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amfilesrv02\redirected$\lubellj\Documents\Family Self-Sufficiency\"/>
    </mc:Choice>
  </mc:AlternateContent>
  <xr:revisionPtr revIDLastSave="0" documentId="13_ncr:1_{0CA52E0D-6ECA-4785-93B9-61D9D9AFF625}" xr6:coauthVersionLast="47" xr6:coauthVersionMax="47" xr10:uidLastSave="{00000000-0000-0000-0000-000000000000}"/>
  <bookViews>
    <workbookView xWindow="-120" yWindow="-120" windowWidth="29040" windowHeight="15840" xr2:uid="{00000000-000D-0000-FFFF-FFFF00000000}"/>
  </bookViews>
  <sheets>
    <sheet name="FSS Escrow Spreadsheet" sheetId="1" r:id="rId1"/>
    <sheet name="For PHA Use" sheetId="2" r:id="rId2"/>
  </sheets>
  <definedNames>
    <definedName name="_xlnm.Print_Area" localSheetId="0">'FSS Escrow Spreadsheet'!$B$5:$D$49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8" i="1" l="1"/>
  <c r="C32" i="1" l="1"/>
  <c r="C33" i="1" s="1"/>
  <c r="C31" i="1"/>
  <c r="C34" i="1" l="1"/>
  <c r="C36" i="1"/>
  <c r="C39" i="1" s="1"/>
  <c r="C35" i="1"/>
  <c r="C37" i="1" l="1"/>
  <c r="C40" i="1" s="1"/>
  <c r="C44" i="1"/>
  <c r="C41" i="1" l="1"/>
  <c r="C42" i="1" s="1"/>
  <c r="C45" i="1"/>
  <c r="C47" i="1" l="1"/>
  <c r="C46" i="1"/>
  <c r="C48" i="1" s="1"/>
</calcChain>
</file>

<file path=xl/sharedStrings.xml><?xml version="1.0" encoding="utf-8"?>
<sst xmlns="http://schemas.openxmlformats.org/spreadsheetml/2006/main" count="75" uniqueCount="74">
  <si>
    <t>Enter Values in Shaded Cells</t>
  </si>
  <si>
    <t>↓</t>
  </si>
  <si>
    <t>1.  FSS Head of Household Name</t>
  </si>
  <si>
    <t>2.  Date</t>
  </si>
  <si>
    <r>
      <t xml:space="preserve">3.  Baseline Monthly Rent
 (TTP or Flat Rent/Ceiling Rent/Other Rent) </t>
    </r>
    <r>
      <rPr>
        <b/>
        <sz val="14"/>
        <color rgb="FFFF0000"/>
        <rFont val="Calibri"/>
        <family val="2"/>
        <scheme val="minor"/>
      </rPr>
      <t>(from CoP)</t>
    </r>
  </si>
  <si>
    <t>Guidance on Baseline Monthly Rent:
A.   For families paying an income-based rent as of the effective date of the FSS Contract of Participation, enter their TTP as of that date from form HUD 50058 line 9j.
B.   For families paying a flat rent, ceiling rent, or other non-income-based rent as of the effective date of the FSS Contract of Participation, enter the amount of the flat rent, ceiling rent or other non-income-based rent  the family actually paid (which should reflect any hardship discounts) plus any applicable utility allowance.  See form HUD 50058 line 10(b) for the flat rent and line 10(c) for the ceiling rent.</t>
  </si>
  <si>
    <r>
      <t xml:space="preserve">4.  Baseline Annual Earned Income (Total Employment Income) 
</t>
    </r>
    <r>
      <rPr>
        <b/>
        <sz val="14"/>
        <color rgb="FFFF0000"/>
        <rFont val="Calibri"/>
        <family val="2"/>
        <scheme val="minor"/>
      </rPr>
      <t>(from CoP)</t>
    </r>
  </si>
  <si>
    <t>5.  Current Monthly Rent
 (TTP or Flat Rent/Ceiling Rent/Other Rent)</t>
  </si>
  <si>
    <t>Guidance on Current Monthly Rent:
A.   For families paying an income-based rent as of the month for which the FSS escrow credit is being determined, enter their TTP for that month from form HUD 50058 line 9j.
B.   For families paying a flat rent, ceiling rent, or other non-income-based rent as of the month for which the FSS escrow credit is being determined, enter the amount of the flat rent, ceiling rent or other non-income-based rent  the family actually paid (which should reflect any hardship discounts) plus any applicable utility allowance.  See form HUD 50058 line 10(b) for the flat rent and line 10(c) for the ceiling rent.</t>
  </si>
  <si>
    <t>6.  Current Annual Earned Income (Wages + Business Income)</t>
  </si>
  <si>
    <t>Guidance on Current Annual Earned Income:
Current annual earned income is the participating family’s total annual income from wages and business income (if any) as of the month for which the escrow credit is being determined.  It should be calculated based on the data collected in the most recent determination of income.  
In calculating current earned income, apply all applicable exclusions of income applicable to the determination of annual income, INCLUDING  earned income disallowances associated with self-sufficiency incentives, such as the disallowance in the Jobs Plus program.   To do this, calculate the total of all income items on form HUD 50058 line 7f identified with one of the income codes for wage or business income: B, F, HA, M or W.</t>
  </si>
  <si>
    <t>7.  Adjusted Annual Income</t>
  </si>
  <si>
    <t>Guidance on Adjusted Annual Income:
This can be found on form HUD 50058 line 8y.</t>
  </si>
  <si>
    <t>8.  Low-Income Limit</t>
  </si>
  <si>
    <t>Guidance on Low-Income Limit:
This is 80% of the Area Median Income for the metropolitan area or non-metropolitan county.  This number may be obtained by querying the income limits data tool on HUDUSER; a link is provided below.  Be sure to use the income limit applicable to the family's household size.</t>
  </si>
  <si>
    <t xml:space="preserve">https://www.huduser.gov/portal/datasets/il.html </t>
  </si>
  <si>
    <t>9.  Which Program is the family in?</t>
  </si>
  <si>
    <t xml:space="preserve">Select the program the family is in from the following list: HCV -- Tenant-based, Public Housing, Project-Based Vouchers (PBVs), or Section 8 Mod Rehab.  </t>
  </si>
  <si>
    <t>Mod Rehab</t>
  </si>
  <si>
    <t>10.  Current Gross Rent (rent to owner plus utility allowance) for HCV, PBV and Mod Rehab families</t>
  </si>
  <si>
    <t xml:space="preserve">If the family is an HCV participant (whether tenant-based or project-based) or a participant in the Section 8 Mod Rehab program (including Mod Rehab SROs), enter the monthly gross rent of the unit. This can be found on line 12p (for tenant-based HCV, line 11n (for PBVs), or line 13p (for Mod Rehab) of form HUD 50058.
If the family is living in public housing, leave this cell blank.  </t>
  </si>
  <si>
    <t>11.  Applicable Payment Standard (for HCV families)</t>
  </si>
  <si>
    <t>If the family is a tenant-based HCV participant, enter the applicable voucher payment standard. This can be found on form HUD 50058  line 12j.
Leave this cell blank for public housing and PBV families.</t>
  </si>
  <si>
    <t>Calculation of FSS Escrow</t>
  </si>
  <si>
    <t>A.  Growth in Monthly Rent</t>
  </si>
  <si>
    <t>This is the amount by which the current monthly rent exceeds the baseline monthly rent, as these terms are defined above.</t>
  </si>
  <si>
    <t>B.  Growth in Annual Earned Income</t>
  </si>
  <si>
    <t>This is the amount by which the current annual earned income exceeds the baseline annual earned income.</t>
  </si>
  <si>
    <t>C.  30% of Monthly Earnings Growth</t>
  </si>
  <si>
    <t>D.  Preliminary FSS Escrow Credit</t>
  </si>
  <si>
    <t>The preliminary escrow credit is the lower of: (a) the growth in monthly rent and (c) 30 percent of the growth in monthly earned income.  This ensures the FSS escrow credit is limited to increases in the amount of rent paid by the family that is attributable to increases in earned income.  The preliminary escrow credit cannot be less than $0.</t>
  </si>
  <si>
    <t>Payment Standard minus Baseline Rent</t>
  </si>
  <si>
    <t>Gross Rent minus Baseline Rent</t>
  </si>
  <si>
    <t>HCV Holders</t>
  </si>
  <si>
    <t>PBVs</t>
  </si>
  <si>
    <t>Higher of previous three lines</t>
  </si>
  <si>
    <t>Must be at least zero</t>
  </si>
  <si>
    <t xml:space="preserve">E.  Max Escrow Amount </t>
  </si>
  <si>
    <t xml:space="preserve">For tenant-based HCV participants, the FSS credit cannot exceed: (the lower of the gross rent (line 10) or the payment standard (line 11)) minus the baseline rent (line 3).
For PBV families and families in the Section 8 Mod Rehab program, the escrow credit cannot exceed the (gross rent (line 10) minus the baseline monthly rent (line 3))
These caps do not apply to families in public housing </t>
  </si>
  <si>
    <t>F.  Eligible for Credit (Yes/No)</t>
  </si>
  <si>
    <t>NOTE: Families are not eligible for the FSS credit if their adjusted annual income exceeds 80% of AMI</t>
  </si>
  <si>
    <t>Eligibility Check</t>
  </si>
  <si>
    <t>Escrow Credit for HCV&amp;PBV</t>
  </si>
  <si>
    <t>Escrow Credit for PH</t>
  </si>
  <si>
    <t>G.  Final FSS Escrow Credit</t>
  </si>
  <si>
    <t>Low-Income Limit (80% of AMI)</t>
  </si>
  <si>
    <t>1 bedroom</t>
  </si>
  <si>
    <t>2 bedroom</t>
  </si>
  <si>
    <t>Family Self-Sufficiency Program - SAMPLE FSS Escrow Account Credit Worksheet</t>
  </si>
  <si>
    <t xml:space="preserve">for PH, HCV (all types) and Section 8 Mod Rehab Families </t>
  </si>
  <si>
    <t>This form must be completed at the time of each reexamination of income.  
Enter the month and date of the re-examination here.</t>
  </si>
  <si>
    <t>Guidance on Baseline Annual Earned Income:
Baseline annual earned income is the participating family’s total annual income from wages and business income (if any) as of the effective date of the family’s Contract of Participation.  Baseline annual earned income should be calculated based on the data collected in the most recent determination of income conducted prior to, or at the same time as, the effective date of the family’s Contract of Participation.   (Note that PHAs are no longer required to conduct an income recertification on the effective date of the FSS contract if more than 120 days have passed between the last recertification and the effective date of the FSS contract.) 
In calculating baseline annual earned income, apply all applicable exclusions of income, EXCEPT FOR earned income disallowances associated with self-sufficiency incentives, such as the disallowances for the Jobs Plus program.  This will help ensure the FSS program works smoothly with Jobs Plus and other self-sufficiency initiatives.  To do this, start with the total of all income items on form HUD 50058 column line 7f identified with one of the income codes for wage or business income: B, F, HA, M or W.  Then manually add back in any earned income excluded based on an earned income disallowance associated with a self-sufficiency incentive.</t>
  </si>
  <si>
    <t>For HCV holders (whether tenant-based or project-based), and families in the Section 8 Mod Rehab program, who are eligible for the credit (Line F), the Final FSS Escrow Credit is the lower of the Preliminary FSS Escrow Credit (Line D) and the Max Escrow Amount (Line E)
For public housing residents who are eligible for the credit the Final FSS Escrow Credit is the Preliminary FSS Escrow Credit (Line D)</t>
  </si>
  <si>
    <t xml:space="preserve">Each Housing Agency (PHA/owner) must implement the FSS Program in compliance with 24 CFR 984 and 24 CFR 877. </t>
  </si>
  <si>
    <t>Instructions for Completing the FSS Escrow Account Credit Worksheet</t>
  </si>
  <si>
    <t>1. An escrow credit must be determined at each reexamination and interim determination occurring after the effective date of the FSS contract of participation while the family is participating in the FSS program.</t>
  </si>
  <si>
    <t>2. The amount of the escrow credit can be calculated using Form HUD-52652, or another document which incorporates the procedures in Form HUD-52652.</t>
  </si>
  <si>
    <t xml:space="preserve">Public reporting burden for this collection of information is estimated to average .85 hours per response, including the time for reviewing instructions, searching existing data sources, gathering and maintaining the data needed,
</t>
  </si>
  <si>
    <t>and completing and reviewing the co llection of information. Send comments regarding this burden estimate or any other aspect of this collection of information, including suggestions for reducing this burden,</t>
  </si>
  <si>
    <t>to the Reports Management Officer, Paperwork Reduction Project (2577-0178), Office of Information Technology, U.S. Department of Housing and Urban Development, Washington, D.C. 20410-3600. Do not send this form to the above address.</t>
  </si>
  <si>
    <t xml:space="preserve">This form is not collected by HUD.  It is a sample.  The information in this form is used to populate sections of the HUD-50058 form having to do with FSS escrow credits.  Response to this collection of information is mandatory by law </t>
  </si>
  <si>
    <t xml:space="preserve">(Section 23 (c) &amp; (g)) of the U.S. Housing Act of 1937, as added by Section 554 of the Cranston-Gonzalez National Affordable Housing Act (PL 101-625) and Section 306 of the Economic Growth, Regulatory Relief, and Consumer Protection Act </t>
  </si>
  <si>
    <t>(P.L. 115-174) for participation in the FSS program.</t>
  </si>
  <si>
    <t xml:space="preserve">“Privacy Act Statement. This statement is provided pursuant to the Privacy Act of 1974, 5 USC § 552a. The authority for collecting personally identifiable information (PII) in the Regulatory Consistency Communication Board (RCCB) </t>
  </si>
  <si>
    <t xml:space="preserve">Electronic Feedback Form is based in Section 313 of Public Law 112-95,” to be included on all forms, prior to being submitted for OMB approval.” The information collected on this form is considered sensitive and is protected by the Privacy Act. </t>
  </si>
  <si>
    <t xml:space="preserve">The Privacy Act requires that these records be maintained with appropriate administrative, technical, and physical safeguards to ensure their security and confidentiality. In addition, these records should be protected against any </t>
  </si>
  <si>
    <t xml:space="preserve">anticipated threats to, their security or integrity which could result in substantial harm, embarrassment, inconvenience, or unfairness to any individual on whom the information is maintained. HUD may not conduct or sponsor, </t>
  </si>
  <si>
    <t>and a person is not required to respond to, a collection of information unless it displays a currently valid OMB control number.</t>
  </si>
  <si>
    <t>HCV -- tenant-based</t>
  </si>
  <si>
    <t>Public Housing</t>
  </si>
  <si>
    <t>Project-Based Vouchers</t>
  </si>
  <si>
    <t>Form HUD-52652 - OMB Approval No. 2577-0178  Exp. 4/30/2025 - This form is optional and is used here to illustrate the process.  PHAs may develop their own FSS Escrow Worksheet</t>
  </si>
  <si>
    <t>Enter the name of the Head of Household</t>
  </si>
  <si>
    <t>This is 30 percent of the growth in monthly earned income (line B divided by 12).  30 percent is used because that's the percentage of adjusted income generally used to determine the TTP.  Rounding has been applied twice in this calculation -- to both the growth in monthly earned income and the final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</si>
</sst>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409]mmmm\-yy;@"/>
    <numFmt numFmtId="166" formatCode="[$-409]mmmm\ d\,\ yyyy;@"/>
  </numFmts>
  <fonts count="12" x14ac:knownFonts="1">
    <font>
      <sz val="11"/>
      <color theme="1"/>
      <name val="Calibri"/>
      <family val="2"/>
      <scheme val="minor"/>
    </font>
    <font>
      <u/>
      <sz val="11"/>
      <color theme="1"/>
      <name val="Calibri"/>
      <family val="2"/>
      <scheme val="minor"/>
    </font>
    <font>
      <sz val="18"/>
      <color theme="1"/>
      <name val="Calibri"/>
      <family val="2"/>
      <scheme val="minor"/>
    </font>
    <font>
      <u/>
      <sz val="11"/>
      <color theme="10"/>
      <name val="Calibri"/>
      <family val="2"/>
      <scheme val="minor"/>
    </font>
    <font>
      <b/>
      <sz val="16"/>
      <color theme="1"/>
      <name val="Calibri"/>
      <family val="2"/>
      <scheme val="minor"/>
    </font>
    <font>
      <b/>
      <sz val="14"/>
      <color theme="1"/>
      <name val="Calibri"/>
      <family val="2"/>
      <scheme val="minor"/>
    </font>
    <font>
      <b/>
      <sz val="14"/>
      <color theme="1"/>
      <name val="Calibri"/>
      <family val="2"/>
    </font>
    <font>
      <sz val="14"/>
      <color theme="1"/>
      <name val="Calibri"/>
      <family val="2"/>
      <scheme val="minor"/>
    </font>
    <font>
      <b/>
      <sz val="14"/>
      <color rgb="FFFF0000"/>
      <name val="Calibri"/>
      <family val="2"/>
      <scheme val="minor"/>
    </font>
    <font>
      <b/>
      <sz val="11"/>
      <color theme="1"/>
      <name val="Calibri"/>
      <family val="2"/>
      <scheme val="minor"/>
    </font>
    <font>
      <sz val="24"/>
      <color theme="1"/>
      <name val="Calibri"/>
      <family val="2"/>
      <scheme val="minor"/>
    </font>
    <font>
      <sz val="12"/>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0" tint="-0.149967955565050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thin">
        <color auto="1"/>
      </left>
      <right/>
      <top/>
      <bottom style="medium">
        <color auto="1"/>
      </bottom>
      <diagonal/>
    </border>
    <border>
      <left style="medium">
        <color auto="1"/>
      </left>
      <right/>
      <top style="thin">
        <color auto="1"/>
      </top>
      <bottom style="thin">
        <color auto="1"/>
      </bottom>
      <diagonal/>
    </border>
    <border>
      <left/>
      <right/>
      <top style="thin">
        <color indexed="64"/>
      </top>
      <bottom/>
      <diagonal/>
    </border>
    <border>
      <left style="thin">
        <color theme="1"/>
      </left>
      <right style="thin">
        <color theme="1"/>
      </right>
      <top style="thin">
        <color theme="1"/>
      </top>
      <bottom style="thin">
        <color theme="1"/>
      </bottom>
      <diagonal/>
    </border>
  </borders>
  <cellStyleXfs count="2">
    <xf numFmtId="0" fontId="0" fillId="0" borderId="0"/>
    <xf numFmtId="0" fontId="3" fillId="0" borderId="0" applyNumberFormat="0" applyFill="0" applyBorder="0" applyAlignment="0" applyProtection="0"/>
  </cellStyleXfs>
  <cellXfs count="55">
    <xf numFmtId="0" fontId="0" fillId="0" borderId="0" xfId="0"/>
    <xf numFmtId="0" fontId="1" fillId="0" borderId="0" xfId="0" applyFont="1"/>
    <xf numFmtId="0" fontId="2" fillId="0" borderId="17" xfId="0" applyFont="1" applyBorder="1"/>
    <xf numFmtId="0" fontId="2" fillId="0" borderId="6" xfId="0" applyFont="1" applyBorder="1"/>
    <xf numFmtId="0" fontId="0" fillId="0" borderId="8" xfId="0" applyBorder="1"/>
    <xf numFmtId="0" fontId="0" fillId="0" borderId="9" xfId="0" applyBorder="1"/>
    <xf numFmtId="0" fontId="5" fillId="3" borderId="1" xfId="0" applyFont="1" applyFill="1" applyBorder="1" applyAlignment="1">
      <alignment horizontal="center" vertical="center"/>
    </xf>
    <xf numFmtId="0" fontId="6" fillId="3" borderId="1" xfId="0" applyFont="1" applyFill="1" applyBorder="1" applyAlignment="1">
      <alignment horizontal="center"/>
    </xf>
    <xf numFmtId="0" fontId="5" fillId="0" borderId="7" xfId="0" applyFont="1" applyBorder="1" applyAlignment="1">
      <alignment horizontal="left" vertical="center" wrapText="1"/>
    </xf>
    <xf numFmtId="165" fontId="7" fillId="3" borderId="1" xfId="0" applyNumberFormat="1" applyFont="1" applyFill="1" applyBorder="1" applyAlignment="1">
      <alignment horizontal="center" vertical="center"/>
    </xf>
    <xf numFmtId="166" fontId="7" fillId="3" borderId="1" xfId="0" applyNumberFormat="1" applyFont="1" applyFill="1" applyBorder="1" applyAlignment="1">
      <alignment horizontal="center" vertical="center"/>
    </xf>
    <xf numFmtId="0" fontId="7" fillId="0" borderId="7" xfId="0" applyFont="1" applyBorder="1" applyAlignment="1">
      <alignment horizontal="left" vertical="center" wrapText="1"/>
    </xf>
    <xf numFmtId="0" fontId="7" fillId="3" borderId="1" xfId="0" applyFont="1" applyFill="1" applyBorder="1" applyAlignment="1">
      <alignment horizontal="center" vertical="center"/>
    </xf>
    <xf numFmtId="164" fontId="7" fillId="3" borderId="1" xfId="0" applyNumberFormat="1" applyFont="1" applyFill="1" applyBorder="1" applyAlignment="1">
      <alignment horizontal="center" vertical="center"/>
    </xf>
    <xf numFmtId="0" fontId="7" fillId="0" borderId="7" xfId="0" applyFont="1" applyBorder="1" applyAlignment="1">
      <alignment horizontal="left" vertical="center"/>
    </xf>
    <xf numFmtId="164" fontId="7" fillId="0" borderId="1" xfId="0" applyNumberFormat="1" applyFont="1" applyBorder="1" applyAlignment="1">
      <alignment horizontal="center" vertical="center"/>
    </xf>
    <xf numFmtId="0" fontId="7" fillId="0" borderId="1" xfId="0" applyFont="1" applyBorder="1" applyAlignment="1">
      <alignment horizontal="center" vertical="center"/>
    </xf>
    <xf numFmtId="164" fontId="5" fillId="0" borderId="1" xfId="0" applyNumberFormat="1" applyFont="1" applyBorder="1" applyAlignment="1">
      <alignment horizontal="center" vertical="center"/>
    </xf>
    <xf numFmtId="164" fontId="7" fillId="3" borderId="12" xfId="0" applyNumberFormat="1" applyFont="1" applyFill="1" applyBorder="1" applyAlignment="1">
      <alignment horizontal="center" vertical="center"/>
    </xf>
    <xf numFmtId="0" fontId="5" fillId="0" borderId="10" xfId="0" applyFont="1" applyBorder="1" applyAlignment="1">
      <alignment horizontal="left" vertical="center" wrapText="1"/>
    </xf>
    <xf numFmtId="0" fontId="9" fillId="0" borderId="0" xfId="0" applyFont="1"/>
    <xf numFmtId="0" fontId="5" fillId="0" borderId="11" xfId="0" applyFont="1" applyBorder="1" applyAlignment="1">
      <alignment horizontal="left" vertical="center" wrapText="1"/>
    </xf>
    <xf numFmtId="164" fontId="7" fillId="3" borderId="13" xfId="0" applyNumberFormat="1" applyFont="1" applyFill="1" applyBorder="1" applyAlignment="1">
      <alignment horizontal="center" vertical="center"/>
    </xf>
    <xf numFmtId="164" fontId="7" fillId="3" borderId="14" xfId="0" applyNumberFormat="1" applyFont="1" applyFill="1" applyBorder="1" applyAlignment="1">
      <alignment horizontal="center" vertical="center"/>
    </xf>
    <xf numFmtId="0" fontId="5" fillId="0" borderId="15" xfId="0" applyFont="1" applyBorder="1" applyAlignment="1">
      <alignment horizontal="left" vertical="center" wrapText="1"/>
    </xf>
    <xf numFmtId="0" fontId="4" fillId="2" borderId="7" xfId="0" applyFont="1" applyFill="1" applyBorder="1" applyAlignment="1">
      <alignment horizontal="center"/>
    </xf>
    <xf numFmtId="0" fontId="4" fillId="2" borderId="1" xfId="0" applyFont="1" applyFill="1" applyBorder="1" applyAlignment="1">
      <alignment horizontal="center"/>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164" fontId="7" fillId="0" borderId="12" xfId="0" applyNumberFormat="1" applyFont="1" applyBorder="1" applyAlignment="1">
      <alignment horizontal="center" vertical="center"/>
    </xf>
    <xf numFmtId="164" fontId="7" fillId="0" borderId="13" xfId="0" applyNumberFormat="1" applyFont="1" applyBorder="1" applyAlignment="1">
      <alignment horizontal="center" vertical="center"/>
    </xf>
    <xf numFmtId="164" fontId="5" fillId="2" borderId="12" xfId="0" applyNumberFormat="1" applyFont="1" applyFill="1" applyBorder="1" applyAlignment="1">
      <alignment horizontal="center" vertical="center"/>
    </xf>
    <xf numFmtId="0" fontId="10" fillId="0" borderId="0" xfId="0" applyFont="1"/>
    <xf numFmtId="0" fontId="5" fillId="0" borderId="2" xfId="0" applyFont="1" applyBorder="1" applyAlignment="1">
      <alignment horizontal="center" vertical="center"/>
    </xf>
    <xf numFmtId="0" fontId="6" fillId="0" borderId="3" xfId="0" applyFont="1" applyBorder="1" applyAlignment="1">
      <alignment horizontal="center"/>
    </xf>
    <xf numFmtId="166" fontId="7" fillId="0" borderId="5" xfId="0" applyNumberFormat="1" applyFont="1" applyBorder="1" applyAlignment="1">
      <alignment horizontal="left" vertical="center" wrapText="1"/>
    </xf>
    <xf numFmtId="164" fontId="7" fillId="0" borderId="13" xfId="0" applyNumberFormat="1" applyFont="1" applyBorder="1" applyAlignment="1">
      <alignment horizontal="left" vertical="center"/>
    </xf>
    <xf numFmtId="164" fontId="7" fillId="0" borderId="2" xfId="0" applyNumberFormat="1" applyFont="1" applyBorder="1" applyAlignment="1">
      <alignment horizontal="left" vertical="center"/>
    </xf>
    <xf numFmtId="164" fontId="7" fillId="0" borderId="3" xfId="0" applyNumberFormat="1" applyFont="1" applyBorder="1" applyAlignment="1">
      <alignment horizontal="left" vertical="center"/>
    </xf>
    <xf numFmtId="0" fontId="7" fillId="0" borderId="1" xfId="0" applyFont="1" applyBorder="1" applyAlignment="1">
      <alignment horizontal="left" vertical="center"/>
    </xf>
    <xf numFmtId="164" fontId="7" fillId="0" borderId="16" xfId="0" applyNumberFormat="1" applyFont="1" applyBorder="1" applyAlignment="1">
      <alignment horizontal="left" vertical="center"/>
    </xf>
    <xf numFmtId="164" fontId="7" fillId="0" borderId="12" xfId="0" applyNumberFormat="1" applyFont="1" applyBorder="1" applyAlignment="1">
      <alignment horizontal="left" vertical="center" wrapText="1"/>
    </xf>
    <xf numFmtId="164" fontId="7" fillId="0" borderId="12" xfId="0" quotePrefix="1" applyNumberFormat="1" applyFont="1" applyBorder="1" applyAlignment="1">
      <alignment horizontal="left" vertical="center" wrapText="1"/>
    </xf>
    <xf numFmtId="164" fontId="7" fillId="0" borderId="2" xfId="0" applyNumberFormat="1" applyFont="1" applyBorder="1" applyAlignment="1">
      <alignment horizontal="left" vertical="center" wrapText="1"/>
    </xf>
    <xf numFmtId="0" fontId="3" fillId="0" borderId="4" xfId="1" applyBorder="1" applyAlignment="1">
      <alignment vertical="center" wrapText="1"/>
    </xf>
    <xf numFmtId="164" fontId="7" fillId="0" borderId="5" xfId="0" applyNumberFormat="1" applyFont="1" applyBorder="1" applyAlignment="1">
      <alignment horizontal="left" vertical="center" wrapText="1"/>
    </xf>
    <xf numFmtId="164" fontId="7" fillId="0" borderId="1" xfId="0" applyNumberFormat="1" applyFont="1" applyBorder="1" applyAlignment="1">
      <alignment horizontal="left" vertical="center" wrapText="1"/>
    </xf>
    <xf numFmtId="164" fontId="7" fillId="0" borderId="3" xfId="0" applyNumberFormat="1" applyFont="1" applyBorder="1" applyAlignment="1">
      <alignment horizontal="left" vertical="center" wrapText="1"/>
    </xf>
    <xf numFmtId="0" fontId="7" fillId="0" borderId="5" xfId="0" applyFont="1" applyBorder="1" applyAlignment="1">
      <alignment horizontal="left" vertical="center"/>
    </xf>
    <xf numFmtId="0" fontId="5" fillId="2" borderId="10" xfId="0" applyFont="1" applyFill="1" applyBorder="1" applyAlignment="1">
      <alignment horizontal="left" vertical="center" wrapText="1"/>
    </xf>
    <xf numFmtId="164" fontId="7" fillId="2" borderId="2" xfId="0" applyNumberFormat="1" applyFont="1" applyFill="1" applyBorder="1" applyAlignment="1">
      <alignment horizontal="left" vertical="center" wrapText="1"/>
    </xf>
    <xf numFmtId="0" fontId="11" fillId="0" borderId="18" xfId="0" applyFont="1" applyBorder="1" applyAlignment="1">
      <alignment vertical="center" wrapText="1"/>
    </xf>
    <xf numFmtId="0" fontId="7" fillId="0" borderId="19" xfId="0" applyFont="1" applyBorder="1" applyAlignment="1">
      <alignment horizontal="left" wrapText="1"/>
    </xf>
    <xf numFmtId="0" fontId="7" fillId="0" borderId="10" xfId="0" applyFont="1" applyBorder="1" applyAlignment="1">
      <alignment horizontal="left" vertical="center"/>
    </xf>
    <xf numFmtId="0" fontId="7" fillId="0" borderId="11" xfId="0"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uduser.gov/portal/datasets/il.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H71"/>
  <sheetViews>
    <sheetView tabSelected="1" zoomScale="80" zoomScaleNormal="80" workbookViewId="0">
      <selection activeCell="C22" sqref="C22"/>
    </sheetView>
  </sheetViews>
  <sheetFormatPr defaultRowHeight="15" x14ac:dyDescent="0.25"/>
  <cols>
    <col min="1" max="1" width="5.28515625" customWidth="1"/>
    <col min="2" max="2" width="42" customWidth="1"/>
    <col min="3" max="3" width="43.140625" customWidth="1"/>
    <col min="4" max="4" width="135" customWidth="1"/>
  </cols>
  <sheetData>
    <row r="2" spans="2:4" ht="31.5" x14ac:dyDescent="0.5">
      <c r="B2" s="32" t="s">
        <v>48</v>
      </c>
    </row>
    <row r="3" spans="2:4" ht="31.5" x14ac:dyDescent="0.5">
      <c r="B3" s="32" t="s">
        <v>49</v>
      </c>
    </row>
    <row r="4" spans="2:4" ht="24" customHeight="1" x14ac:dyDescent="0.25"/>
    <row r="5" spans="2:4" ht="32.450000000000003" customHeight="1" x14ac:dyDescent="0.25">
      <c r="B5" s="53"/>
      <c r="C5" s="6" t="s">
        <v>0</v>
      </c>
      <c r="D5" s="33"/>
    </row>
    <row r="6" spans="2:4" ht="31.15" customHeight="1" x14ac:dyDescent="0.3">
      <c r="B6" s="54"/>
      <c r="C6" s="7" t="s">
        <v>1</v>
      </c>
      <c r="D6" s="34"/>
    </row>
    <row r="7" spans="2:4" ht="42" customHeight="1" x14ac:dyDescent="0.3">
      <c r="B7" s="8" t="s">
        <v>2</v>
      </c>
      <c r="C7" s="9"/>
      <c r="D7" s="52" t="s">
        <v>72</v>
      </c>
    </row>
    <row r="8" spans="2:4" s="1" customFormat="1" ht="47.45" customHeight="1" x14ac:dyDescent="0.25">
      <c r="B8" s="8" t="s">
        <v>3</v>
      </c>
      <c r="C8" s="10"/>
      <c r="D8" s="35" t="s">
        <v>50</v>
      </c>
    </row>
    <row r="9" spans="2:4" ht="177.75" customHeight="1" x14ac:dyDescent="0.25">
      <c r="B9" s="19" t="s">
        <v>4</v>
      </c>
      <c r="C9" s="18"/>
      <c r="D9" s="41" t="s">
        <v>5</v>
      </c>
    </row>
    <row r="10" spans="2:4" ht="14.25" hidden="1" customHeight="1" x14ac:dyDescent="0.25">
      <c r="B10" s="21"/>
      <c r="C10" s="22"/>
      <c r="D10" s="36"/>
    </row>
    <row r="11" spans="2:4" ht="295.5" customHeight="1" x14ac:dyDescent="0.25">
      <c r="B11" s="19" t="s">
        <v>6</v>
      </c>
      <c r="C11" s="18"/>
      <c r="D11" s="42" t="s">
        <v>51</v>
      </c>
    </row>
    <row r="12" spans="2:4" ht="12.75" hidden="1" customHeight="1" x14ac:dyDescent="0.25">
      <c r="B12" s="21"/>
      <c r="C12" s="22"/>
      <c r="D12" s="36"/>
    </row>
    <row r="13" spans="2:4" ht="190.5" customHeight="1" x14ac:dyDescent="0.25">
      <c r="B13" s="19" t="s">
        <v>7</v>
      </c>
      <c r="C13" s="18"/>
      <c r="D13" s="42" t="s">
        <v>8</v>
      </c>
    </row>
    <row r="14" spans="2:4" ht="11.25" hidden="1" customHeight="1" x14ac:dyDescent="0.25">
      <c r="B14" s="21"/>
      <c r="C14" s="22"/>
      <c r="D14" s="36"/>
    </row>
    <row r="15" spans="2:4" ht="195" customHeight="1" x14ac:dyDescent="0.25">
      <c r="B15" s="19" t="s">
        <v>9</v>
      </c>
      <c r="C15" s="18"/>
      <c r="D15" s="42" t="s">
        <v>10</v>
      </c>
    </row>
    <row r="16" spans="2:4" ht="15.75" hidden="1" customHeight="1" x14ac:dyDescent="0.25">
      <c r="B16" s="21"/>
      <c r="C16" s="22"/>
      <c r="D16" s="36"/>
    </row>
    <row r="17" spans="2:8" ht="84.75" customHeight="1" x14ac:dyDescent="0.25">
      <c r="B17" s="19" t="s">
        <v>11</v>
      </c>
      <c r="C17" s="18"/>
      <c r="D17" s="43" t="s">
        <v>12</v>
      </c>
    </row>
    <row r="18" spans="2:8" ht="9.75" hidden="1" customHeight="1" x14ac:dyDescent="0.25">
      <c r="B18" s="21"/>
      <c r="C18" s="22"/>
      <c r="D18" s="38"/>
    </row>
    <row r="19" spans="2:8" ht="122.25" customHeight="1" x14ac:dyDescent="0.25">
      <c r="B19" s="19" t="s">
        <v>13</v>
      </c>
      <c r="C19" s="18"/>
      <c r="D19" s="43" t="s">
        <v>14</v>
      </c>
    </row>
    <row r="20" spans="2:8" ht="16.5" hidden="1" customHeight="1" x14ac:dyDescent="0.25">
      <c r="B20" s="21"/>
      <c r="C20" s="22"/>
      <c r="D20" s="44" t="s">
        <v>15</v>
      </c>
    </row>
    <row r="21" spans="2:8" ht="63" hidden="1" x14ac:dyDescent="0.25">
      <c r="B21" s="11"/>
      <c r="C21" s="12"/>
      <c r="D21" s="39"/>
      <c r="E21" s="51" t="s">
        <v>68</v>
      </c>
      <c r="F21" s="51" t="s">
        <v>69</v>
      </c>
      <c r="G21" s="51" t="s">
        <v>70</v>
      </c>
      <c r="H21" s="51" t="s">
        <v>18</v>
      </c>
    </row>
    <row r="22" spans="2:8" ht="52.15" customHeight="1" x14ac:dyDescent="0.25">
      <c r="B22" s="8" t="s">
        <v>16</v>
      </c>
      <c r="C22" s="13"/>
      <c r="D22" s="45" t="s">
        <v>17</v>
      </c>
    </row>
    <row r="23" spans="2:8" ht="52.15" hidden="1" customHeight="1" x14ac:dyDescent="0.25">
      <c r="B23" s="19"/>
      <c r="C23" s="18"/>
      <c r="D23" s="37"/>
    </row>
    <row r="24" spans="2:8" ht="111.75" customHeight="1" x14ac:dyDescent="0.25">
      <c r="B24" s="19" t="s">
        <v>19</v>
      </c>
      <c r="C24" s="18"/>
      <c r="D24" s="43" t="s">
        <v>20</v>
      </c>
    </row>
    <row r="25" spans="2:8" ht="15" hidden="1" customHeight="1" x14ac:dyDescent="0.25">
      <c r="B25" s="21"/>
      <c r="C25" s="22"/>
      <c r="D25" s="38"/>
    </row>
    <row r="26" spans="2:8" ht="85.5" customHeight="1" thickBot="1" x14ac:dyDescent="0.3">
      <c r="B26" s="19" t="s">
        <v>21</v>
      </c>
      <c r="C26" s="18"/>
      <c r="D26" s="43" t="s">
        <v>22</v>
      </c>
    </row>
    <row r="27" spans="2:8" ht="11.25" hidden="1" customHeight="1" thickBot="1" x14ac:dyDescent="0.3">
      <c r="B27" s="24"/>
      <c r="C27" s="23"/>
      <c r="D27" s="40"/>
    </row>
    <row r="28" spans="2:8" ht="24.6" customHeight="1" x14ac:dyDescent="0.25">
      <c r="B28" s="4"/>
      <c r="C28" s="5"/>
      <c r="D28" s="5"/>
    </row>
    <row r="29" spans="2:8" ht="24.6" customHeight="1" x14ac:dyDescent="0.35">
      <c r="B29" s="25" t="s">
        <v>23</v>
      </c>
      <c r="C29" s="26"/>
      <c r="D29" s="26"/>
    </row>
    <row r="30" spans="2:8" ht="24.6" customHeight="1" x14ac:dyDescent="0.35">
      <c r="B30" s="2"/>
      <c r="C30" s="3"/>
      <c r="D30" s="3"/>
    </row>
    <row r="31" spans="2:8" ht="39" customHeight="1" x14ac:dyDescent="0.25">
      <c r="B31" s="14" t="s">
        <v>24</v>
      </c>
      <c r="C31" s="15">
        <f>+C13-C9</f>
        <v>0</v>
      </c>
      <c r="D31" s="45" t="s">
        <v>25</v>
      </c>
    </row>
    <row r="32" spans="2:8" ht="36.75" customHeight="1" x14ac:dyDescent="0.25">
      <c r="B32" s="11" t="s">
        <v>26</v>
      </c>
      <c r="C32" s="15">
        <f>+C15-C11</f>
        <v>0</v>
      </c>
      <c r="D32" s="45" t="s">
        <v>27</v>
      </c>
    </row>
    <row r="33" spans="2:4" ht="61.5" customHeight="1" x14ac:dyDescent="0.25">
      <c r="B33" s="11" t="s">
        <v>28</v>
      </c>
      <c r="C33" s="15">
        <f>+ROUND(ROUND(C32/12,0)*0.3,0)</f>
        <v>0</v>
      </c>
      <c r="D33" s="45" t="s">
        <v>73</v>
      </c>
    </row>
    <row r="34" spans="2:4" ht="70.900000000000006" customHeight="1" x14ac:dyDescent="0.25">
      <c r="B34" s="11" t="s">
        <v>29</v>
      </c>
      <c r="C34" s="15">
        <f>MAX(MIN(C31,C33),0)</f>
        <v>0</v>
      </c>
      <c r="D34" s="45" t="s">
        <v>30</v>
      </c>
    </row>
    <row r="35" spans="2:4" ht="15" hidden="1" customHeight="1" x14ac:dyDescent="0.25">
      <c r="B35" s="11" t="s">
        <v>31</v>
      </c>
      <c r="C35" s="15">
        <f>MIN((C26-C9))</f>
        <v>0</v>
      </c>
      <c r="D35" s="46"/>
    </row>
    <row r="36" spans="2:4" ht="15" hidden="1" customHeight="1" x14ac:dyDescent="0.25">
      <c r="B36" s="11" t="s">
        <v>32</v>
      </c>
      <c r="C36" s="15">
        <f>MIN((C24-C9))</f>
        <v>0</v>
      </c>
      <c r="D36" s="46"/>
    </row>
    <row r="37" spans="2:4" ht="15" hidden="1" customHeight="1" x14ac:dyDescent="0.25">
      <c r="B37" s="11" t="s">
        <v>33</v>
      </c>
      <c r="C37" s="15">
        <f>+IF(C22="HCV -- tenant-based", MIN(C35,C36),0)</f>
        <v>0</v>
      </c>
      <c r="D37" s="46"/>
    </row>
    <row r="38" spans="2:4" ht="15" hidden="1" customHeight="1" x14ac:dyDescent="0.25">
      <c r="B38" s="11" t="s">
        <v>34</v>
      </c>
      <c r="C38" s="15">
        <f>+IF($C$22="Project-Based Vouchers",$C$36,0)</f>
        <v>0</v>
      </c>
      <c r="D38" s="46"/>
    </row>
    <row r="39" spans="2:4" ht="15" hidden="1" customHeight="1" x14ac:dyDescent="0.25">
      <c r="B39" s="11" t="s">
        <v>18</v>
      </c>
      <c r="C39" s="15">
        <f>+IF($C$22="Mod Rehab",$C$36,0)</f>
        <v>0</v>
      </c>
      <c r="D39" s="46"/>
    </row>
    <row r="40" spans="2:4" ht="17.25" hidden="1" customHeight="1" x14ac:dyDescent="0.25">
      <c r="B40" s="11" t="s">
        <v>35</v>
      </c>
      <c r="C40" s="15">
        <f>MAX(C37,C38,C39)</f>
        <v>0</v>
      </c>
      <c r="D40" s="46"/>
    </row>
    <row r="41" spans="2:4" ht="19.5" hidden="1" customHeight="1" x14ac:dyDescent="0.25">
      <c r="B41" s="11" t="s">
        <v>36</v>
      </c>
      <c r="C41" s="15">
        <f>+MAX(C40,0)</f>
        <v>0</v>
      </c>
      <c r="D41" s="46"/>
    </row>
    <row r="42" spans="2:4" ht="133.5" customHeight="1" x14ac:dyDescent="0.25">
      <c r="B42" s="27" t="s">
        <v>37</v>
      </c>
      <c r="C42" s="29">
        <f>+IF(C22="Public Housing", "N/A", C41)</f>
        <v>0</v>
      </c>
      <c r="D42" s="43" t="s">
        <v>38</v>
      </c>
    </row>
    <row r="43" spans="2:4" ht="16.5" hidden="1" customHeight="1" x14ac:dyDescent="0.25">
      <c r="B43" s="28"/>
      <c r="C43" s="30"/>
      <c r="D43" s="47"/>
    </row>
    <row r="44" spans="2:4" ht="28.5" customHeight="1" x14ac:dyDescent="0.25">
      <c r="B44" s="14" t="s">
        <v>39</v>
      </c>
      <c r="C44" s="16" t="str">
        <f>IF(C17&lt;=C19, "Yes","No")</f>
        <v>Yes</v>
      </c>
      <c r="D44" s="48" t="s">
        <v>40</v>
      </c>
    </row>
    <row r="45" spans="2:4" ht="18.75" hidden="1" x14ac:dyDescent="0.25">
      <c r="B45" s="14" t="s">
        <v>41</v>
      </c>
      <c r="C45" s="16">
        <f>IF(C44="Yes",C34,0)</f>
        <v>0</v>
      </c>
      <c r="D45" s="16"/>
    </row>
    <row r="46" spans="2:4" ht="18.75" hidden="1" x14ac:dyDescent="0.25">
      <c r="B46" s="14" t="s">
        <v>42</v>
      </c>
      <c r="C46" s="17">
        <f>MIN(C$45,C$34,C$42)</f>
        <v>0</v>
      </c>
      <c r="D46" s="17"/>
    </row>
    <row r="47" spans="2:4" ht="18.75" hidden="1" x14ac:dyDescent="0.25">
      <c r="B47" s="14" t="s">
        <v>43</v>
      </c>
      <c r="C47" s="17">
        <f>MIN(C$45,C$34)</f>
        <v>0</v>
      </c>
      <c r="D47" s="17"/>
    </row>
    <row r="48" spans="2:4" ht="128.25" customHeight="1" x14ac:dyDescent="0.25">
      <c r="B48" s="49" t="s">
        <v>44</v>
      </c>
      <c r="C48" s="31">
        <f>MAX(IF(C22= "Public Housing", C47, C46),0)</f>
        <v>0</v>
      </c>
      <c r="D48" s="50" t="s">
        <v>52</v>
      </c>
    </row>
    <row r="51" spans="2:2" x14ac:dyDescent="0.25">
      <c r="B51" t="s">
        <v>53</v>
      </c>
    </row>
    <row r="53" spans="2:2" x14ac:dyDescent="0.25">
      <c r="B53" t="s">
        <v>57</v>
      </c>
    </row>
    <row r="54" spans="2:2" x14ac:dyDescent="0.25">
      <c r="B54" t="s">
        <v>58</v>
      </c>
    </row>
    <row r="55" spans="2:2" x14ac:dyDescent="0.25">
      <c r="B55" t="s">
        <v>59</v>
      </c>
    </row>
    <row r="57" spans="2:2" x14ac:dyDescent="0.25">
      <c r="B57" t="s">
        <v>60</v>
      </c>
    </row>
    <row r="58" spans="2:2" x14ac:dyDescent="0.25">
      <c r="B58" t="s">
        <v>61</v>
      </c>
    </row>
    <row r="59" spans="2:2" x14ac:dyDescent="0.25">
      <c r="B59" t="s">
        <v>62</v>
      </c>
    </row>
    <row r="61" spans="2:2" x14ac:dyDescent="0.25">
      <c r="B61" t="s">
        <v>63</v>
      </c>
    </row>
    <row r="62" spans="2:2" x14ac:dyDescent="0.25">
      <c r="B62" t="s">
        <v>64</v>
      </c>
    </row>
    <row r="63" spans="2:2" x14ac:dyDescent="0.25">
      <c r="B63" t="s">
        <v>65</v>
      </c>
    </row>
    <row r="64" spans="2:2" x14ac:dyDescent="0.25">
      <c r="B64" t="s">
        <v>66</v>
      </c>
    </row>
    <row r="65" spans="2:2" x14ac:dyDescent="0.25">
      <c r="B65" t="s">
        <v>67</v>
      </c>
    </row>
    <row r="67" spans="2:2" x14ac:dyDescent="0.25">
      <c r="B67" t="s">
        <v>54</v>
      </c>
    </row>
    <row r="68" spans="2:2" x14ac:dyDescent="0.25">
      <c r="B68" t="s">
        <v>55</v>
      </c>
    </row>
    <row r="69" spans="2:2" x14ac:dyDescent="0.25">
      <c r="B69" t="s">
        <v>56</v>
      </c>
    </row>
    <row r="71" spans="2:2" x14ac:dyDescent="0.25">
      <c r="B71" s="20" t="s">
        <v>71</v>
      </c>
    </row>
  </sheetData>
  <sheetProtection algorithmName="SHA-512" hashValue="7ZrQ4M0LKTWjLgq8QwX/ZVB5QjIxiEvhIHnD4D5a4Zw01vOG3g+czmvPIqCPDArLyS7byYwEX0rxxu7dGz2xTA==" saltValue="88YzvQwrVfnyVGK2gqJsFg==" spinCount="100000" sheet="1" objects="1" scenarios="1"/>
  <protectedRanges>
    <protectedRange sqref="C7:D19 C21:D21 C20 C23:D27 D22" name="User Input"/>
    <protectedRange sqref="C22" name="User Input_1"/>
  </protectedRanges>
  <mergeCells count="1">
    <mergeCell ref="B5:B6"/>
  </mergeCells>
  <dataValidations count="3">
    <dataValidation type="list" allowBlank="1" showInputMessage="1" showErrorMessage="1" sqref="C23:D23" xr:uid="{00000000-0002-0000-0000-000000000000}">
      <formula1>#REF!</formula1>
    </dataValidation>
    <dataValidation type="list" allowBlank="1" showInputMessage="1" showErrorMessage="1" sqref="D22" xr:uid="{8254A819-792C-4DCE-9D4D-03FC058D296D}">
      <formula1>#REF!</formula1>
    </dataValidation>
    <dataValidation type="list" allowBlank="1" showInputMessage="1" showErrorMessage="1" sqref="C22" xr:uid="{07F19267-F480-4578-999B-0AB43B0FBBAE}">
      <formula1>$E$21:$H$21</formula1>
    </dataValidation>
  </dataValidations>
  <hyperlinks>
    <hyperlink ref="D20" r:id="rId1" xr:uid="{4CE226FB-4CB6-4C4E-94FD-C558F6B6C44F}"/>
  </hyperlinks>
  <printOptions horizontalCentered="1"/>
  <pageMargins left="0.45" right="0.45" top="0.45" bottom="0.45" header="0.5" footer="0.5"/>
  <pageSetup scale="3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50D19-3223-49BD-8D14-18D9C40E8563}">
  <dimension ref="A1:A4"/>
  <sheetViews>
    <sheetView workbookViewId="0">
      <selection activeCell="D17" sqref="D17"/>
    </sheetView>
  </sheetViews>
  <sheetFormatPr defaultRowHeight="15" x14ac:dyDescent="0.25"/>
  <cols>
    <col min="1" max="1" width="10.85546875" customWidth="1"/>
  </cols>
  <sheetData>
    <row r="1" spans="1:1" x14ac:dyDescent="0.25">
      <c r="A1" t="s">
        <v>45</v>
      </c>
    </row>
    <row r="3" spans="1:1" x14ac:dyDescent="0.25">
      <c r="A3" t="s">
        <v>46</v>
      </c>
    </row>
    <row r="4" spans="1:1" x14ac:dyDescent="0.25">
      <c r="A4" t="s">
        <v>47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F1B9F1B817BA64B8D3100E950BB0F31" ma:contentTypeVersion="10" ma:contentTypeDescription="Create a new document." ma:contentTypeScope="" ma:versionID="4a1ff0713ca2d8b333529615d97ca7f5">
  <xsd:schema xmlns:xsd="http://www.w3.org/2001/XMLSchema" xmlns:xs="http://www.w3.org/2001/XMLSchema" xmlns:p="http://schemas.microsoft.com/office/2006/metadata/properties" xmlns:ns2="877b6a80-5334-4435-87fb-6911c318b80a" xmlns:ns3="6588b909-5e7d-4160-95a5-4832f51a3bb2" targetNamespace="http://schemas.microsoft.com/office/2006/metadata/properties" ma:root="true" ma:fieldsID="ed131a17250895c2c89c91ba0ef50f24" ns2:_="" ns3:_="">
    <xsd:import namespace="877b6a80-5334-4435-87fb-6911c318b80a"/>
    <xsd:import namespace="6588b909-5e7d-4160-95a5-4832f51a3bb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7b6a80-5334-4435-87fb-6911c318b8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588b909-5e7d-4160-95a5-4832f51a3bb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21ADC6C-57D8-4A69-A910-9F55723FD1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7b6a80-5334-4435-87fb-6911c318b80a"/>
    <ds:schemaRef ds:uri="6588b909-5e7d-4160-95a5-4832f51a3b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7DC04F-0C62-4CBC-A0E6-66F5887659E8}">
  <ds:schemaRefs>
    <ds:schemaRef ds:uri="http://schemas.microsoft.com/sharepoint/v3/contenttype/forms"/>
  </ds:schemaRefs>
</ds:datastoreItem>
</file>

<file path=customXml/itemProps3.xml><?xml version="1.0" encoding="utf-8"?>
<ds:datastoreItem xmlns:ds="http://schemas.openxmlformats.org/officeDocument/2006/customXml" ds:itemID="{40DBF03B-B9A5-4A56-917A-69843A101798}">
  <ds:schemaRefs>
    <ds:schemaRef ds:uri="877b6a80-5334-4435-87fb-6911c318b80a"/>
    <ds:schemaRef ds:uri="http://schemas.microsoft.com/office/2006/metadata/properties"/>
    <ds:schemaRef ds:uri="http://purl.org/dc/dcmityp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6588b909-5e7d-4160-95a5-4832f51a3bb2"/>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FSS Escrow Spreadsheet</vt:lpstr>
      <vt:lpstr>For PHA Use</vt:lpstr>
      <vt:lpstr>'FSS Escrow Spreadsheet'!Print_Area</vt:lpstr>
    </vt:vector>
  </TitlesOfParts>
  <Manager/>
  <Company>Abt Associates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Jeffrey Lubell</dc:creator>
  <cp:keywords/>
  <dc:description/>
  <cp:lastModifiedBy>Jeffrey Lubell</cp:lastModifiedBy>
  <cp:revision/>
  <dcterms:created xsi:type="dcterms:W3CDTF">2018-12-11T18:51:49Z</dcterms:created>
  <dcterms:modified xsi:type="dcterms:W3CDTF">2024-11-19T15:44:14Z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0x0101002F1B9F1B817BA64B8D3100E950BB0F31</vt:lpwstr>
  </property>
</Properties>
</file>