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codeName="ThisWorkbook" defaultThemeVersion="124226"/>
  <mc:AlternateContent xmlns:mc="http://schemas.openxmlformats.org/markup-compatibility/2006">
    <mc:Choice Requires="x15">
      <x15ac:absPath xmlns:x15ac="http://schemas.microsoft.com/office/spreadsheetml/2010/11/ac" url="https://hudgov-my.sharepoint.com/personal/f_nick_bacque_hud_gov/Documents/special projects/forms/"/>
    </mc:Choice>
  </mc:AlternateContent>
  <xr:revisionPtr revIDLastSave="0" documentId="8_{C5C001D3-AE95-5B48-BB2E-6EE4B93D0B97}" xr6:coauthVersionLast="46" xr6:coauthVersionMax="46" xr10:uidLastSave="{00000000-0000-0000-0000-000000000000}"/>
  <bookViews>
    <workbookView xWindow="0" yWindow="0" windowWidth="51200" windowHeight="28800" tabRatio="882" activeTab="3" xr2:uid="{00000000-000D-0000-FFFF-FFFF00000000}"/>
  </bookViews>
  <sheets>
    <sheet name="PRA Statement" sheetId="8" r:id="rId1"/>
    <sheet name="Definitions" sheetId="1" r:id="rId2"/>
    <sheet name="Account Groupings" sheetId="2" r:id="rId3"/>
    <sheet name="Quarterly Reporting Only" sheetId="3" r:id="rId4"/>
    <sheet name="Monthly Reporting - 1st Qtr" sheetId="4" r:id="rId5"/>
    <sheet name="Monthly Reporting - 2nd Qtr" sheetId="5" r:id="rId6"/>
    <sheet name="Monthly Reporting - 3rd Qtr" sheetId="6" r:id="rId7"/>
    <sheet name="Monthly Reporting - 4th Qtr" sheetId="7" r:id="rId8"/>
  </sheets>
  <definedNames>
    <definedName name="_ftn1" localSheetId="2">'Account Groupings'!$A$143</definedName>
    <definedName name="_ftn2" localSheetId="1">Definitions!$A$52</definedName>
    <definedName name="_ftnref1" localSheetId="2">'Account Groupings'!$B$100</definedName>
    <definedName name="_ftnref2" localSheetId="1">Definitions!$B$45</definedName>
    <definedName name="_xlnm.Print_Area" localSheetId="2">'Account Groupings'!$A$1:$B$146</definedName>
    <definedName name="_xlnm.Print_Area" localSheetId="1">Definitions!$A$1:$B$57</definedName>
    <definedName name="_xlnm.Print_Area" localSheetId="4">'Monthly Reporting - 1st Qtr'!$A$1:$F$232</definedName>
    <definedName name="_xlnm.Print_Area" localSheetId="5">'Monthly Reporting - 2nd Qtr'!$A$1:$F$232</definedName>
    <definedName name="_xlnm.Print_Area" localSheetId="6">'Monthly Reporting - 3rd Qtr'!$A$1:$F$232</definedName>
    <definedName name="_xlnm.Print_Area" localSheetId="7">'Monthly Reporting - 4th Qtr'!$A$1:$F$232</definedName>
    <definedName name="_xlnm.Print_Area" localSheetId="3">'Quarterly Reporting Only'!$A$1:$F$236</definedName>
    <definedName name="_xlnm.Print_Titles" localSheetId="3">'Quarterly Reporting Only'!$1:$15</definedName>
    <definedName name="Z_E4E19076_FCF3_41B7_9A93_5DEF6F6B0B8C_.wvu.PrintArea" localSheetId="3" hidden="1">'Quarterly Reporting Only'!$A$1:$F$236</definedName>
    <definedName name="Z_E4E19076_FCF3_41B7_9A93_5DEF6F6B0B8C_.wvu.PrintTitles" localSheetId="3" hidden="1">'Quarterly Reporting Only'!$1:$15</definedName>
    <definedName name="Z_E4E19076_FCF3_41B7_9A93_5DEF6F6B0B8C_.wvu.Rows" localSheetId="3" hidden="1">'Quarterly Reporting Only'!$11:$12</definedName>
  </definedNames>
  <calcPr calcId="191029"/>
  <customWorkbookViews>
    <customWorkbookView name="h17419 - Personal View" guid="{E4E19076-FCF3-41B7-9A93-5DEF6F6B0B8C}" mergeInterval="0" personalView="1" maximized="1" xWindow="38" yWindow="40" windowWidth="744" windowHeight="551"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2" i="7" l="1"/>
  <c r="E232" i="7"/>
  <c r="F232" i="7"/>
  <c r="C232" i="7"/>
  <c r="D232" i="6"/>
  <c r="E232" i="6"/>
  <c r="F232" i="6"/>
  <c r="C232" i="6"/>
  <c r="D232" i="5"/>
  <c r="E232" i="5"/>
  <c r="F232" i="5"/>
  <c r="C232" i="5"/>
  <c r="D232" i="4"/>
  <c r="E232" i="4"/>
  <c r="F232" i="4"/>
  <c r="C232" i="4"/>
  <c r="D232" i="3"/>
  <c r="E232" i="3"/>
  <c r="F232" i="3"/>
  <c r="C232" i="3"/>
  <c r="D220" i="7"/>
  <c r="E220" i="7"/>
  <c r="F220" i="7"/>
  <c r="C220" i="7"/>
  <c r="D220" i="6"/>
  <c r="E220" i="6"/>
  <c r="F220" i="6"/>
  <c r="C220" i="6"/>
  <c r="D220" i="5"/>
  <c r="E220" i="5"/>
  <c r="F220" i="5"/>
  <c r="C220" i="5"/>
  <c r="D220" i="4"/>
  <c r="E220" i="4"/>
  <c r="F220" i="4"/>
  <c r="C220" i="4"/>
  <c r="D220" i="3" l="1"/>
  <c r="E220" i="3"/>
  <c r="F220" i="3"/>
  <c r="C220" i="3"/>
  <c r="C83" i="6" l="1"/>
  <c r="D83" i="6"/>
  <c r="E83" i="6"/>
  <c r="F83" i="6"/>
  <c r="F49" i="7" l="1"/>
  <c r="F51" i="7" s="1"/>
  <c r="F215" i="7" s="1"/>
  <c r="E49" i="7"/>
  <c r="E51" i="7" s="1"/>
  <c r="E215" i="7" s="1"/>
  <c r="D49" i="7"/>
  <c r="D51" i="7" s="1"/>
  <c r="D215" i="7" s="1"/>
  <c r="C49" i="7"/>
  <c r="C51" i="7" s="1"/>
  <c r="C215" i="7" s="1"/>
  <c r="F49" i="6"/>
  <c r="F51" i="6" s="1"/>
  <c r="F215" i="6" s="1"/>
  <c r="E49" i="6"/>
  <c r="E51" i="6" s="1"/>
  <c r="E215" i="6" s="1"/>
  <c r="D49" i="6"/>
  <c r="D51" i="6" s="1"/>
  <c r="D215" i="6" s="1"/>
  <c r="C49" i="6"/>
  <c r="C51" i="6" s="1"/>
  <c r="C215" i="6" s="1"/>
  <c r="F49" i="5" l="1"/>
  <c r="E49" i="5"/>
  <c r="D49" i="5"/>
  <c r="C49" i="5"/>
  <c r="F49" i="4"/>
  <c r="F51" i="4" s="1"/>
  <c r="F53" i="4" s="1"/>
  <c r="E49" i="4"/>
  <c r="E51" i="4" s="1"/>
  <c r="E53" i="4" s="1"/>
  <c r="D49" i="4"/>
  <c r="D51" i="4" s="1"/>
  <c r="D53" i="4" s="1"/>
  <c r="C49" i="4"/>
  <c r="C51" i="4" s="1"/>
  <c r="C53" i="4" s="1"/>
  <c r="F83" i="7"/>
  <c r="E83" i="7"/>
  <c r="D83" i="7"/>
  <c r="C83" i="7"/>
  <c r="F83" i="5"/>
  <c r="E83" i="5"/>
  <c r="D83" i="5"/>
  <c r="C83" i="5"/>
  <c r="F83" i="4"/>
  <c r="E83" i="4"/>
  <c r="D83" i="4"/>
  <c r="C83" i="4"/>
  <c r="F65" i="7"/>
  <c r="E65" i="7"/>
  <c r="D65" i="7"/>
  <c r="C65" i="7"/>
  <c r="F65" i="6"/>
  <c r="E65" i="6"/>
  <c r="D65" i="6"/>
  <c r="C65" i="6"/>
  <c r="F65" i="5"/>
  <c r="E65" i="5"/>
  <c r="D65" i="5"/>
  <c r="C65" i="5"/>
  <c r="F65" i="4"/>
  <c r="E65" i="4"/>
  <c r="D65" i="4"/>
  <c r="C65" i="4"/>
  <c r="F53" i="7"/>
  <c r="F216" i="7" s="1"/>
  <c r="E53" i="7"/>
  <c r="E216" i="7" s="1"/>
  <c r="D53" i="7"/>
  <c r="D216" i="7" s="1"/>
  <c r="C53" i="7"/>
  <c r="C216" i="7" s="1"/>
  <c r="F53" i="6"/>
  <c r="F216" i="6" s="1"/>
  <c r="E53" i="6"/>
  <c r="E216" i="6" s="1"/>
  <c r="D53" i="6"/>
  <c r="D216" i="6" s="1"/>
  <c r="C53" i="6"/>
  <c r="C216" i="6" s="1"/>
  <c r="F43" i="7"/>
  <c r="F210" i="7" s="1"/>
  <c r="E43" i="7"/>
  <c r="E210" i="7" s="1"/>
  <c r="D43" i="7"/>
  <c r="D210" i="7" s="1"/>
  <c r="C43" i="7"/>
  <c r="C210" i="7" s="1"/>
  <c r="F43" i="6"/>
  <c r="F210" i="6" s="1"/>
  <c r="E43" i="6"/>
  <c r="E210" i="6" s="1"/>
  <c r="D43" i="6"/>
  <c r="D210" i="6" s="1"/>
  <c r="C43" i="6"/>
  <c r="C210" i="6" s="1"/>
  <c r="F43" i="5"/>
  <c r="F210" i="5" s="1"/>
  <c r="E43" i="5"/>
  <c r="E210" i="5" s="1"/>
  <c r="D43" i="5"/>
  <c r="D210" i="5" s="1"/>
  <c r="C43" i="5"/>
  <c r="C210" i="5" s="1"/>
  <c r="F43" i="4"/>
  <c r="F210" i="4" s="1"/>
  <c r="E43" i="4"/>
  <c r="E210" i="4" s="1"/>
  <c r="D43" i="4"/>
  <c r="D210" i="4" s="1"/>
  <c r="C43" i="4"/>
  <c r="C210" i="4" s="1"/>
  <c r="F39" i="7"/>
  <c r="E39" i="7"/>
  <c r="D39" i="7"/>
  <c r="C39" i="7"/>
  <c r="F39" i="6"/>
  <c r="E39" i="6"/>
  <c r="D39" i="6"/>
  <c r="C39" i="6"/>
  <c r="F39" i="5"/>
  <c r="E39" i="5"/>
  <c r="D39" i="5"/>
  <c r="C39" i="5"/>
  <c r="F39" i="4"/>
  <c r="E39" i="4"/>
  <c r="D39" i="4"/>
  <c r="C39" i="4"/>
  <c r="F36" i="7"/>
  <c r="E36" i="7"/>
  <c r="D36" i="7"/>
  <c r="C36" i="7"/>
  <c r="F36" i="6"/>
  <c r="E36" i="6"/>
  <c r="D36" i="6"/>
  <c r="C36" i="6"/>
  <c r="F36" i="5"/>
  <c r="E36" i="5"/>
  <c r="D36" i="5"/>
  <c r="C36" i="5"/>
  <c r="F36" i="4"/>
  <c r="E36" i="4"/>
  <c r="D36" i="4"/>
  <c r="C36" i="4"/>
  <c r="F28" i="7"/>
  <c r="E28" i="7"/>
  <c r="D28" i="7"/>
  <c r="C28" i="7"/>
  <c r="F28" i="6"/>
  <c r="E28" i="6"/>
  <c r="D28" i="6"/>
  <c r="C28" i="6"/>
  <c r="F28" i="5"/>
  <c r="E28" i="5"/>
  <c r="D28" i="5"/>
  <c r="C28" i="5"/>
  <c r="F28" i="4"/>
  <c r="E28" i="4"/>
  <c r="D28" i="4"/>
  <c r="C28" i="4"/>
  <c r="F20" i="7"/>
  <c r="F204" i="7" s="1"/>
  <c r="E20" i="7"/>
  <c r="E204" i="7" s="1"/>
  <c r="D20" i="7"/>
  <c r="D204" i="7" s="1"/>
  <c r="C20" i="7"/>
  <c r="C204" i="7" s="1"/>
  <c r="F20" i="6"/>
  <c r="F204" i="6" s="1"/>
  <c r="E20" i="6"/>
  <c r="E204" i="6" s="1"/>
  <c r="D20" i="6"/>
  <c r="D204" i="6" s="1"/>
  <c r="C20" i="6"/>
  <c r="C204" i="6" s="1"/>
  <c r="F20" i="5"/>
  <c r="F204" i="5" s="1"/>
  <c r="E20" i="5"/>
  <c r="E204" i="5" s="1"/>
  <c r="D20" i="5"/>
  <c r="D204" i="5" s="1"/>
  <c r="C20" i="5"/>
  <c r="C204" i="5" s="1"/>
  <c r="F20" i="4"/>
  <c r="F204" i="4" s="1"/>
  <c r="E20" i="4"/>
  <c r="E204" i="4" s="1"/>
  <c r="D20" i="4"/>
  <c r="D204" i="4" s="1"/>
  <c r="C20" i="4"/>
  <c r="C204" i="4" s="1"/>
  <c r="D20" i="3"/>
  <c r="F83" i="3"/>
  <c r="E83" i="3"/>
  <c r="D83" i="3"/>
  <c r="C83" i="3"/>
  <c r="C229" i="4" l="1"/>
  <c r="C207" i="4"/>
  <c r="E229" i="4"/>
  <c r="E207" i="4"/>
  <c r="C229" i="5"/>
  <c r="C207" i="5"/>
  <c r="E229" i="5"/>
  <c r="E207" i="5"/>
  <c r="C229" i="6"/>
  <c r="C207" i="6"/>
  <c r="E229" i="6"/>
  <c r="E207" i="6"/>
  <c r="C229" i="7"/>
  <c r="C207" i="7"/>
  <c r="E229" i="7"/>
  <c r="E207" i="7"/>
  <c r="C225" i="4"/>
  <c r="C217" i="4"/>
  <c r="E225" i="4"/>
  <c r="E217" i="4"/>
  <c r="C225" i="5"/>
  <c r="C217" i="5"/>
  <c r="E225" i="5"/>
  <c r="E217" i="5"/>
  <c r="C225" i="6"/>
  <c r="C217" i="6"/>
  <c r="E225" i="6"/>
  <c r="E217" i="6"/>
  <c r="C225" i="7"/>
  <c r="C217" i="7"/>
  <c r="E225" i="7"/>
  <c r="E217" i="7"/>
  <c r="D229" i="4"/>
  <c r="D207" i="4"/>
  <c r="F229" i="4"/>
  <c r="F207" i="4"/>
  <c r="D229" i="5"/>
  <c r="D207" i="5"/>
  <c r="F229" i="5"/>
  <c r="F207" i="5"/>
  <c r="D229" i="6"/>
  <c r="D207" i="6"/>
  <c r="F229" i="6"/>
  <c r="F207" i="6"/>
  <c r="D229" i="7"/>
  <c r="D207" i="7"/>
  <c r="F229" i="7"/>
  <c r="F207" i="7"/>
  <c r="D225" i="4"/>
  <c r="D217" i="4"/>
  <c r="F225" i="4"/>
  <c r="F217" i="4"/>
  <c r="D225" i="5"/>
  <c r="D217" i="5"/>
  <c r="F225" i="5"/>
  <c r="F217" i="5"/>
  <c r="D225" i="6"/>
  <c r="D217" i="6"/>
  <c r="F225" i="6"/>
  <c r="F217" i="6"/>
  <c r="D225" i="7"/>
  <c r="D217" i="7"/>
  <c r="F225" i="7"/>
  <c r="F217" i="7"/>
  <c r="D22" i="5"/>
  <c r="D30" i="5" s="1"/>
  <c r="D22" i="6"/>
  <c r="D30" i="6" s="1"/>
  <c r="D228" i="6" s="1"/>
  <c r="F22" i="7"/>
  <c r="F30" i="7" s="1"/>
  <c r="D40" i="5"/>
  <c r="D44" i="5" s="1"/>
  <c r="D40" i="6"/>
  <c r="D230" i="6" s="1"/>
  <c r="D40" i="7"/>
  <c r="D230" i="7" s="1"/>
  <c r="D44" i="6"/>
  <c r="D44" i="7"/>
  <c r="D211" i="7" s="1"/>
  <c r="C22" i="5"/>
  <c r="C30" i="5" s="1"/>
  <c r="E22" i="5"/>
  <c r="E30" i="5" s="1"/>
  <c r="C22" i="6"/>
  <c r="C30" i="6" s="1"/>
  <c r="E22" i="6"/>
  <c r="E30" i="6" s="1"/>
  <c r="C22" i="7"/>
  <c r="C30" i="7" s="1"/>
  <c r="E22" i="7"/>
  <c r="E30" i="7" s="1"/>
  <c r="C40" i="5"/>
  <c r="C44" i="5" s="1"/>
  <c r="C211" i="5" s="1"/>
  <c r="E40" i="5"/>
  <c r="E44" i="5" s="1"/>
  <c r="C40" i="6"/>
  <c r="E40" i="6"/>
  <c r="E230" i="6" s="1"/>
  <c r="C40" i="7"/>
  <c r="C230" i="7" s="1"/>
  <c r="E40" i="7"/>
  <c r="E209" i="7" s="1"/>
  <c r="C44" i="6"/>
  <c r="E44" i="6"/>
  <c r="C216" i="4"/>
  <c r="E216" i="4"/>
  <c r="C51" i="5"/>
  <c r="C235" i="5" s="1"/>
  <c r="E51" i="5"/>
  <c r="F22" i="5"/>
  <c r="F30" i="5" s="1"/>
  <c r="F228" i="5" s="1"/>
  <c r="F22" i="6"/>
  <c r="F30" i="6" s="1"/>
  <c r="F228" i="6" s="1"/>
  <c r="D22" i="7"/>
  <c r="D30" i="7" s="1"/>
  <c r="D228" i="7" s="1"/>
  <c r="F40" i="5"/>
  <c r="F40" i="6"/>
  <c r="F44" i="6" s="1"/>
  <c r="F40" i="7"/>
  <c r="F230" i="7" s="1"/>
  <c r="F44" i="5"/>
  <c r="F211" i="5" s="1"/>
  <c r="D216" i="4"/>
  <c r="F216" i="4"/>
  <c r="D51" i="5"/>
  <c r="D235" i="5" s="1"/>
  <c r="F51" i="5"/>
  <c r="F235" i="5" s="1"/>
  <c r="D66" i="7"/>
  <c r="F66" i="7"/>
  <c r="C66" i="7"/>
  <c r="E66" i="7"/>
  <c r="D66" i="6"/>
  <c r="F66" i="6"/>
  <c r="C66" i="6"/>
  <c r="E66" i="6"/>
  <c r="D22" i="4"/>
  <c r="D30" i="4" s="1"/>
  <c r="F22" i="4"/>
  <c r="F30" i="4" s="1"/>
  <c r="F228" i="4" s="1"/>
  <c r="D40" i="4"/>
  <c r="D230" i="4" s="1"/>
  <c r="F40" i="4"/>
  <c r="F230" i="4" s="1"/>
  <c r="D66" i="4"/>
  <c r="F66" i="4"/>
  <c r="C22" i="4"/>
  <c r="C30" i="4" s="1"/>
  <c r="C228" i="4" s="1"/>
  <c r="E22" i="4"/>
  <c r="E30" i="4" s="1"/>
  <c r="C40" i="4"/>
  <c r="C44" i="4" s="1"/>
  <c r="C211" i="4" s="1"/>
  <c r="E40" i="4"/>
  <c r="E230" i="4" s="1"/>
  <c r="C66" i="4"/>
  <c r="E66" i="4"/>
  <c r="F65" i="3"/>
  <c r="E65" i="3"/>
  <c r="D65" i="3"/>
  <c r="C65" i="3"/>
  <c r="F49" i="3"/>
  <c r="E49" i="3"/>
  <c r="D49" i="3"/>
  <c r="C49" i="3"/>
  <c r="F43" i="3"/>
  <c r="F210" i="3" s="1"/>
  <c r="E43" i="3"/>
  <c r="E210" i="3" s="1"/>
  <c r="D43" i="3"/>
  <c r="D210" i="3" s="1"/>
  <c r="C43" i="3"/>
  <c r="C210" i="3" s="1"/>
  <c r="F39" i="3"/>
  <c r="E39" i="3"/>
  <c r="D39" i="3"/>
  <c r="C39" i="3"/>
  <c r="F36" i="3"/>
  <c r="E36" i="3"/>
  <c r="D36" i="3"/>
  <c r="C36" i="3"/>
  <c r="F28" i="3"/>
  <c r="E28" i="3"/>
  <c r="D28" i="3"/>
  <c r="C28" i="3"/>
  <c r="F20" i="3"/>
  <c r="F22" i="3" s="1"/>
  <c r="E20" i="3"/>
  <c r="E22" i="3" s="1"/>
  <c r="D204" i="3"/>
  <c r="C20" i="3"/>
  <c r="C22" i="3" s="1"/>
  <c r="C30" i="3" s="1"/>
  <c r="F235" i="7"/>
  <c r="E235" i="7"/>
  <c r="D235" i="7"/>
  <c r="C235" i="7"/>
  <c r="C227" i="7"/>
  <c r="E226" i="7"/>
  <c r="C226" i="7"/>
  <c r="F223" i="7"/>
  <c r="E223" i="7"/>
  <c r="D223" i="7"/>
  <c r="C223" i="7"/>
  <c r="D209" i="7"/>
  <c r="F208" i="7"/>
  <c r="E208" i="7"/>
  <c r="D208" i="7"/>
  <c r="C208" i="7"/>
  <c r="E206" i="7"/>
  <c r="E205" i="7"/>
  <c r="F235" i="6"/>
  <c r="E235" i="6"/>
  <c r="D235" i="6"/>
  <c r="C235" i="6"/>
  <c r="C230" i="6"/>
  <c r="D227" i="6"/>
  <c r="D226" i="6"/>
  <c r="C226" i="6"/>
  <c r="F223" i="6"/>
  <c r="E223" i="6"/>
  <c r="D223" i="6"/>
  <c r="C223" i="6"/>
  <c r="E211" i="6"/>
  <c r="C211" i="6"/>
  <c r="E209" i="6"/>
  <c r="C209" i="6"/>
  <c r="F208" i="6"/>
  <c r="E208" i="6"/>
  <c r="D208" i="6"/>
  <c r="C208" i="6"/>
  <c r="D206" i="6"/>
  <c r="D205" i="6"/>
  <c r="E235" i="5"/>
  <c r="F230" i="5"/>
  <c r="E227" i="5"/>
  <c r="C227" i="5"/>
  <c r="E226" i="5"/>
  <c r="C226" i="5"/>
  <c r="F209" i="5"/>
  <c r="F208" i="5"/>
  <c r="E208" i="5"/>
  <c r="D208" i="5"/>
  <c r="C208" i="5"/>
  <c r="E206" i="5"/>
  <c r="C206" i="5"/>
  <c r="E205" i="5"/>
  <c r="C205" i="5"/>
  <c r="F235" i="4"/>
  <c r="E235" i="4"/>
  <c r="D235" i="4"/>
  <c r="C235" i="4"/>
  <c r="C230" i="4"/>
  <c r="E227" i="4"/>
  <c r="D227" i="4"/>
  <c r="D226" i="4"/>
  <c r="F223" i="4"/>
  <c r="E223" i="4"/>
  <c r="D223" i="4"/>
  <c r="C223" i="4"/>
  <c r="F215" i="4"/>
  <c r="E215" i="4"/>
  <c r="D215" i="4"/>
  <c r="C215" i="4"/>
  <c r="C209" i="4"/>
  <c r="F208" i="4"/>
  <c r="E208" i="4"/>
  <c r="D208" i="4"/>
  <c r="C208" i="4"/>
  <c r="E206" i="4"/>
  <c r="D206" i="4"/>
  <c r="D205" i="4"/>
  <c r="E212" i="6" l="1"/>
  <c r="E228" i="6"/>
  <c r="C212" i="6"/>
  <c r="C228" i="6"/>
  <c r="F228" i="7"/>
  <c r="C205" i="6"/>
  <c r="D228" i="4"/>
  <c r="E228" i="7"/>
  <c r="E228" i="5"/>
  <c r="E228" i="4"/>
  <c r="C228" i="7"/>
  <c r="C228" i="5"/>
  <c r="D228" i="5"/>
  <c r="D230" i="5"/>
  <c r="E209" i="5"/>
  <c r="C209" i="5"/>
  <c r="C227" i="6"/>
  <c r="F44" i="4"/>
  <c r="F212" i="4" s="1"/>
  <c r="E230" i="5"/>
  <c r="F206" i="6"/>
  <c r="D209" i="5"/>
  <c r="C230" i="5"/>
  <c r="C206" i="6"/>
  <c r="E44" i="4"/>
  <c r="E212" i="4" s="1"/>
  <c r="E211" i="5"/>
  <c r="E212" i="5"/>
  <c r="F205" i="6"/>
  <c r="F226" i="6"/>
  <c r="F209" i="7"/>
  <c r="E230" i="7"/>
  <c r="D44" i="4"/>
  <c r="D212" i="4" s="1"/>
  <c r="F44" i="7"/>
  <c r="F211" i="7" s="1"/>
  <c r="E44" i="7"/>
  <c r="E212" i="7" s="1"/>
  <c r="C44" i="7"/>
  <c r="C212" i="7" s="1"/>
  <c r="C40" i="3"/>
  <c r="C44" i="3" s="1"/>
  <c r="C212" i="3" s="1"/>
  <c r="C229" i="3"/>
  <c r="C207" i="3"/>
  <c r="E229" i="3"/>
  <c r="E207" i="3"/>
  <c r="C225" i="3"/>
  <c r="C217" i="3"/>
  <c r="E225" i="3"/>
  <c r="E217" i="3"/>
  <c r="D229" i="3"/>
  <c r="D207" i="3"/>
  <c r="F229" i="3"/>
  <c r="F207" i="3"/>
  <c r="D225" i="3"/>
  <c r="D217" i="3"/>
  <c r="F225" i="3"/>
  <c r="F217" i="3"/>
  <c r="C212" i="4"/>
  <c r="C205" i="7"/>
  <c r="C206" i="7"/>
  <c r="C209" i="7"/>
  <c r="E205" i="6"/>
  <c r="E206" i="6"/>
  <c r="E226" i="6"/>
  <c r="F227" i="6"/>
  <c r="C205" i="4"/>
  <c r="C206" i="4"/>
  <c r="D209" i="4"/>
  <c r="C226" i="4"/>
  <c r="C227" i="4"/>
  <c r="E205" i="4"/>
  <c r="E209" i="4"/>
  <c r="E227" i="7"/>
  <c r="D212" i="7"/>
  <c r="E227" i="6"/>
  <c r="F212" i="6"/>
  <c r="D212" i="6"/>
  <c r="F212" i="5"/>
  <c r="C212" i="5"/>
  <c r="E226" i="4"/>
  <c r="F205" i="4"/>
  <c r="F206" i="4"/>
  <c r="F209" i="4"/>
  <c r="F211" i="4"/>
  <c r="F226" i="4"/>
  <c r="F227" i="4"/>
  <c r="D205" i="5"/>
  <c r="F205" i="5"/>
  <c r="D206" i="5"/>
  <c r="F206" i="5"/>
  <c r="D226" i="5"/>
  <c r="F226" i="5"/>
  <c r="D227" i="5"/>
  <c r="F227" i="5"/>
  <c r="D209" i="6"/>
  <c r="F209" i="6"/>
  <c r="D211" i="6"/>
  <c r="F211" i="6"/>
  <c r="F230" i="6"/>
  <c r="D205" i="7"/>
  <c r="F205" i="7"/>
  <c r="D206" i="7"/>
  <c r="F206" i="7"/>
  <c r="D226" i="7"/>
  <c r="F226" i="7"/>
  <c r="D227" i="7"/>
  <c r="F227" i="7"/>
  <c r="D212" i="5"/>
  <c r="D211" i="5"/>
  <c r="C51" i="3"/>
  <c r="E51" i="3"/>
  <c r="F40" i="3"/>
  <c r="F44" i="3" s="1"/>
  <c r="F211" i="3" s="1"/>
  <c r="D51" i="3"/>
  <c r="F51" i="3"/>
  <c r="F53" i="5"/>
  <c r="F215" i="5"/>
  <c r="D53" i="5"/>
  <c r="D215" i="5"/>
  <c r="E53" i="5"/>
  <c r="E215" i="5"/>
  <c r="C53" i="5"/>
  <c r="C215" i="5"/>
  <c r="C71" i="7"/>
  <c r="D71" i="7"/>
  <c r="E71" i="7"/>
  <c r="F71" i="7"/>
  <c r="C71" i="6"/>
  <c r="D71" i="6"/>
  <c r="E71" i="6"/>
  <c r="F71" i="6"/>
  <c r="C71" i="4"/>
  <c r="D71" i="4"/>
  <c r="E71" i="4"/>
  <c r="F71" i="4"/>
  <c r="E30" i="3"/>
  <c r="F30" i="3"/>
  <c r="E204" i="3"/>
  <c r="F204" i="3"/>
  <c r="E40" i="3"/>
  <c r="E209" i="3" s="1"/>
  <c r="D40" i="3"/>
  <c r="D44" i="3" s="1"/>
  <c r="D22" i="3"/>
  <c r="D30" i="3" s="1"/>
  <c r="C204" i="3"/>
  <c r="C206" i="3"/>
  <c r="F235" i="3"/>
  <c r="E235" i="3"/>
  <c r="D235" i="3"/>
  <c r="C235" i="3"/>
  <c r="E4" i="7"/>
  <c r="E14" i="7" s="1"/>
  <c r="E4" i="6"/>
  <c r="E14" i="6" s="1"/>
  <c r="E4" i="5"/>
  <c r="E14" i="5" s="1"/>
  <c r="A3" i="7"/>
  <c r="A2" i="7"/>
  <c r="A3" i="6"/>
  <c r="A2" i="6"/>
  <c r="A3" i="5"/>
  <c r="A2" i="5"/>
  <c r="F14" i="4"/>
  <c r="E14" i="4"/>
  <c r="D14" i="4"/>
  <c r="C14" i="4"/>
  <c r="F14" i="3"/>
  <c r="E14" i="3"/>
  <c r="D14" i="3"/>
  <c r="C14" i="3"/>
  <c r="F215" i="3"/>
  <c r="E215" i="3"/>
  <c r="D215" i="3"/>
  <c r="C215" i="3"/>
  <c r="F208" i="3"/>
  <c r="E208" i="3"/>
  <c r="D208" i="3"/>
  <c r="F205" i="3"/>
  <c r="E205" i="3"/>
  <c r="C208" i="3"/>
  <c r="C205" i="3"/>
  <c r="C226" i="3"/>
  <c r="C227" i="3"/>
  <c r="E226" i="3"/>
  <c r="F226" i="3"/>
  <c r="F212" i="7" l="1"/>
  <c r="F206" i="3"/>
  <c r="F228" i="3"/>
  <c r="E206" i="3"/>
  <c r="E228" i="3"/>
  <c r="C218" i="4"/>
  <c r="D218" i="6"/>
  <c r="D218" i="7"/>
  <c r="C230" i="3"/>
  <c r="F218" i="4"/>
  <c r="F218" i="6"/>
  <c r="F218" i="7"/>
  <c r="C228" i="3"/>
  <c r="D218" i="4"/>
  <c r="D206" i="3"/>
  <c r="D228" i="3"/>
  <c r="E218" i="4"/>
  <c r="E211" i="4"/>
  <c r="E53" i="3"/>
  <c r="E223" i="3"/>
  <c r="F230" i="3"/>
  <c r="C53" i="3"/>
  <c r="F53" i="3"/>
  <c r="F216" i="3" s="1"/>
  <c r="F223" i="3"/>
  <c r="D53" i="3"/>
  <c r="C209" i="3"/>
  <c r="E230" i="3"/>
  <c r="D230" i="3"/>
  <c r="C211" i="3"/>
  <c r="D211" i="4"/>
  <c r="C211" i="7"/>
  <c r="E211" i="7"/>
  <c r="D226" i="3"/>
  <c r="D205" i="3"/>
  <c r="D227" i="3"/>
  <c r="C14" i="6"/>
  <c r="C14" i="5"/>
  <c r="F14" i="6"/>
  <c r="D14" i="6"/>
  <c r="F227" i="3"/>
  <c r="E227" i="3"/>
  <c r="D209" i="3"/>
  <c r="F209" i="3"/>
  <c r="D211" i="3"/>
  <c r="F66" i="3"/>
  <c r="F71" i="3" s="1"/>
  <c r="F212" i="3"/>
  <c r="C66" i="5"/>
  <c r="C216" i="5"/>
  <c r="C223" i="5"/>
  <c r="E216" i="5"/>
  <c r="E66" i="5"/>
  <c r="E223" i="5"/>
  <c r="D66" i="5"/>
  <c r="D223" i="5"/>
  <c r="D216" i="5"/>
  <c r="F223" i="5"/>
  <c r="F216" i="5"/>
  <c r="F66" i="5"/>
  <c r="C218" i="7"/>
  <c r="C218" i="6"/>
  <c r="E218" i="7"/>
  <c r="E218" i="6"/>
  <c r="F76" i="7"/>
  <c r="F224" i="7"/>
  <c r="E76" i="7"/>
  <c r="E224" i="7"/>
  <c r="D76" i="7"/>
  <c r="D224" i="7"/>
  <c r="C76" i="7"/>
  <c r="C224" i="7"/>
  <c r="F76" i="6"/>
  <c r="F224" i="6"/>
  <c r="E76" i="6"/>
  <c r="E224" i="6"/>
  <c r="D76" i="6"/>
  <c r="D224" i="6"/>
  <c r="C76" i="6"/>
  <c r="C224" i="6"/>
  <c r="F76" i="4"/>
  <c r="F224" i="4"/>
  <c r="E76" i="4"/>
  <c r="E224" i="4"/>
  <c r="D76" i="4"/>
  <c r="D224" i="4"/>
  <c r="C76" i="4"/>
  <c r="C224" i="4"/>
  <c r="E44" i="3"/>
  <c r="D14" i="5"/>
  <c r="F14" i="5"/>
  <c r="D212" i="3"/>
  <c r="C14" i="7"/>
  <c r="F14" i="7"/>
  <c r="D14" i="7"/>
  <c r="D219" i="4" l="1"/>
  <c r="F219" i="4"/>
  <c r="D219" i="6"/>
  <c r="F219" i="6"/>
  <c r="D219" i="7"/>
  <c r="F219" i="7"/>
  <c r="C219" i="4"/>
  <c r="E219" i="4"/>
  <c r="C219" i="6"/>
  <c r="E219" i="6"/>
  <c r="C219" i="7"/>
  <c r="E219" i="7"/>
  <c r="C216" i="3"/>
  <c r="C66" i="3"/>
  <c r="C71" i="3" s="1"/>
  <c r="C76" i="3" s="1"/>
  <c r="D216" i="3"/>
  <c r="D66" i="3"/>
  <c r="D223" i="3"/>
  <c r="C223" i="3"/>
  <c r="E216" i="3"/>
  <c r="E66" i="3"/>
  <c r="E71" i="3" s="1"/>
  <c r="F218" i="3"/>
  <c r="F71" i="5"/>
  <c r="D71" i="5"/>
  <c r="E71" i="5"/>
  <c r="C71" i="5"/>
  <c r="E212" i="3"/>
  <c r="E211" i="3"/>
  <c r="F76" i="3"/>
  <c r="F224" i="3"/>
  <c r="C219" i="3" l="1"/>
  <c r="F219" i="3"/>
  <c r="E218" i="5"/>
  <c r="E218" i="3"/>
  <c r="D218" i="5"/>
  <c r="C218" i="3"/>
  <c r="C224" i="3"/>
  <c r="C218" i="5"/>
  <c r="E224" i="3"/>
  <c r="D71" i="3"/>
  <c r="E76" i="3"/>
  <c r="C76" i="5"/>
  <c r="C224" i="5"/>
  <c r="E76" i="5"/>
  <c r="E224" i="5"/>
  <c r="D224" i="5"/>
  <c r="D76" i="5"/>
  <c r="F224" i="5"/>
  <c r="F76" i="5"/>
  <c r="F218" i="5"/>
  <c r="D219" i="5" l="1"/>
  <c r="E219" i="5"/>
  <c r="C219" i="5"/>
  <c r="F219" i="5"/>
  <c r="E219" i="3"/>
  <c r="D218" i="3"/>
  <c r="D224" i="3"/>
  <c r="D76" i="3"/>
  <c r="D21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h17419</author>
    <author>F. Nick Bacque</author>
  </authors>
  <commentList>
    <comment ref="G19" authorId="0" shapeId="0" xr:uid="{00000000-0006-0000-0200-000001000000}">
      <text>
        <r>
          <rPr>
            <sz val="8"/>
            <color rgb="FF000000"/>
            <rFont val="Tahoma"/>
            <family val="2"/>
          </rPr>
          <t xml:space="preserve">Allowance for doubtful accounts should be entered as a </t>
        </r>
        <r>
          <rPr>
            <b/>
            <sz val="8"/>
            <color rgb="FF000000"/>
            <rFont val="Tahoma"/>
            <family val="2"/>
          </rPr>
          <t>negative number.</t>
        </r>
        <r>
          <rPr>
            <sz val="8"/>
            <color rgb="FF000000"/>
            <rFont val="Tahoma"/>
            <family val="2"/>
          </rPr>
          <t xml:space="preserve">
</t>
        </r>
      </text>
    </comment>
    <comment ref="G27" authorId="0" shapeId="0" xr:uid="{00000000-0006-0000-0200-000002000000}">
      <text>
        <r>
          <rPr>
            <sz val="8"/>
            <color rgb="FF000000"/>
            <rFont val="Tahoma"/>
            <family val="2"/>
          </rPr>
          <t xml:space="preserve">Accumulated Depreciation should be entered as a </t>
        </r>
        <r>
          <rPr>
            <b/>
            <sz val="8"/>
            <color rgb="FF000000"/>
            <rFont val="Tahoma"/>
            <family val="2"/>
          </rPr>
          <t>negative number</t>
        </r>
        <r>
          <rPr>
            <sz val="8"/>
            <color rgb="FF000000"/>
            <rFont val="Tahoma"/>
            <family val="2"/>
          </rPr>
          <t xml:space="preserve">.
</t>
        </r>
      </text>
    </comment>
    <comment ref="G50" authorId="0" shapeId="0" xr:uid="{00000000-0006-0000-0200-000003000000}">
      <text>
        <r>
          <rPr>
            <sz val="8"/>
            <color rgb="FF000000"/>
            <rFont val="Tahoma"/>
            <family val="2"/>
          </rPr>
          <t xml:space="preserve">enter provison for Bad Debts as a negative number.
</t>
        </r>
      </text>
    </comment>
    <comment ref="G68" authorId="0" shapeId="0" xr:uid="{00000000-0006-0000-0200-000004000000}">
      <text>
        <r>
          <rPr>
            <sz val="8"/>
            <color rgb="FF000000"/>
            <rFont val="Tahoma"/>
            <family val="2"/>
          </rPr>
          <t xml:space="preserve">For rows 69 to 71
</t>
        </r>
        <r>
          <rPr>
            <sz val="8"/>
            <color rgb="FF000000"/>
            <rFont val="Tahoma"/>
            <family val="2"/>
          </rPr>
          <t xml:space="preserve">Enter </t>
        </r>
        <r>
          <rPr>
            <b/>
            <sz val="8"/>
            <color rgb="FF000000"/>
            <rFont val="Tahoma"/>
            <family val="2"/>
          </rPr>
          <t xml:space="preserve">increases </t>
        </r>
        <r>
          <rPr>
            <sz val="8"/>
            <color rgb="FF000000"/>
            <rFont val="Tahoma"/>
            <family val="2"/>
          </rPr>
          <t xml:space="preserve">to Net Income as a </t>
        </r>
        <r>
          <rPr>
            <b/>
            <sz val="8"/>
            <color rgb="FF000000"/>
            <rFont val="Tahoma"/>
            <family val="2"/>
          </rPr>
          <t xml:space="preserve">positive number </t>
        </r>
        <r>
          <rPr>
            <sz val="8"/>
            <color rgb="FF000000"/>
            <rFont val="Tahoma"/>
            <family val="2"/>
          </rPr>
          <t xml:space="preserve">and
</t>
        </r>
        <r>
          <rPr>
            <sz val="8"/>
            <color rgb="FF000000"/>
            <rFont val="Tahoma"/>
            <family val="2"/>
          </rPr>
          <t xml:space="preserve"> decreases to Net Income as a negative number.</t>
        </r>
      </text>
    </comment>
    <comment ref="G82" authorId="1" shapeId="0" xr:uid="{00000000-0006-0000-0200-000005000000}">
      <text>
        <r>
          <rPr>
            <sz val="8"/>
            <color rgb="FF000000"/>
            <rFont val="Tahoma"/>
            <family val="2"/>
          </rPr>
          <t>For Row 83, for Borrowers with multiple FHA-insured mortgages, please input as a formula. (i.e. =(loan1amount+loan2amount)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h17419</author>
    <author>F. Nick Bacque</author>
  </authors>
  <commentList>
    <comment ref="G19" authorId="0" shapeId="0" xr:uid="{00000000-0006-0000-0300-000001000000}">
      <text>
        <r>
          <rPr>
            <sz val="8"/>
            <color rgb="FF000000"/>
            <rFont val="Tahoma"/>
            <family val="2"/>
          </rPr>
          <t xml:space="preserve">Allowance for doubtful accounts should be entered as a </t>
        </r>
        <r>
          <rPr>
            <b/>
            <sz val="8"/>
            <color rgb="FF000000"/>
            <rFont val="Tahoma"/>
            <family val="2"/>
          </rPr>
          <t>negative number.</t>
        </r>
        <r>
          <rPr>
            <sz val="8"/>
            <color rgb="FF000000"/>
            <rFont val="Tahoma"/>
            <family val="2"/>
          </rPr>
          <t xml:space="preserve">
</t>
        </r>
      </text>
    </comment>
    <comment ref="G27" authorId="0" shapeId="0" xr:uid="{00000000-0006-0000-0300-000002000000}">
      <text>
        <r>
          <rPr>
            <sz val="8"/>
            <color rgb="FF000000"/>
            <rFont val="Tahoma"/>
            <family val="2"/>
          </rPr>
          <t xml:space="preserve">Accumulated Depreciation should be entered as a </t>
        </r>
        <r>
          <rPr>
            <b/>
            <sz val="8"/>
            <color rgb="FF000000"/>
            <rFont val="Tahoma"/>
            <family val="2"/>
          </rPr>
          <t>negative number</t>
        </r>
        <r>
          <rPr>
            <sz val="8"/>
            <color rgb="FF000000"/>
            <rFont val="Tahoma"/>
            <family val="2"/>
          </rPr>
          <t xml:space="preserve">.
</t>
        </r>
      </text>
    </comment>
    <comment ref="G50" authorId="0" shapeId="0" xr:uid="{00000000-0006-0000-0300-000003000000}">
      <text>
        <r>
          <rPr>
            <sz val="8"/>
            <color rgb="FF000000"/>
            <rFont val="Tahoma"/>
            <family val="2"/>
          </rPr>
          <t xml:space="preserve">enter provison for Bad Debts as a negative number.
</t>
        </r>
      </text>
    </comment>
    <comment ref="G68" authorId="0" shapeId="0" xr:uid="{00000000-0006-0000-0300-000004000000}">
      <text>
        <r>
          <rPr>
            <sz val="8"/>
            <color rgb="FF000000"/>
            <rFont val="Tahoma"/>
            <family val="2"/>
          </rPr>
          <t xml:space="preserve">For rows 69 to 71
</t>
        </r>
        <r>
          <rPr>
            <sz val="8"/>
            <color rgb="FF000000"/>
            <rFont val="Tahoma"/>
            <family val="2"/>
          </rPr>
          <t xml:space="preserve">Enter </t>
        </r>
        <r>
          <rPr>
            <b/>
            <sz val="8"/>
            <color rgb="FF000000"/>
            <rFont val="Tahoma"/>
            <family val="2"/>
          </rPr>
          <t xml:space="preserve">increases </t>
        </r>
        <r>
          <rPr>
            <sz val="8"/>
            <color rgb="FF000000"/>
            <rFont val="Tahoma"/>
            <family val="2"/>
          </rPr>
          <t xml:space="preserve">to Net Income as a </t>
        </r>
        <r>
          <rPr>
            <b/>
            <sz val="8"/>
            <color rgb="FF000000"/>
            <rFont val="Tahoma"/>
            <family val="2"/>
          </rPr>
          <t xml:space="preserve">positive number </t>
        </r>
        <r>
          <rPr>
            <sz val="8"/>
            <color rgb="FF000000"/>
            <rFont val="Tahoma"/>
            <family val="2"/>
          </rPr>
          <t xml:space="preserve">and
</t>
        </r>
        <r>
          <rPr>
            <sz val="8"/>
            <color rgb="FF000000"/>
            <rFont val="Tahoma"/>
            <family val="2"/>
          </rPr>
          <t xml:space="preserve"> decreases to Net Income as a negative number.</t>
        </r>
      </text>
    </comment>
    <comment ref="G82" authorId="1" shapeId="0" xr:uid="{00000000-0006-0000-0300-000005000000}">
      <text>
        <r>
          <rPr>
            <sz val="8"/>
            <color rgb="FF000000"/>
            <rFont val="Tahoma"/>
            <family val="2"/>
          </rPr>
          <t>For Row 83, for Borrowers with multiple FHA-insured mortgages, please input as a formula. (i.e. =(loan1amount+loan2amount)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h17419</author>
    <author>F. Nick Bacque</author>
  </authors>
  <commentList>
    <comment ref="G19" authorId="0" shapeId="0" xr:uid="{00000000-0006-0000-0400-000001000000}">
      <text>
        <r>
          <rPr>
            <sz val="8"/>
            <color rgb="FF000000"/>
            <rFont val="Tahoma"/>
            <family val="2"/>
          </rPr>
          <t xml:space="preserve">Allowance for doubtful accounts should be entered as a </t>
        </r>
        <r>
          <rPr>
            <b/>
            <sz val="8"/>
            <color rgb="FF000000"/>
            <rFont val="Tahoma"/>
            <family val="2"/>
          </rPr>
          <t>negative number.</t>
        </r>
        <r>
          <rPr>
            <sz val="8"/>
            <color rgb="FF000000"/>
            <rFont val="Tahoma"/>
            <family val="2"/>
          </rPr>
          <t xml:space="preserve">
</t>
        </r>
      </text>
    </comment>
    <comment ref="G27" authorId="0" shapeId="0" xr:uid="{00000000-0006-0000-0400-000002000000}">
      <text>
        <r>
          <rPr>
            <sz val="8"/>
            <color rgb="FF000000"/>
            <rFont val="Tahoma"/>
            <family val="2"/>
          </rPr>
          <t xml:space="preserve">Accumulated Depreciation should be entered as a </t>
        </r>
        <r>
          <rPr>
            <b/>
            <sz val="8"/>
            <color rgb="FF000000"/>
            <rFont val="Tahoma"/>
            <family val="2"/>
          </rPr>
          <t>negative number</t>
        </r>
        <r>
          <rPr>
            <sz val="8"/>
            <color rgb="FF000000"/>
            <rFont val="Tahoma"/>
            <family val="2"/>
          </rPr>
          <t xml:space="preserve">.
</t>
        </r>
      </text>
    </comment>
    <comment ref="G50" authorId="0" shapeId="0" xr:uid="{00000000-0006-0000-0400-000003000000}">
      <text>
        <r>
          <rPr>
            <sz val="8"/>
            <color rgb="FF000000"/>
            <rFont val="Tahoma"/>
            <family val="2"/>
          </rPr>
          <t xml:space="preserve">enter provison for Bad Debts as a negative number.
</t>
        </r>
      </text>
    </comment>
    <comment ref="G68" authorId="0" shapeId="0" xr:uid="{00000000-0006-0000-0400-000004000000}">
      <text>
        <r>
          <rPr>
            <sz val="8"/>
            <color rgb="FF000000"/>
            <rFont val="Tahoma"/>
            <family val="2"/>
          </rPr>
          <t xml:space="preserve">For rows 69 to 71
</t>
        </r>
        <r>
          <rPr>
            <sz val="8"/>
            <color rgb="FF000000"/>
            <rFont val="Tahoma"/>
            <family val="2"/>
          </rPr>
          <t xml:space="preserve">Enter </t>
        </r>
        <r>
          <rPr>
            <b/>
            <sz val="8"/>
            <color rgb="FF000000"/>
            <rFont val="Tahoma"/>
            <family val="2"/>
          </rPr>
          <t xml:space="preserve">increases </t>
        </r>
        <r>
          <rPr>
            <sz val="8"/>
            <color rgb="FF000000"/>
            <rFont val="Tahoma"/>
            <family val="2"/>
          </rPr>
          <t xml:space="preserve">to Net Income as a </t>
        </r>
        <r>
          <rPr>
            <b/>
            <sz val="8"/>
            <color rgb="FF000000"/>
            <rFont val="Tahoma"/>
            <family val="2"/>
          </rPr>
          <t xml:space="preserve">positive number </t>
        </r>
        <r>
          <rPr>
            <sz val="8"/>
            <color rgb="FF000000"/>
            <rFont val="Tahoma"/>
            <family val="2"/>
          </rPr>
          <t xml:space="preserve">and
</t>
        </r>
        <r>
          <rPr>
            <sz val="8"/>
            <color rgb="FF000000"/>
            <rFont val="Tahoma"/>
            <family val="2"/>
          </rPr>
          <t xml:space="preserve"> decreases to Net Income as a negative number.</t>
        </r>
      </text>
    </comment>
    <comment ref="G82" authorId="1" shapeId="0" xr:uid="{00000000-0006-0000-0400-000005000000}">
      <text>
        <r>
          <rPr>
            <sz val="8"/>
            <color rgb="FF000000"/>
            <rFont val="Tahoma"/>
            <family val="2"/>
          </rPr>
          <t>For Row 83, for Borrowers with multiple FHA-insured mortgages, please input as a formula. (i.e. =(loan1amount+loan2amount)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h17419</author>
    <author>F. Nick Bacque</author>
  </authors>
  <commentList>
    <comment ref="G19" authorId="0" shapeId="0" xr:uid="{00000000-0006-0000-0500-000001000000}">
      <text>
        <r>
          <rPr>
            <sz val="8"/>
            <color rgb="FF000000"/>
            <rFont val="Tahoma"/>
            <family val="2"/>
          </rPr>
          <t xml:space="preserve">Allowance for doubtful accounts should be entered as a </t>
        </r>
        <r>
          <rPr>
            <b/>
            <sz val="8"/>
            <color rgb="FF000000"/>
            <rFont val="Tahoma"/>
            <family val="2"/>
          </rPr>
          <t>negative number.</t>
        </r>
        <r>
          <rPr>
            <sz val="8"/>
            <color rgb="FF000000"/>
            <rFont val="Tahoma"/>
            <family val="2"/>
          </rPr>
          <t xml:space="preserve">
</t>
        </r>
      </text>
    </comment>
    <comment ref="G27" authorId="0" shapeId="0" xr:uid="{00000000-0006-0000-0500-000002000000}">
      <text>
        <r>
          <rPr>
            <sz val="8"/>
            <color rgb="FF000000"/>
            <rFont val="Tahoma"/>
            <family val="2"/>
          </rPr>
          <t xml:space="preserve">Accumulated Depreciation should be entered as a </t>
        </r>
        <r>
          <rPr>
            <b/>
            <sz val="8"/>
            <color rgb="FF000000"/>
            <rFont val="Tahoma"/>
            <family val="2"/>
          </rPr>
          <t>negative number</t>
        </r>
        <r>
          <rPr>
            <sz val="8"/>
            <color rgb="FF000000"/>
            <rFont val="Tahoma"/>
            <family val="2"/>
          </rPr>
          <t xml:space="preserve">.
</t>
        </r>
      </text>
    </comment>
    <comment ref="G68" authorId="0" shapeId="0" xr:uid="{00000000-0006-0000-0500-000003000000}">
      <text>
        <r>
          <rPr>
            <sz val="8"/>
            <color rgb="FF000000"/>
            <rFont val="Tahoma"/>
            <family val="2"/>
          </rPr>
          <t xml:space="preserve">For rows 69 to 71
</t>
        </r>
        <r>
          <rPr>
            <sz val="8"/>
            <color rgb="FF000000"/>
            <rFont val="Tahoma"/>
            <family val="2"/>
          </rPr>
          <t xml:space="preserve">Enter </t>
        </r>
        <r>
          <rPr>
            <b/>
            <sz val="8"/>
            <color rgb="FF000000"/>
            <rFont val="Tahoma"/>
            <family val="2"/>
          </rPr>
          <t xml:space="preserve">increases </t>
        </r>
        <r>
          <rPr>
            <sz val="8"/>
            <color rgb="FF000000"/>
            <rFont val="Tahoma"/>
            <family val="2"/>
          </rPr>
          <t xml:space="preserve">to Net Income as a </t>
        </r>
        <r>
          <rPr>
            <b/>
            <sz val="8"/>
            <color rgb="FF000000"/>
            <rFont val="Tahoma"/>
            <family val="2"/>
          </rPr>
          <t xml:space="preserve">positive number </t>
        </r>
        <r>
          <rPr>
            <sz val="8"/>
            <color rgb="FF000000"/>
            <rFont val="Tahoma"/>
            <family val="2"/>
          </rPr>
          <t xml:space="preserve">and
</t>
        </r>
        <r>
          <rPr>
            <sz val="8"/>
            <color rgb="FF000000"/>
            <rFont val="Tahoma"/>
            <family val="2"/>
          </rPr>
          <t xml:space="preserve"> decreases to Net Income as a negative number.</t>
        </r>
      </text>
    </comment>
    <comment ref="G82" authorId="1" shapeId="0" xr:uid="{00000000-0006-0000-0500-000004000000}">
      <text>
        <r>
          <rPr>
            <sz val="8"/>
            <color rgb="FF000000"/>
            <rFont val="Tahoma"/>
            <family val="2"/>
          </rPr>
          <t>For Row 83, for Borrowers with multiple FHA-insured mortgages, please input as a formula. (i.e. =(loan1amount+loan2amount)</t>
        </r>
        <r>
          <rPr>
            <sz val="9"/>
            <color rgb="FF000000"/>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h17419</author>
    <author>F. Nick Bacque</author>
  </authors>
  <commentList>
    <comment ref="G19" authorId="0" shapeId="0" xr:uid="{00000000-0006-0000-0600-000001000000}">
      <text>
        <r>
          <rPr>
            <sz val="8"/>
            <color rgb="FF000000"/>
            <rFont val="Tahoma"/>
            <family val="2"/>
          </rPr>
          <t xml:space="preserve">Allowance for doubtful accounts should be entered as a </t>
        </r>
        <r>
          <rPr>
            <b/>
            <sz val="8"/>
            <color rgb="FF000000"/>
            <rFont val="Tahoma"/>
            <family val="2"/>
          </rPr>
          <t>negative number.</t>
        </r>
        <r>
          <rPr>
            <sz val="8"/>
            <color rgb="FF000000"/>
            <rFont val="Tahoma"/>
            <family val="2"/>
          </rPr>
          <t xml:space="preserve">
</t>
        </r>
      </text>
    </comment>
    <comment ref="G27" authorId="0" shapeId="0" xr:uid="{00000000-0006-0000-0600-000002000000}">
      <text>
        <r>
          <rPr>
            <sz val="8"/>
            <color rgb="FF000000"/>
            <rFont val="Tahoma"/>
            <family val="2"/>
          </rPr>
          <t xml:space="preserve">Accumulated Depreciation should be entered as a </t>
        </r>
        <r>
          <rPr>
            <b/>
            <sz val="8"/>
            <color rgb="FF000000"/>
            <rFont val="Tahoma"/>
            <family val="2"/>
          </rPr>
          <t>negative number</t>
        </r>
        <r>
          <rPr>
            <sz val="8"/>
            <color rgb="FF000000"/>
            <rFont val="Tahoma"/>
            <family val="2"/>
          </rPr>
          <t xml:space="preserve">.
</t>
        </r>
      </text>
    </comment>
    <comment ref="G68" authorId="0" shapeId="0" xr:uid="{00000000-0006-0000-0600-000003000000}">
      <text>
        <r>
          <rPr>
            <sz val="8"/>
            <color rgb="FF000000"/>
            <rFont val="Tahoma"/>
            <family val="2"/>
          </rPr>
          <t xml:space="preserve">For rows 69 to 71
</t>
        </r>
        <r>
          <rPr>
            <sz val="8"/>
            <color rgb="FF000000"/>
            <rFont val="Tahoma"/>
            <family val="2"/>
          </rPr>
          <t xml:space="preserve">Enter </t>
        </r>
        <r>
          <rPr>
            <b/>
            <sz val="8"/>
            <color rgb="FF000000"/>
            <rFont val="Tahoma"/>
            <family val="2"/>
          </rPr>
          <t xml:space="preserve">increases </t>
        </r>
        <r>
          <rPr>
            <sz val="8"/>
            <color rgb="FF000000"/>
            <rFont val="Tahoma"/>
            <family val="2"/>
          </rPr>
          <t xml:space="preserve">to Net Income as a </t>
        </r>
        <r>
          <rPr>
            <b/>
            <sz val="8"/>
            <color rgb="FF000000"/>
            <rFont val="Tahoma"/>
            <family val="2"/>
          </rPr>
          <t xml:space="preserve">positive number </t>
        </r>
        <r>
          <rPr>
            <sz val="8"/>
            <color rgb="FF000000"/>
            <rFont val="Tahoma"/>
            <family val="2"/>
          </rPr>
          <t xml:space="preserve">and
</t>
        </r>
        <r>
          <rPr>
            <sz val="8"/>
            <color rgb="FF000000"/>
            <rFont val="Tahoma"/>
            <family val="2"/>
          </rPr>
          <t xml:space="preserve"> decreases to Net Income as a negative number.</t>
        </r>
      </text>
    </comment>
    <comment ref="G82" authorId="1" shapeId="0" xr:uid="{00000000-0006-0000-0600-000004000000}">
      <text>
        <r>
          <rPr>
            <sz val="8"/>
            <color rgb="FF000000"/>
            <rFont val="Tahoma"/>
            <family val="2"/>
          </rPr>
          <t>For Row 83, for Borrowers with multiple FHA-insured mortgages, please input as a formula. (i.e. =(loan1amount+loan2amount)</t>
        </r>
      </text>
    </comment>
  </commentList>
</comments>
</file>

<file path=xl/sharedStrings.xml><?xml version="1.0" encoding="utf-8"?>
<sst xmlns="http://schemas.openxmlformats.org/spreadsheetml/2006/main" count="1377" uniqueCount="394">
  <si>
    <t xml:space="preserve">Entry Label </t>
  </si>
  <si>
    <t>Description</t>
  </si>
  <si>
    <t>Cash &amp; Temporary Investments</t>
  </si>
  <si>
    <t>Limited Use or Desginated Assets</t>
  </si>
  <si>
    <t>Accumulated Depreciation</t>
  </si>
  <si>
    <t>Interest Expense</t>
  </si>
  <si>
    <t>Total Supplies Expense</t>
  </si>
  <si>
    <t>Balance Sheet</t>
  </si>
  <si>
    <t>Income Statement</t>
  </si>
  <si>
    <t>YTD</t>
  </si>
  <si>
    <t>Mortage Reserve Fund</t>
  </si>
  <si>
    <t>Required MRF Balance</t>
  </si>
  <si>
    <t>Actual MRF Balance</t>
  </si>
  <si>
    <t>Medicare</t>
  </si>
  <si>
    <t>Medicaid</t>
  </si>
  <si>
    <t>Commercial Insurance</t>
  </si>
  <si>
    <t>HMO/Managed Care</t>
  </si>
  <si>
    <t>Self Pay</t>
  </si>
  <si>
    <t>Other</t>
  </si>
  <si>
    <t xml:space="preserve">Inpatient Utilization </t>
  </si>
  <si>
    <t>Total Licensed Beds</t>
  </si>
  <si>
    <t>Total Staffed Beds</t>
  </si>
  <si>
    <t>Acute Medical/Surgical Service</t>
  </si>
  <si>
    <t>Number of Beds</t>
  </si>
  <si>
    <t xml:space="preserve">Discharges </t>
  </si>
  <si>
    <t xml:space="preserve">Patient Days </t>
  </si>
  <si>
    <t>Newborn Service</t>
  </si>
  <si>
    <t>Other Non-Acute Care</t>
  </si>
  <si>
    <t>Acute Care Only (Excl. Newborn)</t>
  </si>
  <si>
    <t xml:space="preserve">Non-Medicare </t>
  </si>
  <si>
    <t>All Patients</t>
  </si>
  <si>
    <t>Other Acute Care Services</t>
  </si>
  <si>
    <t>Outpatient Utilization</t>
  </si>
  <si>
    <t xml:space="preserve">Emergency Room Visits </t>
  </si>
  <si>
    <t>Clinic Visits</t>
  </si>
  <si>
    <t>Other Outpatient Visits</t>
  </si>
  <si>
    <t>Staffing</t>
  </si>
  <si>
    <t>Edit Satisfied?</t>
  </si>
  <si>
    <t>cash &amp; temp invest + net AR + inventories&lt;= tot currents assets</t>
  </si>
  <si>
    <t>total net patient revenue &lt; or = total operating revenue</t>
  </si>
  <si>
    <t>tot currents assets + limited use assets + net fixed assets &lt;= tot assets</t>
  </si>
  <si>
    <t>Gross Patient Receivables</t>
  </si>
  <si>
    <t>Salaries &amp; Wages</t>
  </si>
  <si>
    <t>Employee Benefits</t>
  </si>
  <si>
    <t>Unrecognized Gains/Losses</t>
  </si>
  <si>
    <t>Inpatient Cost per Discharge</t>
  </si>
  <si>
    <t>Gross Property, Plant &amp; Equipment</t>
  </si>
  <si>
    <t>Net Inpatient Revenue   (1)</t>
  </si>
  <si>
    <t>Bad Debt Expense   (1)</t>
  </si>
  <si>
    <t>Income from Operations</t>
  </si>
  <si>
    <t xml:space="preserve"> (2) Please provide an explanation for any "Other Changes in Fund Balance".</t>
  </si>
  <si>
    <t>ENTER FYE HERE</t>
  </si>
  <si>
    <t xml:space="preserve">ENTER HOSPITAL NAME HERE </t>
  </si>
  <si>
    <t>Various Edit Checks</t>
  </si>
  <si>
    <t>Edit Checks</t>
  </si>
  <si>
    <t>Reasonableness Review for Cost per Discharge</t>
  </si>
  <si>
    <t>All Other Current Assets</t>
  </si>
  <si>
    <t>All Other Non-current Assets</t>
  </si>
  <si>
    <t>All Other Current Liabilities</t>
  </si>
  <si>
    <t>All Other Long Term Liabilities</t>
  </si>
  <si>
    <t>All Other Operating Revenue</t>
  </si>
  <si>
    <t>All Other Operating Expenses</t>
  </si>
  <si>
    <t>All Non-Operating Revenue</t>
  </si>
  <si>
    <t>All Non-Operating Expense</t>
  </si>
  <si>
    <t>Other Changes in Fund Balance   (2)</t>
  </si>
  <si>
    <t>Case Mix Index  (3)</t>
  </si>
  <si>
    <t>Case Mix Index (3)</t>
  </si>
  <si>
    <t>Total Full-Time Equivalents (4)</t>
  </si>
  <si>
    <t xml:space="preserve"> (3) Please enter using only 2 decimal points</t>
  </si>
  <si>
    <t xml:space="preserve"> (4) Please enter using only a whole number</t>
  </si>
  <si>
    <t>Footnotes:</t>
  </si>
  <si>
    <t>Instructions:</t>
  </si>
  <si>
    <t>ALOS (5)</t>
  </si>
  <si>
    <t xml:space="preserve"> (5) Please enter using only 1 decimal point</t>
  </si>
  <si>
    <t>Net Inpatient Revenue   (1) (6)</t>
  </si>
  <si>
    <t>Net Outpatient Revenue   (1) (6)</t>
  </si>
  <si>
    <t xml:space="preserve">     Net Accounts Receivable</t>
  </si>
  <si>
    <t xml:space="preserve">     Total Current Assets</t>
  </si>
  <si>
    <t xml:space="preserve">     Net Property, Plant &amp; Equipment</t>
  </si>
  <si>
    <t xml:space="preserve">     Total Assets</t>
  </si>
  <si>
    <t xml:space="preserve">     Total Long Term Liabilities</t>
  </si>
  <si>
    <t xml:space="preserve">     Total Liabilities</t>
  </si>
  <si>
    <t xml:space="preserve">     Total Net Assets</t>
  </si>
  <si>
    <t xml:space="preserve">     Total Net Assets + Total Liabilities</t>
  </si>
  <si>
    <t xml:space="preserve">     Total Operating Revenue</t>
  </si>
  <si>
    <t xml:space="preserve">     Total Operating Expense</t>
  </si>
  <si>
    <t xml:space="preserve">     Net Income</t>
  </si>
  <si>
    <t xml:space="preserve">     Net Increase/Decrease in Fund Balance</t>
  </si>
  <si>
    <t xml:space="preserve">     Total Current Liabilities</t>
  </si>
  <si>
    <r>
      <t xml:space="preserve">If </t>
    </r>
    <r>
      <rPr>
        <b/>
        <sz val="10"/>
        <color indexed="10"/>
        <rFont val="Arial"/>
        <family val="2"/>
      </rPr>
      <t>monthly</t>
    </r>
    <r>
      <rPr>
        <b/>
        <sz val="10"/>
        <rFont val="Arial"/>
        <family val="2"/>
      </rPr>
      <t xml:space="preserve"> reporting is required enter 1, if </t>
    </r>
    <r>
      <rPr>
        <b/>
        <sz val="10"/>
        <color indexed="10"/>
        <rFont val="Arial"/>
        <family val="2"/>
      </rPr>
      <t>quarterly</t>
    </r>
    <r>
      <rPr>
        <b/>
        <sz val="10"/>
        <rFont val="Arial"/>
        <family val="2"/>
      </rPr>
      <t xml:space="preserve"> enter 2</t>
    </r>
  </si>
  <si>
    <t>Qualified Liquid Investments</t>
  </si>
  <si>
    <t>Hospital Held Non-Liquid Qual. Invest.</t>
  </si>
  <si>
    <t>Physician Salaries &amp; wages</t>
  </si>
  <si>
    <t>Contract Physician Fees</t>
  </si>
  <si>
    <t>Swing  Bed (SNF)</t>
  </si>
  <si>
    <t>Extraordinary Items &amp; Income Tax Revenue</t>
  </si>
  <si>
    <t>tot op rev - tot op exp + non op rev - non op exp + extraordinary items = net income</t>
  </si>
  <si>
    <t>tot supplies exp + tot sal &amp; benefits + prof. fees+dep exp + int exp + bad debt exp &lt;= tot op exp</t>
  </si>
  <si>
    <t>AP &amp; accrued exp + current portion LT debt &lt;= Current liabilities</t>
  </si>
  <si>
    <t>total current liab + LT capital debt&lt; = total liabilities</t>
  </si>
  <si>
    <t>Enter the Total Net assets from Prior Year</t>
  </si>
  <si>
    <t>prior year net asset + net incom+other changes in net assets= current year net assets</t>
  </si>
  <si>
    <t>Main Heading</t>
  </si>
  <si>
    <t>Typical Accounts</t>
  </si>
  <si>
    <t>Cash and Temporary Investments</t>
  </si>
  <si>
    <t>Cash</t>
  </si>
  <si>
    <t>Cash on hand</t>
  </si>
  <si>
    <t>Savings</t>
  </si>
  <si>
    <t>Checking</t>
  </si>
  <si>
    <t>CDs</t>
  </si>
  <si>
    <t>Marketable securities</t>
  </si>
  <si>
    <t>Investments</t>
  </si>
  <si>
    <t>Short-term investments</t>
  </si>
  <si>
    <t>Assets limited as to use-current portion only</t>
  </si>
  <si>
    <t>Patient Accounts Receivable net</t>
  </si>
  <si>
    <t>Patient Accounts Receivable gross</t>
  </si>
  <si>
    <t>Other Receivable</t>
  </si>
  <si>
    <t xml:space="preserve">  Board Designated for Capital Improvements</t>
  </si>
  <si>
    <t xml:space="preserve">  Other non-current assets (if investments)</t>
  </si>
  <si>
    <t>LESS amount pledged on line of credit</t>
  </si>
  <si>
    <t>LESS amount pledged on letter of credit</t>
  </si>
  <si>
    <t>LESS amount due to underfunding of self insured fund</t>
  </si>
  <si>
    <t>LESS amount due to underfunding of pension fund</t>
  </si>
  <si>
    <t>Limited Use or Designated Assets</t>
  </si>
  <si>
    <t>Assets limited as to use</t>
  </si>
  <si>
    <t>Debt Escrow Fund</t>
  </si>
  <si>
    <t>MRF</t>
  </si>
  <si>
    <t>Deferred financing costs</t>
  </si>
  <si>
    <t>Permanently restricted assets</t>
  </si>
  <si>
    <t>Investment in affiliates</t>
  </si>
  <si>
    <t>Assets tied up by a Letter of Credit (LOC)</t>
  </si>
  <si>
    <t>Self-insured trust</t>
  </si>
  <si>
    <t>Pension Fund</t>
  </si>
  <si>
    <t>Restricted by Donor</t>
  </si>
  <si>
    <t>PLUS amount pledged on line of credit</t>
  </si>
  <si>
    <t>PLUS amount pledged on letter of credit</t>
  </si>
  <si>
    <t>PLUS amount due to underfunding of self insured fund</t>
  </si>
  <si>
    <t>PLUS amounts due to underfunding of pension fund</t>
  </si>
  <si>
    <t>Deferred Tax Asset</t>
  </si>
  <si>
    <t>Net Plant Property and Equipment</t>
  </si>
  <si>
    <t>Total Fixed Assets (net of accumulated depreciation)</t>
  </si>
  <si>
    <t>Property and equipment, net</t>
  </si>
  <si>
    <t>Property, Plant and Equipment</t>
  </si>
  <si>
    <t>Land Improvement</t>
  </si>
  <si>
    <t>Real Estate</t>
  </si>
  <si>
    <t>Building Improvement</t>
  </si>
  <si>
    <t>Leasehold Improvements</t>
  </si>
  <si>
    <t>Construction in Progress</t>
  </si>
  <si>
    <t>With related accumulated depreciation accounts</t>
  </si>
  <si>
    <t>Accounts Payable</t>
  </si>
  <si>
    <t>Accrued Expenses</t>
  </si>
  <si>
    <t>Accrued interest payable</t>
  </si>
  <si>
    <t>Trade Accounts Payable</t>
  </si>
  <si>
    <t>Other Accrued Expenses</t>
  </si>
  <si>
    <t>Other, Construction &amp; retainage payable</t>
  </si>
  <si>
    <t>Current portion of capital debt</t>
  </si>
  <si>
    <t>Current portion of mortgages</t>
  </si>
  <si>
    <t>Current portion of notes payable</t>
  </si>
  <si>
    <t>Current portion of equipment purchases</t>
  </si>
  <si>
    <t>Total Other Current Liabilities</t>
  </si>
  <si>
    <t>Other current liabilities</t>
  </si>
  <si>
    <t xml:space="preserve">   Accrued Salaries &amp; Benefits</t>
  </si>
  <si>
    <t xml:space="preserve">   Payables to 3rd party payors</t>
  </si>
  <si>
    <t xml:space="preserve">   Other</t>
  </si>
  <si>
    <t xml:space="preserve">   Due to related entity</t>
  </si>
  <si>
    <t>Mortgages Payable</t>
  </si>
  <si>
    <t>Total Other Long-Term Liabilities</t>
  </si>
  <si>
    <t>Other long-term debt</t>
  </si>
  <si>
    <t xml:space="preserve">   Minority interest in Consolidated Sub</t>
  </si>
  <si>
    <t xml:space="preserve">   Other Non-current</t>
  </si>
  <si>
    <t xml:space="preserve">   Deferred Revenues</t>
  </si>
  <si>
    <t xml:space="preserve">   Deferred tax liability</t>
  </si>
  <si>
    <t>Unrestricted</t>
  </si>
  <si>
    <t>Common stock issued and outstanding</t>
  </si>
  <si>
    <t>Common stock shares</t>
  </si>
  <si>
    <t>Retained earnings</t>
  </si>
  <si>
    <t>Paid in capital</t>
  </si>
  <si>
    <t>Partner’s Capital</t>
  </si>
  <si>
    <t>Invested in capital assets net of related debt</t>
  </si>
  <si>
    <t>Other Operating Revenues</t>
  </si>
  <si>
    <t>Other operating revenue</t>
  </si>
  <si>
    <t>Rental income</t>
  </si>
  <si>
    <t>Cafeteria sales</t>
  </si>
  <si>
    <t>Rental of space</t>
  </si>
  <si>
    <t>Amounts received from Related Organizations offset by operating expenses</t>
  </si>
  <si>
    <t>Release of Temporarily Restricted Assets for operating purposes</t>
  </si>
  <si>
    <t>Certain permitted tax revenues[1]</t>
  </si>
  <si>
    <t>Total Other Operating Revenue</t>
  </si>
  <si>
    <t>Salaries and Wages</t>
  </si>
  <si>
    <t>(Do not include salaries and wages for physician employees unless employed as other than a physician such as a CEO who is also a physician. </t>
  </si>
  <si>
    <t>Salaries &amp; wages of physicians</t>
  </si>
  <si>
    <t>Professional Fees</t>
  </si>
  <si>
    <t>Total Supply Expense</t>
  </si>
  <si>
    <t>Supplies</t>
  </si>
  <si>
    <t>Purchased services and other contract services</t>
  </si>
  <si>
    <t>Utilities</t>
  </si>
  <si>
    <t>Insurance</t>
  </si>
  <si>
    <t>Other expenses</t>
  </si>
  <si>
    <t xml:space="preserve"> </t>
  </si>
  <si>
    <t>[Note:  some hospitals prefer to exclude utilities, insurance, and other expenses from supply expense and restrict this account to supplies, office supplies, central sterile supply, etc.   This is also acceptable to group these items in a separate grouping titled “Other Operating Expenses.”</t>
  </si>
  <si>
    <t>Non-operating revenue</t>
  </si>
  <si>
    <t>Contributions</t>
  </si>
  <si>
    <t>Grants</t>
  </si>
  <si>
    <t>Interest income</t>
  </si>
  <si>
    <t>Net realized gains &amp; investment income</t>
  </si>
  <si>
    <t>Net assets released from restrictions for capital assets</t>
  </si>
  <si>
    <t>Gain on disposal of property and equipment</t>
  </si>
  <si>
    <t>Income less expenses of non-mortgaged entities</t>
  </si>
  <si>
    <t>Minority interest in consolidated subsidiary</t>
  </si>
  <si>
    <t>Non-operating expense</t>
  </si>
  <si>
    <t>Non-operating losses</t>
  </si>
  <si>
    <t>Change in additional minimum pension liability</t>
  </si>
  <si>
    <t>Loss on sale of assets</t>
  </si>
  <si>
    <t>Loss on disposal of assets</t>
  </si>
  <si>
    <t>Loss on disposal of property and equipment</t>
  </si>
  <si>
    <t>Extraordinary Items and Income Taxes</t>
  </si>
  <si>
    <t>Cumulative effect of accounting change</t>
  </si>
  <si>
    <t>Gains or losses on the extinguishment of debt</t>
  </si>
  <si>
    <t>Accelerated depreciation due to the HUD insured project</t>
  </si>
  <si>
    <t>Income taxes unless specifically permitted otherwise</t>
  </si>
  <si>
    <t>Losses or Gains from sale of equipment</t>
  </si>
  <si>
    <t>Losses or Gains from discontinued operations</t>
  </si>
  <si>
    <t xml:space="preserve">This is a catch-all field for any other causes for changes in Net Assets such as a change in accounting principle, distribution (or contributions) of Net Assets,  an increase or decrease due to restatement of prior period earnings, gifts of permanently restricted assets, additional paid in capital, etc.  It is equal to the current period total net assets less the amount of total net assets from the prior year annual financial statements, less unrecognized gains and losses, less changes in temporarily restricted assets.  </t>
  </si>
  <si>
    <t>[1] Tax fee programs where a hospital pays a “fee or contribution” and then receives increased Disproportionate Share Funds back may be included in Other Operating Income. Other tax revenue may be included if permitted by HUD.</t>
  </si>
  <si>
    <t>The following table is the definition of certain accounts. If there is a conflict between the following definitions and the definition in the Regulatory Agreement, the definition in the Regulatory Agreement controls.</t>
  </si>
  <si>
    <t>Patient Accounts Receivable</t>
  </si>
  <si>
    <t>Hospital Held Non Liquid Qualified Investments</t>
  </si>
  <si>
    <t>This account includes amounts that met all of the criteria for Qualified Liquid Investments except:</t>
  </si>
  <si>
    <t>Assets Whose Use is Limited:</t>
  </si>
  <si>
    <t>Plant, Property, and Equipment</t>
  </si>
  <si>
    <t>Generally Accepted Accounting Principles distinguish the net assets of a corporation with appropriate descriptions depending on the organizational structure of the entity.  Section 242 uses the following mapping for the treatment of these items and entering data on the Quarterly Data Request.</t>
  </si>
  <si>
    <t>Partner’s capital</t>
  </si>
  <si>
    <t>Not-for- Profit entities</t>
  </si>
  <si>
    <t>Governmental entities</t>
  </si>
  <si>
    <t>Unrestricted Net assets</t>
  </si>
  <si>
    <t>(Income from investments, unrestricted contributions, interest income, gains from the sale of assets, non-operating revenues, and extraordinary gains are excluded from operating revenue) In certain case where the dollar amounts are assured, revenues from taxation may be included.[1]</t>
  </si>
  <si>
    <t>Total Operating Revenue</t>
  </si>
  <si>
    <t>Salaries and wages</t>
  </si>
  <si>
    <t>Physician salaries and wages</t>
  </si>
  <si>
    <t>Employee physician salary and wages including call pay.  (Do not include physicians acting in a non-medical capacity such as the CEO). Include emergency department, medical directors, hospitalists, physicians working in clinics and other employee physicians.</t>
  </si>
  <si>
    <t xml:space="preserve">Enter employee benefits if available.  </t>
  </si>
  <si>
    <t>Professional fees are defined as contract physicians.</t>
  </si>
  <si>
    <t xml:space="preserve">Catch-all category, include all expenses that do not fit elsewhere.  </t>
  </si>
  <si>
    <t>Net Income</t>
  </si>
  <si>
    <t>[2] Tax fee programs where a hospital pays a “fee or contribution” and then receives increased Disproportionate Share Funds back may be included in Other Operating Income. Other tax revenue may be included if permitted by HUD.</t>
  </si>
  <si>
    <t>Tax Revenues                                 (that are included in revenue as reported in the income statement)</t>
  </si>
  <si>
    <t xml:space="preserve">Utilization </t>
  </si>
  <si>
    <t>Nursing home occupancy</t>
  </si>
  <si>
    <t>Nursing home payor mix</t>
  </si>
  <si>
    <t xml:space="preserve">   Medicare</t>
  </si>
  <si>
    <t xml:space="preserve">   Medicaid</t>
  </si>
  <si>
    <t xml:space="preserve">   Private</t>
  </si>
  <si>
    <t>Observation Days</t>
  </si>
  <si>
    <t>Respite Days</t>
  </si>
  <si>
    <t>Other Information:  see questions below</t>
  </si>
  <si>
    <t>Please Note - - For the questions below:</t>
  </si>
  <si>
    <t>If the answer to any question is "NO", then enter "NO" in the yellow area for the appropriate quarter.</t>
  </si>
  <si>
    <t xml:space="preserve">If the answer to any question is "YES", then enter a brief explanation in the yellow area for the appropriate quarter.                                                </t>
  </si>
  <si>
    <t>1.</t>
  </si>
  <si>
    <t>1st Quarter</t>
  </si>
  <si>
    <t>2nd Quarter</t>
  </si>
  <si>
    <t>3rd Quarter</t>
  </si>
  <si>
    <t>4th Quarter</t>
  </si>
  <si>
    <t>2.</t>
  </si>
  <si>
    <t xml:space="preserve"> Has the Hospital identified any positive or negative trends in service utilization statistics, financial indicators or ratios?</t>
  </si>
  <si>
    <t>3.</t>
  </si>
  <si>
    <t>Have there been any significant achievements to the Hospital’s Strategic Long Range / Business Plan?</t>
  </si>
  <si>
    <t>4.</t>
  </si>
  <si>
    <t>Has there been any change in Board membership or Executive Management?</t>
  </si>
  <si>
    <t>5.</t>
  </si>
  <si>
    <t>The following applies to ALL hospitals</t>
  </si>
  <si>
    <t>Has the Hospital undertaken any major physical facility changes affecting operations (renovation, relocation, addition or deletion of services)?</t>
  </si>
  <si>
    <t>Related Entity Liquid Investments</t>
  </si>
  <si>
    <t>Related Entity non-liquid Investments</t>
  </si>
  <si>
    <t>Lease Obligations</t>
  </si>
  <si>
    <t>(A.)  This form should be filed electronically using the most recent official OHF spreadsheet which is available on the OHF website or may be obtained from                  your account executive.</t>
  </si>
  <si>
    <t xml:space="preserve"> (B.)  Please call your OHF Account Executive for any clarifications.</t>
  </si>
  <si>
    <t xml:space="preserve"> (C.)  For the FY quarter that you are completing, a value must be entered for all cells highlighted in yellow.</t>
  </si>
  <si>
    <t xml:space="preserve"> (D.) All line items in your financials must be summarized on this worksheet (e.g., if you have a current asset on your balance sheet and there is no</t>
  </si>
  <si>
    <t xml:space="preserve">        specific line on this worksheet for it, then it should be included in "All Other Current Assets").</t>
  </si>
  <si>
    <t>Patient Service Rev net of Contr.  Allow. &amp; discounts</t>
  </si>
  <si>
    <t>Net Patient service Revenue less Provision for Bad Debts</t>
  </si>
  <si>
    <t>A18+A19=A20</t>
  </si>
  <si>
    <t>A17+A20+A21=A22</t>
  </si>
  <si>
    <t>A22+A23+A24+A25+A28+A29=A30</t>
  </si>
  <si>
    <t>Provision for Bad Debts</t>
  </si>
  <si>
    <t>Follow Health care industry practice.</t>
  </si>
  <si>
    <t>Provison for Bad Debts</t>
  </si>
  <si>
    <t>Net Income;                                                                                                                      Revenues in excess of expenses</t>
  </si>
  <si>
    <t>Current portion of long term lease obligations</t>
  </si>
  <si>
    <t>Related Entity Non-liquid Investments</t>
  </si>
  <si>
    <t>Investments that meet the definition of Related Entity Liquid Investments except for condition (5).</t>
  </si>
  <si>
    <r>
      <t>For profit entities</t>
    </r>
    <r>
      <rPr>
        <sz val="11"/>
        <rFont val="Times New Roman"/>
        <family val="1"/>
      </rPr>
      <t>:</t>
    </r>
  </si>
  <si>
    <t>ACCOUNT DEFINITIONS</t>
  </si>
  <si>
    <t>ACCOUNT GROUPINGS</t>
  </si>
  <si>
    <t>Section 242 Mortgage Insurance for Hospitals Program</t>
  </si>
  <si>
    <r>
      <rPr>
        <b/>
        <sz val="14"/>
        <rFont val="Times New Roman"/>
        <family val="1"/>
      </rPr>
      <t>Section 242 Mortgage Insurance for Hospitals Program</t>
    </r>
    <r>
      <rPr>
        <b/>
        <sz val="10"/>
        <rFont val="Times New Roman"/>
        <family val="1"/>
      </rPr>
      <t xml:space="preserve">                                                                                                                                                                                                                </t>
    </r>
    <r>
      <rPr>
        <b/>
        <sz val="12"/>
        <rFont val="Times New Roman"/>
        <family val="1"/>
      </rPr>
      <t>FINANCIAL AND STATISTICAL DATA FOR HUD REPORTING</t>
    </r>
  </si>
  <si>
    <r>
      <rPr>
        <b/>
        <sz val="14"/>
        <rFont val="Times New Roman"/>
        <family val="1"/>
      </rPr>
      <t>Section 242 Mortgage Insurance for Hospitals Program</t>
    </r>
    <r>
      <rPr>
        <b/>
        <sz val="10"/>
        <rFont val="Times New Roman"/>
        <family val="1"/>
      </rPr>
      <t xml:space="preserve">                                                                                                                                                                                                        </t>
    </r>
    <r>
      <rPr>
        <b/>
        <sz val="12"/>
        <rFont val="Times New Roman"/>
        <family val="1"/>
      </rPr>
      <t>FINANCIAL AND STATISTICAL DATA FOR HUD REPORTING</t>
    </r>
  </si>
  <si>
    <r>
      <rPr>
        <b/>
        <sz val="14"/>
        <rFont val="Times New Roman"/>
        <family val="1"/>
      </rPr>
      <t>Section 242 Mortgage Insurance for Hospitals Program</t>
    </r>
    <r>
      <rPr>
        <b/>
        <sz val="10"/>
        <rFont val="Times New Roman"/>
        <family val="1"/>
      </rPr>
      <t xml:space="preserve">                                                                                                                                                                                                               </t>
    </r>
    <r>
      <rPr>
        <b/>
        <sz val="12"/>
        <rFont val="Times New Roman"/>
        <family val="1"/>
      </rPr>
      <t>FINANCIAL AND STATISTICAL DATA FOR HUD REPORTING</t>
    </r>
  </si>
  <si>
    <r>
      <rPr>
        <b/>
        <sz val="14"/>
        <rFont val="Times New Roman"/>
        <family val="1"/>
      </rPr>
      <t xml:space="preserve">Section 242 Mortgage Insurance for Hospitals Program  </t>
    </r>
    <r>
      <rPr>
        <b/>
        <sz val="10"/>
        <rFont val="Times New Roman"/>
        <family val="1"/>
      </rPr>
      <t xml:space="preserve">                                                                                                                                                                                                                </t>
    </r>
    <r>
      <rPr>
        <b/>
        <sz val="12"/>
        <rFont val="Times New Roman"/>
        <family val="1"/>
      </rPr>
      <t>FINANCIAL AND STATISTICAL DATA FOR HUD REPORTING</t>
    </r>
  </si>
  <si>
    <t>Accrued Expense</t>
  </si>
  <si>
    <t>Depreciation Expense (incl Lease Amortization)</t>
  </si>
  <si>
    <t>Amortization Expense (excl Lease Amortization)</t>
  </si>
  <si>
    <t xml:space="preserve"> (6) These are estimates.  </t>
  </si>
  <si>
    <t xml:space="preserve"> (E.) Footnotes, which provide an explanation of some lines, are located at bottom of sheet</t>
  </si>
  <si>
    <t>Observation Visits</t>
  </si>
  <si>
    <t>Ambulatory Surgeries</t>
  </si>
  <si>
    <t>Emergency Room Visits</t>
  </si>
  <si>
    <t xml:space="preserve"> Is Management aware of any actions or events that could potentially violate HUD’s Regulatory Agreement or Covenants?  Have actions or events triggered or required waivers or approvals from any financial institutions or other parties for violating financial, negative or reporting covenants? </t>
  </si>
  <si>
    <t xml:space="preserve"> (F.) IMPORTANT: Input for the Balance Sheet and Income Statement Sections may be deemed OPTIONAL by HUD for Borrowers that can provide ALL of the following datapoints via internally prepared submissions (i.e. direct output from the Borrower's financial system). Please discuss with your Account Executive.</t>
  </si>
  <si>
    <t xml:space="preserve"> (A.)  This form should be filed electronically using the most recent official OHF spreadsheet which is available on the OHF website or may be obtained from your account executive.</t>
  </si>
  <si>
    <t xml:space="preserve">FHA-Insured Mortgage </t>
  </si>
  <si>
    <t>Total Unpaid Principal Balance of ALL FHA-Insured Mortgages</t>
  </si>
  <si>
    <t>Rows 135 and 136 ONLY APPLY if required by the Regulatory Agreement</t>
  </si>
  <si>
    <r>
      <t xml:space="preserve">Rows 139 through 156 </t>
    </r>
    <r>
      <rPr>
        <b/>
        <u/>
        <sz val="12"/>
        <rFont val="Times New Roman"/>
        <family val="1"/>
      </rPr>
      <t>ONLY APPLY</t>
    </r>
    <r>
      <rPr>
        <b/>
        <sz val="12"/>
        <rFont val="Times New Roman"/>
        <family val="1"/>
      </rPr>
      <t xml:space="preserve"> to Critical Access Hospitals.  </t>
    </r>
    <r>
      <rPr>
        <b/>
        <u/>
        <sz val="12"/>
        <rFont val="Times New Roman"/>
        <family val="1"/>
      </rPr>
      <t>All other hospitals skip to row 157</t>
    </r>
  </si>
  <si>
    <t>A32+A33+A34+A35=A36</t>
  </si>
  <si>
    <t>A37+A38=A39</t>
  </si>
  <si>
    <t>A36+A38=A39</t>
  </si>
  <si>
    <t>A40+A44=A45</t>
  </si>
  <si>
    <t>A30=A45</t>
  </si>
  <si>
    <t>A48+A49=A50</t>
  </si>
  <si>
    <t>A50+A51+A53=A54</t>
  </si>
  <si>
    <t>A56+A57+A58+A59+A60+A61+A62+A63+A64+A65=A66</t>
  </si>
  <si>
    <t>A67+A69+A70+A71=A72</t>
  </si>
  <si>
    <t>A72+A74+A75+A76=A77</t>
  </si>
  <si>
    <t>A85+A86+A87+A88+A89+A90=A48</t>
  </si>
  <si>
    <t>A54-A66+A69+A70+A71=A72</t>
  </si>
  <si>
    <t>tot supplies exp + tot sal &amp; benefits + prof. fees+dep exp + amort+  int exp + bad debt exp &lt;= tot op exp</t>
  </si>
  <si>
    <t>A56+A57+A58+A59+A60+A61+A62+A63+A64&lt;=A66</t>
  </si>
  <si>
    <t>A17+A20+A21&lt;=A22</t>
  </si>
  <si>
    <t>A22+A25+A28&lt;=A30</t>
  </si>
  <si>
    <t>A32+A33+A34&lt;=A36</t>
  </si>
  <si>
    <t>A36+A37&lt;=A40</t>
  </si>
  <si>
    <t>AP + accrued exp + current portion LT debt &lt;= Current liabilities</t>
  </si>
  <si>
    <t>form HUD-92422-OHF</t>
  </si>
  <si>
    <t>OMB Approval No. 2502-0602</t>
  </si>
  <si>
    <t>(Exp. 08/31/2019)</t>
  </si>
  <si>
    <t>Allowances for Contractual Deductions and Doubtful Accounts</t>
  </si>
  <si>
    <t>(1) they could not be made available for general operational use within six months, or</t>
  </si>
  <si>
    <t>(2) they were classified as alternative investments.</t>
  </si>
  <si>
    <t>Non-operating Income</t>
  </si>
  <si>
    <t>Net Patient Service Revenue Net of Bad Debts</t>
  </si>
  <si>
    <t>Patient Revenue Net of Contractual Allowances and Discounts</t>
  </si>
  <si>
    <t>Accounts Receivable, Net</t>
  </si>
  <si>
    <t>Accounts Receivable, Gross</t>
  </si>
  <si>
    <t>Total Salaries and Wages</t>
  </si>
  <si>
    <t>Salaries and Wages -Physician</t>
  </si>
  <si>
    <t>Non-operating Revenue</t>
  </si>
  <si>
    <t>Non-operating Expense</t>
  </si>
  <si>
    <t>Other Changes in Net Assets</t>
  </si>
  <si>
    <t>A52&lt;=A54</t>
  </si>
  <si>
    <t>For the Borrower, this is the total of the non-current portion of all restricted or temporarily restricted assets whose use is limited. It includes the Mortgage Reserve Fund and any reserve accounts such as self-insurance reserves or pension reserves. Do not add back the current portion of this item that has been designated as a current asset in the financial statements.</t>
  </si>
  <si>
    <t>For the Borrower, this item should reflect what is owed on materials, supplies, utilities, and other personnel expenses.  Exclude accrued salaries, wages, employee benefits, professional fees and accrued interest.</t>
  </si>
  <si>
    <t>This should be for only the Borrower.</t>
  </si>
  <si>
    <t>For the Borrower.</t>
  </si>
  <si>
    <t>Total operating revenue for the Borrower.  Total Operating Revenue is defined as: Net Patient Service Revenue plus Other Operating Revenue</t>
  </si>
  <si>
    <t>Salaries and wages for non-physician employees for the Borrower.</t>
  </si>
  <si>
    <t xml:space="preserve">Investments that are held by a Financially Related Organization as defined by GAAP, and
(1) can be made available to the Borrower, 
(2) are designated for the sole benefit of the Borrower, 
(3) are included in the audited financial statements of the Borrower as Beneficial Interest in Net Assets Held by a Financially Related Organization, 
(4) are unencumbered, and
(5) have a:
       (a) stated  maturity of six months or less, plus
       (b) the estimated liquidation value of investments which could be liquidated within six (6) months
</t>
  </si>
  <si>
    <t>This is accounts receivable pertaining only to patient care for the Borrower.  It is usually displayed net of allowance for uncollectible accounts and contractual adjustments. If the gross amount is given, subtract these items from the gross amount to get to the net accounts receivable figure. Do not include other receivables, grant receivables, miscellaneous receivables or receivables from third party agencies.</t>
  </si>
  <si>
    <t>For the Borrower:  Qualified Liquid Investments are generally made up of marketable securities, CD's, and bond investments that are undesignated and available for general operational use of the hospital within six months or less if so desired.  Qualified liquid investments does not include: a) Any accounts, investments, etc. that are part of a self insurance fund; b) Proceeds of any borrowings including without limitation: (1) any internal affiliate loans regardless of the maturity date, (2) proceeds of any outstanding accounts receivable financing; (3) proceeds from lines of credit, or (4) funds supporting a letter of credit, loan guarantee, etc. c) Investments in any related entity or entity controlled by a related entity; d) Pledges receivable; e) Permanently restricted net assets; f) Reserve funds related to an issuance of bonds; g) Amounts shown as an unfunded or under funded reserve(s); h) Mortgage Reserve Fund(s) or other loan reserve funds; or i) Any items that cannot be clearly identified as meeting the criteria of this definition in the financial statements of the organization.  Generally alternative investments are excluded from Qualified Liquid investments. Investments designated by the board for future use or for general capital improvements and that are not part of the Equipment Replacement Reserve Fund (or similar fund) nor excluded by any of the other categories listed in this definition may be classified as Qualified Liquid Investments and shall not be excluded because of the designation by the board.</t>
  </si>
  <si>
    <t>Allowances for Contractual Deductions and Bad Debt</t>
  </si>
  <si>
    <t>Deferred Financing Costs (FASB)</t>
  </si>
  <si>
    <t>Long-Term Debt &amp; Leases</t>
  </si>
  <si>
    <t>Long Term Debt and Leases</t>
  </si>
  <si>
    <t>Right of Use (Leased) Assets</t>
  </si>
  <si>
    <t>This is the total land, land improvements, plant, property, fixed assets, and equipment, moveable equipment, right-of-use assets, and medical equipment recorded on the balance sheet in accordance with GAAP for the Borrower.</t>
  </si>
  <si>
    <t>Current portion of Long Term Debt and Leases</t>
  </si>
  <si>
    <t>Current Portion of LT Debts and Leases</t>
  </si>
  <si>
    <t>Current Portion of Long-Term Debt and Leases</t>
  </si>
  <si>
    <t>Net Assets without Donor Restrictions</t>
  </si>
  <si>
    <t>Net Assets with Donor Restrictions</t>
  </si>
  <si>
    <t>A30=A40+A41+A42</t>
  </si>
  <si>
    <t>total assets = total liabilities + unrestricted + restricted net assets</t>
  </si>
  <si>
    <t>A41+A42=A43</t>
  </si>
  <si>
    <t>Changes in Restricted Net Assets</t>
  </si>
  <si>
    <t>Net Assets with Donor Restriction</t>
  </si>
  <si>
    <t>Net Assets without Donor Restriction</t>
  </si>
  <si>
    <t>Bad debts related to patient care in accordance with Healthcare industry practice.</t>
  </si>
  <si>
    <t>Income from investments net of investment expense, unrestricted contributions, interest income, gains from the sale of assets, non-operating revenues,  extraordinary gains, gains from subsidiaries excluded from the Borrower, grant revenues (when there is not an offsetting expense), and tax revenues[2] are examples of non operating income.</t>
  </si>
  <si>
    <t>Follow FASB/GASB guidance as appropriate for the classification of Contractual Deductions and Bad Debt.</t>
  </si>
  <si>
    <t>For the Borrower, this includes the current portion of all types of debt including current portion of leases (with more than one year of duration) recorded on the balance sheet.</t>
  </si>
  <si>
    <t>This should include all debt that is not included in current liabilities including capital leases and other leases (with more than one year of duration) that are recorded on the balance sheet for the Borrower.  It does not include any related bonds as they are not a part of the Borrower.</t>
  </si>
  <si>
    <t>Enter net assets restricted by donor</t>
  </si>
  <si>
    <t xml:space="preserve"> Net Assets without Donor Restriction</t>
  </si>
  <si>
    <t>For the Borrower, include all unrestricted highly liquid investments that are readily convertible to cash such as commercial papers and short-term investments that are included in the current asset section of the balance sheet. [see note 3 below]</t>
  </si>
  <si>
    <t>Investment income net of expense</t>
  </si>
  <si>
    <t>Donor Restricted Net Assets</t>
  </si>
  <si>
    <t>Follow FASB as appropriate</t>
  </si>
  <si>
    <t xml:space="preserve"> (1)  Bad Debt Expense may be recorded as a separate line item, depending on FASB/GASB reporting standards.</t>
  </si>
  <si>
    <t>(1)  Bad Debt Expense may be recorded as a separate line item, depending on FASB/GASB reporting standards.</t>
  </si>
  <si>
    <t>[3] The term “Borrower”, synonymous with "Mortgagor," is defined as the original borrower under a mortgage and its successors and assigns.</t>
  </si>
  <si>
    <r>
      <rPr>
        <b/>
        <sz val="8"/>
        <rFont val="Arial"/>
        <family val="2"/>
      </rPr>
      <t>Public reporting burden</t>
    </r>
    <r>
      <rPr>
        <sz val="8"/>
        <rFont val="Arial"/>
        <family val="2"/>
      </rPr>
      <t xml:space="preserve"> for this collection of information is estimated to average 16 hours. This includes the time for collecting, reviewing, and reporting the data.  Send comments regarding this burden estimate or any other aspect of this collection of information, including suggestions for reducing this burden, to the Reports Management Officer, QDAM, U.S. Department of Housing and Urban Development, Washington, DC 20410-5000. Do not send this completed form to the above address. No confidentiality is assured. The information is being collected to obtain the supportive documentation which must be submitted to HUD to ensure that viable projects are developed and maintained. The Department will use this information to determine if properties meet HUD requirements with respect to development, operation and/or asset management, as well as ensuring the continued marketability of the properties. The authority for this function can be found in the National Housing Act and in the Regulatory Agreements between the Secretary of HUD and the borrower of each HUD related project. This information is required to obtain benefits.  This agency may not collect this information, and you are not required to complete this form, unless it displays a currently valid OMB control number. </t>
    </r>
  </si>
  <si>
    <t>The following chart showings the typical accounts that are included in the account heading for entry into the Quarterly Data request.  This chart is not intended to restrict the separate accounts that a hospital may have on its balance sheet. Certain headings have been omitted such as Accumulated Depreciation or Net Patient Revenue as the heading itself is self-definitive and standard throughout the healthcare industry. Additional accounts should be classified based on the pattern.</t>
  </si>
  <si>
    <t>IF(ABS(($B$231+C71+C73+C74+C75)-C43)&lt;=100,"Yes","No"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</si>
</sst>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mm/dd/yy;@"/>
    <numFmt numFmtId="167" formatCode="&quot;$&quot;#,##0"/>
  </numFmts>
  <fonts count="34" x14ac:knownFonts="1">
    <font>
      <sz val="10"/>
      <name val="Arial"/>
    </font>
    <font>
      <sz val="10"/>
      <name val="Arial"/>
      <family val="2"/>
    </font>
    <font>
      <b/>
      <sz val="10"/>
      <name val="Arial"/>
      <family val="2"/>
    </font>
    <font>
      <sz val="8"/>
      <name val="Arial"/>
      <family val="2"/>
    </font>
    <font>
      <sz val="8"/>
      <name val="Arial"/>
      <family val="2"/>
    </font>
    <font>
      <b/>
      <sz val="8"/>
      <name val="Arial"/>
      <family val="2"/>
    </font>
    <font>
      <b/>
      <sz val="8"/>
      <name val="Arial"/>
      <family val="2"/>
    </font>
    <font>
      <b/>
      <sz val="10"/>
      <color indexed="10"/>
      <name val="Arial"/>
      <family val="2"/>
    </font>
    <font>
      <sz val="10"/>
      <name val="Arial"/>
      <family val="2"/>
    </font>
    <font>
      <b/>
      <u/>
      <sz val="8"/>
      <name val="Arial"/>
      <family val="2"/>
    </font>
    <font>
      <b/>
      <sz val="10"/>
      <color rgb="FFFF0000"/>
      <name val="Arial"/>
      <family val="2"/>
    </font>
    <font>
      <u/>
      <sz val="10"/>
      <color theme="10"/>
      <name val="Arial"/>
      <family val="2"/>
    </font>
    <font>
      <sz val="11"/>
      <name val="Calibri"/>
      <family val="2"/>
    </font>
    <font>
      <b/>
      <sz val="12"/>
      <name val="Times New Roman"/>
      <family val="1"/>
    </font>
    <font>
      <sz val="14"/>
      <name val="Calibri"/>
      <family val="2"/>
    </font>
    <font>
      <b/>
      <u/>
      <sz val="12"/>
      <name val="Times New Roman"/>
      <family val="1"/>
    </font>
    <font>
      <b/>
      <sz val="11"/>
      <name val="Times New Roman"/>
      <family val="1"/>
    </font>
    <font>
      <sz val="10"/>
      <name val="Times New Roman"/>
      <family val="1"/>
    </font>
    <font>
      <b/>
      <sz val="10"/>
      <name val="Times New Roman"/>
      <family val="1"/>
    </font>
    <font>
      <sz val="11"/>
      <name val="Times New Roman"/>
      <family val="1"/>
    </font>
    <font>
      <u/>
      <sz val="11"/>
      <name val="Times New Roman"/>
      <family val="1"/>
    </font>
    <font>
      <u/>
      <sz val="11"/>
      <color theme="10"/>
      <name val="Times New Roman"/>
      <family val="1"/>
    </font>
    <font>
      <b/>
      <sz val="14"/>
      <name val="Times New Roman"/>
      <family val="1"/>
    </font>
    <font>
      <b/>
      <sz val="8"/>
      <color rgb="FF003300"/>
      <name val="Times New Roman"/>
      <family val="1"/>
    </font>
    <font>
      <b/>
      <sz val="8"/>
      <color rgb="FF1F497D"/>
      <name val="Times New Roman"/>
      <family val="1"/>
    </font>
    <font>
      <b/>
      <sz val="8"/>
      <color indexed="10"/>
      <name val="Arial"/>
      <family val="2"/>
    </font>
    <font>
      <sz val="9"/>
      <color rgb="FF003300"/>
      <name val="Helvetica"/>
      <family val="2"/>
    </font>
    <font>
      <sz val="9"/>
      <name val="Helvetica"/>
      <family val="2"/>
    </font>
    <font>
      <b/>
      <sz val="9"/>
      <color rgb="FF1F497D"/>
      <name val="Helvetica"/>
      <family val="2"/>
    </font>
    <font>
      <sz val="9"/>
      <name val="Arial"/>
      <family val="2"/>
    </font>
    <font>
      <b/>
      <sz val="9"/>
      <color rgb="FF1F497D"/>
      <name val="Calibri"/>
      <family val="2"/>
    </font>
    <font>
      <sz val="8"/>
      <color rgb="FF000000"/>
      <name val="Tahoma"/>
      <family val="2"/>
    </font>
    <font>
      <b/>
      <sz val="8"/>
      <color rgb="FF000000"/>
      <name val="Tahoma"/>
      <family val="2"/>
    </font>
    <font>
      <sz val="9"/>
      <color rgb="FF000000"/>
      <name val="Tahoma"/>
      <family val="2"/>
    </font>
  </fonts>
  <fills count="13">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rgb="FFCCFFCC"/>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280">
    <xf numFmtId="0" fontId="0" fillId="0" borderId="0" xfId="0"/>
    <xf numFmtId="164" fontId="1" fillId="2" borderId="1" xfId="2" applyNumberFormat="1" applyFill="1" applyBorder="1" applyProtection="1">
      <protection locked="0"/>
    </xf>
    <xf numFmtId="164" fontId="1" fillId="2" borderId="1" xfId="2" applyNumberFormat="1" applyFont="1" applyFill="1" applyBorder="1" applyProtection="1">
      <protection locked="0"/>
    </xf>
    <xf numFmtId="164" fontId="0" fillId="2" borderId="0" xfId="0" applyNumberFormat="1" applyFill="1" applyProtection="1">
      <protection locked="0"/>
    </xf>
    <xf numFmtId="3" fontId="0" fillId="2" borderId="1" xfId="0" applyNumberFormat="1" applyFill="1" applyBorder="1" applyProtection="1">
      <protection locked="0"/>
    </xf>
    <xf numFmtId="0" fontId="2" fillId="4" borderId="0" xfId="0" applyFont="1" applyFill="1" applyAlignment="1" applyProtection="1">
      <alignment horizontal="center"/>
    </xf>
    <xf numFmtId="0" fontId="2" fillId="0" borderId="0" xfId="0" applyFont="1" applyFill="1" applyAlignment="1" applyProtection="1">
      <alignment horizontal="center"/>
    </xf>
    <xf numFmtId="0" fontId="0" fillId="0" borderId="0" xfId="0" applyProtection="1"/>
    <xf numFmtId="0" fontId="2" fillId="4" borderId="0" xfId="0" applyFont="1" applyFill="1" applyAlignment="1" applyProtection="1"/>
    <xf numFmtId="0" fontId="2" fillId="0" borderId="0" xfId="0" applyFont="1" applyFill="1" applyAlignment="1" applyProtection="1"/>
    <xf numFmtId="0" fontId="0" fillId="0" borderId="0" xfId="0" applyFill="1" applyProtection="1"/>
    <xf numFmtId="0" fontId="0" fillId="4" borderId="0" xfId="0" applyFill="1" applyAlignment="1" applyProtection="1"/>
    <xf numFmtId="0" fontId="0" fillId="0" borderId="0" xfId="0" applyFill="1" applyAlignment="1" applyProtection="1"/>
    <xf numFmtId="0" fontId="6" fillId="3" borderId="2" xfId="0" applyFont="1" applyFill="1" applyBorder="1" applyProtection="1"/>
    <xf numFmtId="0" fontId="3" fillId="3" borderId="2" xfId="0" applyFont="1" applyFill="1" applyBorder="1" applyAlignment="1" applyProtection="1">
      <alignment horizontal="center"/>
    </xf>
    <xf numFmtId="164" fontId="3" fillId="3" borderId="1" xfId="2" applyNumberFormat="1" applyFont="1" applyFill="1" applyBorder="1" applyAlignment="1" applyProtection="1">
      <alignment horizontal="center"/>
    </xf>
    <xf numFmtId="0" fontId="3" fillId="0" borderId="2" xfId="0" applyFont="1" applyBorder="1" applyProtection="1"/>
    <xf numFmtId="0" fontId="3" fillId="0" borderId="2" xfId="0" applyFont="1" applyBorder="1" applyAlignment="1" applyProtection="1">
      <alignment horizontal="center"/>
    </xf>
    <xf numFmtId="0" fontId="3" fillId="0" borderId="0" xfId="0" applyFont="1" applyFill="1" applyProtection="1"/>
    <xf numFmtId="0" fontId="3" fillId="0" borderId="0" xfId="0" applyFont="1" applyAlignment="1" applyProtection="1"/>
    <xf numFmtId="0" fontId="4" fillId="0" borderId="2" xfId="0" applyFont="1" applyBorder="1" applyProtection="1"/>
    <xf numFmtId="0" fontId="4" fillId="0" borderId="2" xfId="0" applyFont="1" applyBorder="1" applyAlignment="1" applyProtection="1">
      <alignment horizontal="center"/>
    </xf>
    <xf numFmtId="164" fontId="0" fillId="0" borderId="0" xfId="0" applyNumberFormat="1" applyProtection="1"/>
    <xf numFmtId="0" fontId="3" fillId="0" borderId="3" xfId="0" applyFont="1" applyBorder="1" applyProtection="1"/>
    <xf numFmtId="0" fontId="3" fillId="0" borderId="3" xfId="0" applyFont="1" applyBorder="1" applyAlignment="1" applyProtection="1">
      <alignment horizontal="center"/>
    </xf>
    <xf numFmtId="0" fontId="4" fillId="0" borderId="4" xfId="0" applyFont="1" applyFill="1" applyBorder="1" applyProtection="1"/>
    <xf numFmtId="0" fontId="4" fillId="0" borderId="5" xfId="0" applyFont="1" applyFill="1" applyBorder="1" applyAlignment="1" applyProtection="1">
      <alignment horizontal="center"/>
    </xf>
    <xf numFmtId="0" fontId="4" fillId="0" borderId="6" xfId="0" applyFont="1" applyFill="1" applyBorder="1" applyProtection="1"/>
    <xf numFmtId="0" fontId="4" fillId="0" borderId="7" xfId="0" applyFont="1" applyFill="1" applyBorder="1" applyAlignment="1" applyProtection="1">
      <alignment horizontal="center"/>
    </xf>
    <xf numFmtId="0" fontId="3" fillId="0" borderId="2" xfId="0" applyFont="1" applyBorder="1" applyAlignment="1" applyProtection="1">
      <alignment horizontal="right"/>
    </xf>
    <xf numFmtId="0" fontId="6" fillId="3" borderId="2" xfId="0" applyFont="1" applyFill="1" applyBorder="1" applyAlignment="1" applyProtection="1">
      <alignment horizontal="left"/>
    </xf>
    <xf numFmtId="3" fontId="0" fillId="0" borderId="0" xfId="0" applyNumberFormat="1" applyProtection="1"/>
    <xf numFmtId="0" fontId="4" fillId="0" borderId="2" xfId="0" applyFont="1" applyBorder="1" applyAlignment="1" applyProtection="1">
      <alignment horizontal="right"/>
    </xf>
    <xf numFmtId="0" fontId="3" fillId="0" borderId="0" xfId="0" applyFont="1" applyBorder="1" applyProtection="1"/>
    <xf numFmtId="0" fontId="5" fillId="0" borderId="0" xfId="0" applyFont="1" applyBorder="1" applyAlignment="1" applyProtection="1">
      <alignment horizontal="left"/>
    </xf>
    <xf numFmtId="0" fontId="0" fillId="0" borderId="0" xfId="0" applyBorder="1" applyProtection="1"/>
    <xf numFmtId="0" fontId="4" fillId="0" borderId="8" xfId="0" applyFont="1" applyBorder="1" applyProtection="1"/>
    <xf numFmtId="0" fontId="2" fillId="0" borderId="8" xfId="0" applyFont="1" applyBorder="1" applyProtection="1"/>
    <xf numFmtId="0" fontId="4" fillId="0" borderId="0" xfId="0" applyFont="1" applyAlignment="1" applyProtection="1">
      <alignment horizontal="center"/>
    </xf>
    <xf numFmtId="0" fontId="4" fillId="0" borderId="0" xfId="0" applyFont="1" applyProtection="1"/>
    <xf numFmtId="0" fontId="5" fillId="0" borderId="0" xfId="0" applyFont="1" applyAlignment="1" applyProtection="1">
      <alignment horizontal="center"/>
    </xf>
    <xf numFmtId="0" fontId="2" fillId="0" borderId="0" xfId="0" applyFont="1" applyProtection="1"/>
    <xf numFmtId="0" fontId="2" fillId="0" borderId="0" xfId="0" applyFont="1" applyBorder="1" applyProtection="1"/>
    <xf numFmtId="0" fontId="4" fillId="0" borderId="2" xfId="0" applyFont="1" applyFill="1" applyBorder="1" applyProtection="1"/>
    <xf numFmtId="0" fontId="5" fillId="3" borderId="2" xfId="0" applyFont="1" applyFill="1" applyBorder="1" applyProtection="1"/>
    <xf numFmtId="0" fontId="7" fillId="0" borderId="0" xfId="0" applyFont="1" applyAlignment="1" applyProtection="1">
      <alignment horizontal="center"/>
    </xf>
    <xf numFmtId="164" fontId="1" fillId="0" borderId="1" xfId="2" applyNumberFormat="1" applyFill="1" applyBorder="1" applyProtection="1"/>
    <xf numFmtId="0" fontId="0" fillId="0" borderId="7" xfId="0" applyFill="1" applyBorder="1" applyProtection="1"/>
    <xf numFmtId="0" fontId="0" fillId="0" borderId="1" xfId="0" applyFill="1" applyBorder="1" applyProtection="1"/>
    <xf numFmtId="0" fontId="0" fillId="0" borderId="0" xfId="0" applyAlignment="1" applyProtection="1"/>
    <xf numFmtId="0" fontId="7" fillId="4" borderId="0" xfId="0" applyFont="1" applyFill="1" applyAlignment="1" applyProtection="1">
      <alignment horizontal="center"/>
      <protection locked="0"/>
    </xf>
    <xf numFmtId="0" fontId="4" fillId="0" borderId="0" xfId="0" applyFont="1" applyBorder="1" applyAlignment="1" applyProtection="1">
      <alignment horizontal="left"/>
    </xf>
    <xf numFmtId="0" fontId="4" fillId="0" borderId="0" xfId="0" applyFont="1" applyAlignment="1" applyProtection="1">
      <alignment horizontal="left"/>
    </xf>
    <xf numFmtId="0" fontId="2" fillId="0" borderId="8" xfId="0" applyFont="1" applyBorder="1" applyAlignment="1" applyProtection="1">
      <alignment horizontal="left"/>
    </xf>
    <xf numFmtId="0" fontId="9" fillId="0" borderId="0" xfId="0" applyFont="1" applyBorder="1" applyAlignment="1" applyProtection="1">
      <alignment horizontal="left"/>
    </xf>
    <xf numFmtId="43" fontId="0" fillId="2" borderId="1" xfId="1" applyFont="1" applyFill="1" applyBorder="1" applyProtection="1">
      <protection locked="0"/>
    </xf>
    <xf numFmtId="165" fontId="0" fillId="2" borderId="1" xfId="0" applyNumberFormat="1" applyFill="1" applyBorder="1" applyProtection="1">
      <protection locked="0"/>
    </xf>
    <xf numFmtId="0" fontId="0" fillId="5" borderId="0" xfId="0" applyFill="1" applyAlignment="1" applyProtection="1">
      <protection locked="0"/>
    </xf>
    <xf numFmtId="0" fontId="9" fillId="5" borderId="0" xfId="0" applyFont="1" applyFill="1" applyBorder="1" applyProtection="1"/>
    <xf numFmtId="0" fontId="5" fillId="5" borderId="0" xfId="0" applyFont="1" applyFill="1" applyBorder="1" applyProtection="1"/>
    <xf numFmtId="164" fontId="0" fillId="6" borderId="7" xfId="0" applyNumberFormat="1" applyFill="1" applyBorder="1" applyProtection="1">
      <protection locked="0"/>
    </xf>
    <xf numFmtId="164" fontId="0" fillId="6" borderId="1" xfId="0" applyNumberFormat="1" applyFill="1" applyBorder="1" applyProtection="1">
      <protection locked="0"/>
    </xf>
    <xf numFmtId="41" fontId="0" fillId="2" borderId="1" xfId="0" applyNumberFormat="1" applyFill="1" applyBorder="1" applyProtection="1">
      <protection locked="0"/>
    </xf>
    <xf numFmtId="3" fontId="5" fillId="0" borderId="0" xfId="0" applyNumberFormat="1" applyFont="1" applyFill="1" applyBorder="1" applyAlignment="1" applyProtection="1"/>
    <xf numFmtId="0" fontId="5" fillId="5" borderId="0" xfId="0" applyFont="1" applyFill="1" applyProtection="1"/>
    <xf numFmtId="0" fontId="5" fillId="0" borderId="2" xfId="0" applyFont="1" applyBorder="1" applyProtection="1"/>
    <xf numFmtId="0" fontId="5" fillId="0" borderId="3" xfId="0" applyFont="1" applyBorder="1" applyProtection="1"/>
    <xf numFmtId="0" fontId="5" fillId="0" borderId="2" xfId="0" applyFont="1" applyFill="1" applyBorder="1" applyProtection="1"/>
    <xf numFmtId="0" fontId="2" fillId="5" borderId="0" xfId="0" applyFont="1" applyFill="1" applyAlignment="1" applyProtection="1">
      <protection locked="0"/>
    </xf>
    <xf numFmtId="0" fontId="0" fillId="5" borderId="0" xfId="0" applyFill="1" applyProtection="1"/>
    <xf numFmtId="0" fontId="2" fillId="4" borderId="0" xfId="0" applyFont="1" applyFill="1" applyAlignment="1" applyProtection="1">
      <alignment horizontal="center" wrapText="1"/>
    </xf>
    <xf numFmtId="0" fontId="10" fillId="6" borderId="0" xfId="0" applyFont="1" applyFill="1" applyAlignment="1" applyProtection="1">
      <alignment horizontal="center"/>
      <protection locked="0"/>
    </xf>
    <xf numFmtId="0" fontId="10" fillId="5" borderId="0" xfId="0" applyFont="1" applyFill="1" applyAlignment="1" applyProtection="1">
      <alignment horizontal="center"/>
    </xf>
    <xf numFmtId="0" fontId="10" fillId="6" borderId="1" xfId="0" applyFont="1" applyFill="1" applyBorder="1" applyAlignment="1" applyProtection="1">
      <alignment horizontal="center"/>
      <protection locked="0"/>
    </xf>
    <xf numFmtId="0" fontId="0" fillId="0" borderId="0" xfId="2" applyNumberFormat="1" applyFont="1" applyBorder="1" applyProtection="1"/>
    <xf numFmtId="0" fontId="8" fillId="0" borderId="0" xfId="0" applyFont="1" applyAlignment="1" applyProtection="1"/>
    <xf numFmtId="0" fontId="4" fillId="0" borderId="0" xfId="0" applyFont="1"/>
    <xf numFmtId="0" fontId="3" fillId="7" borderId="2" xfId="0" applyFont="1" applyFill="1" applyBorder="1" applyAlignment="1" applyProtection="1">
      <alignment horizontal="center"/>
    </xf>
    <xf numFmtId="0" fontId="5" fillId="7" borderId="2" xfId="0" applyFont="1" applyFill="1" applyBorder="1" applyAlignment="1" applyProtection="1">
      <alignment horizontal="left"/>
    </xf>
    <xf numFmtId="41" fontId="0" fillId="7" borderId="1" xfId="0" applyNumberFormat="1" applyFill="1" applyBorder="1" applyProtection="1"/>
    <xf numFmtId="0" fontId="8" fillId="0" borderId="0" xfId="0" applyFont="1" applyProtection="1"/>
    <xf numFmtId="0" fontId="4" fillId="0" borderId="0" xfId="0" applyFont="1" applyAlignment="1" applyProtection="1">
      <alignment horizontal="left" wrapText="1"/>
    </xf>
    <xf numFmtId="0" fontId="0" fillId="6" borderId="0" xfId="0" applyFill="1" applyProtection="1">
      <protection locked="0"/>
    </xf>
    <xf numFmtId="49" fontId="0" fillId="0" borderId="0" xfId="0" applyNumberFormat="1" applyProtection="1"/>
    <xf numFmtId="49" fontId="0" fillId="0" borderId="0" xfId="0" applyNumberFormat="1" applyAlignment="1" applyProtection="1"/>
    <xf numFmtId="0" fontId="0" fillId="7" borderId="1" xfId="0" applyFill="1" applyBorder="1" applyProtection="1"/>
    <xf numFmtId="0" fontId="6" fillId="3" borderId="22" xfId="0" applyFont="1" applyFill="1" applyBorder="1" applyProtection="1"/>
    <xf numFmtId="164" fontId="1" fillId="2" borderId="23" xfId="2" applyNumberFormat="1" applyFill="1" applyBorder="1" applyProtection="1">
      <protection locked="0"/>
    </xf>
    <xf numFmtId="0" fontId="5" fillId="3" borderId="22" xfId="0" applyFont="1" applyFill="1" applyBorder="1" applyProtection="1"/>
    <xf numFmtId="41" fontId="0" fillId="2" borderId="23" xfId="0" applyNumberFormat="1" applyFill="1" applyBorder="1" applyProtection="1">
      <protection locked="0"/>
    </xf>
    <xf numFmtId="0" fontId="5" fillId="3" borderId="22" xfId="0" applyFont="1" applyFill="1" applyBorder="1" applyAlignment="1" applyProtection="1">
      <alignment horizontal="left"/>
    </xf>
    <xf numFmtId="0" fontId="9" fillId="5" borderId="24" xfId="0" applyFont="1" applyFill="1" applyBorder="1" applyProtection="1"/>
    <xf numFmtId="0" fontId="4" fillId="5" borderId="22" xfId="0" applyFont="1" applyFill="1" applyBorder="1" applyProtection="1"/>
    <xf numFmtId="0" fontId="4" fillId="5" borderId="22" xfId="0" applyFont="1" applyFill="1" applyBorder="1" applyAlignment="1" applyProtection="1">
      <alignment wrapText="1"/>
    </xf>
    <xf numFmtId="0" fontId="5" fillId="5" borderId="22" xfId="0" applyFont="1" applyFill="1" applyBorder="1" applyProtection="1"/>
    <xf numFmtId="0" fontId="3" fillId="5" borderId="22" xfId="0" applyFont="1" applyFill="1" applyBorder="1" applyProtection="1"/>
    <xf numFmtId="0" fontId="4" fillId="5" borderId="22" xfId="0" applyFont="1" applyFill="1" applyBorder="1" applyAlignment="1" applyProtection="1">
      <alignment horizontal="left"/>
    </xf>
    <xf numFmtId="0" fontId="3" fillId="5" borderId="22" xfId="0" applyFont="1" applyFill="1" applyBorder="1" applyAlignment="1" applyProtection="1">
      <alignment horizontal="right"/>
    </xf>
    <xf numFmtId="0" fontId="0" fillId="5" borderId="0" xfId="0" applyFill="1" applyBorder="1" applyProtection="1"/>
    <xf numFmtId="0" fontId="0" fillId="5" borderId="14" xfId="0" applyFill="1" applyBorder="1" applyProtection="1"/>
    <xf numFmtId="49" fontId="0" fillId="5" borderId="0" xfId="0" applyNumberFormat="1" applyFill="1" applyBorder="1" applyAlignment="1" applyProtection="1"/>
    <xf numFmtId="49" fontId="0" fillId="5" borderId="14" xfId="0" applyNumberFormat="1" applyFill="1" applyBorder="1" applyAlignment="1" applyProtection="1"/>
    <xf numFmtId="49" fontId="0" fillId="5" borderId="14" xfId="0" applyNumberFormat="1" applyFill="1" applyBorder="1" applyProtection="1"/>
    <xf numFmtId="49" fontId="0" fillId="5" borderId="0" xfId="0" applyNumberFormat="1" applyFill="1" applyBorder="1" applyAlignment="1" applyProtection="1">
      <alignment horizontal="left" vertical="top" wrapText="1"/>
    </xf>
    <xf numFmtId="164" fontId="3" fillId="3" borderId="23" xfId="2" applyNumberFormat="1" applyFont="1" applyFill="1" applyBorder="1" applyAlignment="1" applyProtection="1">
      <alignment horizontal="center"/>
    </xf>
    <xf numFmtId="164" fontId="1" fillId="5" borderId="1" xfId="2" applyNumberFormat="1" applyFill="1" applyBorder="1" applyProtection="1"/>
    <xf numFmtId="0" fontId="3" fillId="7" borderId="1" xfId="0" applyFont="1" applyFill="1" applyBorder="1" applyAlignment="1" applyProtection="1">
      <alignment horizontal="center"/>
    </xf>
    <xf numFmtId="0" fontId="3" fillId="3" borderId="1" xfId="0" applyFont="1" applyFill="1" applyBorder="1" applyAlignment="1" applyProtection="1">
      <alignment horizontal="center"/>
    </xf>
    <xf numFmtId="0" fontId="3" fillId="3" borderId="23" xfId="0" applyFont="1" applyFill="1" applyBorder="1" applyAlignment="1" applyProtection="1">
      <alignment horizontal="center"/>
    </xf>
    <xf numFmtId="41" fontId="0" fillId="5" borderId="1" xfId="0" applyNumberFormat="1" applyFill="1" applyBorder="1" applyProtection="1"/>
    <xf numFmtId="164" fontId="3" fillId="5" borderId="1" xfId="2" applyNumberFormat="1" applyFont="1" applyFill="1" applyBorder="1" applyAlignment="1" applyProtection="1">
      <alignment horizontal="center"/>
    </xf>
    <xf numFmtId="165" fontId="0" fillId="7" borderId="1" xfId="0" applyNumberFormat="1" applyFill="1" applyBorder="1" applyProtection="1"/>
    <xf numFmtId="165" fontId="0" fillId="7" borderId="23" xfId="0" applyNumberFormat="1" applyFill="1" applyBorder="1" applyProtection="1"/>
    <xf numFmtId="0" fontId="12" fillId="5" borderId="24" xfId="0" applyFont="1" applyFill="1" applyBorder="1" applyAlignment="1" applyProtection="1">
      <alignment horizontal="left" indent="4"/>
    </xf>
    <xf numFmtId="0" fontId="14" fillId="5" borderId="0" xfId="0" applyFont="1" applyFill="1" applyBorder="1" applyAlignment="1" applyProtection="1">
      <alignment horizontal="center"/>
    </xf>
    <xf numFmtId="49" fontId="12" fillId="5" borderId="24" xfId="0" applyNumberFormat="1" applyFont="1" applyFill="1" applyBorder="1" applyAlignment="1" applyProtection="1">
      <alignment horizontal="right" vertical="top"/>
    </xf>
    <xf numFmtId="49" fontId="12" fillId="5" borderId="24" xfId="0" applyNumberFormat="1" applyFont="1" applyFill="1" applyBorder="1" applyAlignment="1" applyProtection="1">
      <alignment horizontal="right"/>
    </xf>
    <xf numFmtId="49" fontId="12" fillId="5" borderId="0" xfId="0" applyNumberFormat="1" applyFont="1" applyFill="1" applyBorder="1" applyAlignment="1" applyProtection="1">
      <alignment horizontal="center" vertical="top" wrapText="1"/>
    </xf>
    <xf numFmtId="49" fontId="12" fillId="5" borderId="0" xfId="0" applyNumberFormat="1" applyFont="1" applyFill="1" applyBorder="1" applyAlignment="1" applyProtection="1">
      <alignment horizontal="left" indent="4"/>
    </xf>
    <xf numFmtId="49" fontId="12" fillId="5" borderId="0" xfId="0" applyNumberFormat="1" applyFont="1" applyFill="1" applyBorder="1" applyAlignment="1" applyProtection="1">
      <alignment horizontal="left" vertical="top" wrapText="1"/>
    </xf>
    <xf numFmtId="0" fontId="4" fillId="0" borderId="7" xfId="0" applyFont="1" applyBorder="1" applyAlignment="1" applyProtection="1">
      <alignment horizontal="center"/>
    </xf>
    <xf numFmtId="0" fontId="4" fillId="0" borderId="28" xfId="0" applyFont="1" applyBorder="1" applyAlignment="1" applyProtection="1">
      <alignment horizontal="right"/>
    </xf>
    <xf numFmtId="0" fontId="3" fillId="0" borderId="3" xfId="0" applyFont="1" applyBorder="1" applyAlignment="1" applyProtection="1">
      <alignment horizontal="right"/>
    </xf>
    <xf numFmtId="3" fontId="0" fillId="2" borderId="3" xfId="0" applyNumberFormat="1" applyFill="1" applyBorder="1" applyProtection="1">
      <protection locked="0"/>
    </xf>
    <xf numFmtId="3" fontId="0" fillId="2" borderId="5" xfId="0" applyNumberFormat="1" applyFill="1" applyBorder="1" applyProtection="1">
      <protection locked="0"/>
    </xf>
    <xf numFmtId="0" fontId="4" fillId="0" borderId="27" xfId="0" applyFont="1" applyBorder="1" applyAlignment="1" applyProtection="1">
      <alignment horizontal="center"/>
    </xf>
    <xf numFmtId="0" fontId="0" fillId="6" borderId="1" xfId="0" applyFill="1" applyBorder="1" applyProtection="1">
      <protection locked="0"/>
    </xf>
    <xf numFmtId="0" fontId="0" fillId="0" borderId="0" xfId="0" applyAlignment="1" applyProtection="1"/>
    <xf numFmtId="49" fontId="12" fillId="5" borderId="0" xfId="0" applyNumberFormat="1" applyFont="1" applyFill="1" applyBorder="1" applyAlignment="1" applyProtection="1">
      <alignment horizontal="left" vertical="top" wrapText="1"/>
    </xf>
    <xf numFmtId="164" fontId="1" fillId="11" borderId="1" xfId="2" applyNumberFormat="1" applyFill="1" applyBorder="1" applyProtection="1"/>
    <xf numFmtId="0" fontId="10" fillId="0" borderId="0" xfId="0" applyFont="1" applyFill="1" applyBorder="1" applyAlignment="1" applyProtection="1">
      <alignment horizontal="center"/>
    </xf>
    <xf numFmtId="0" fontId="2" fillId="0" borderId="0" xfId="0" applyFont="1" applyFill="1" applyBorder="1" applyProtection="1"/>
    <xf numFmtId="0" fontId="7" fillId="0" borderId="0" xfId="0" applyFont="1" applyFill="1" applyAlignment="1" applyProtection="1">
      <alignment horizontal="center"/>
    </xf>
    <xf numFmtId="164" fontId="1" fillId="11" borderId="1" xfId="2" applyNumberFormat="1" applyFont="1" applyFill="1" applyBorder="1" applyProtection="1"/>
    <xf numFmtId="164" fontId="1" fillId="9" borderId="1" xfId="2" applyNumberFormat="1" applyFill="1" applyBorder="1" applyProtection="1"/>
    <xf numFmtId="164" fontId="0" fillId="9" borderId="7" xfId="0" applyNumberFormat="1" applyFill="1" applyBorder="1" applyProtection="1"/>
    <xf numFmtId="167" fontId="0" fillId="6" borderId="0" xfId="0" applyNumberFormat="1" applyFill="1" applyProtection="1">
      <protection locked="0"/>
    </xf>
    <xf numFmtId="164" fontId="0" fillId="6" borderId="7" xfId="0" applyNumberFormat="1" applyFill="1" applyBorder="1" applyProtection="1"/>
    <xf numFmtId="0" fontId="4" fillId="0" borderId="0" xfId="0" applyFont="1" applyFill="1" applyBorder="1" applyAlignment="1" applyProtection="1">
      <alignment horizontal="left"/>
    </xf>
    <xf numFmtId="0" fontId="4" fillId="0" borderId="0" xfId="0" applyFont="1" applyFill="1" applyBorder="1" applyAlignment="1" applyProtection="1">
      <alignment horizontal="left"/>
      <protection locked="0"/>
    </xf>
    <xf numFmtId="0" fontId="0" fillId="0" borderId="0" xfId="2" applyNumberFormat="1" applyFont="1" applyFill="1" applyBorder="1" applyProtection="1"/>
    <xf numFmtId="0" fontId="0" fillId="12" borderId="0" xfId="0" applyFill="1" applyProtection="1"/>
    <xf numFmtId="0" fontId="5" fillId="12" borderId="2" xfId="0" applyFont="1" applyFill="1" applyBorder="1" applyAlignment="1" applyProtection="1">
      <alignment wrapText="1"/>
    </xf>
    <xf numFmtId="0" fontId="4" fillId="12" borderId="2" xfId="0" applyFont="1" applyFill="1" applyBorder="1" applyProtection="1"/>
    <xf numFmtId="0" fontId="5" fillId="12" borderId="2" xfId="0" applyFont="1" applyFill="1" applyBorder="1" applyProtection="1"/>
    <xf numFmtId="0" fontId="4" fillId="12" borderId="5" xfId="0" applyFont="1" applyFill="1" applyBorder="1" applyAlignment="1" applyProtection="1">
      <alignment horizontal="center"/>
    </xf>
    <xf numFmtId="0" fontId="5" fillId="0" borderId="2" xfId="0" applyFont="1" applyFill="1" applyBorder="1" applyAlignment="1" applyProtection="1">
      <alignment wrapText="1"/>
    </xf>
    <xf numFmtId="164" fontId="0" fillId="2" borderId="1" xfId="2" applyNumberFormat="1" applyFont="1" applyFill="1" applyBorder="1" applyProtection="1">
      <protection locked="0"/>
    </xf>
    <xf numFmtId="0" fontId="17" fillId="0" borderId="0" xfId="0" applyFont="1" applyAlignment="1">
      <alignment vertical="center" wrapText="1"/>
    </xf>
    <xf numFmtId="0" fontId="17" fillId="0" borderId="0" xfId="0" applyFont="1" applyAlignment="1">
      <alignment wrapText="1"/>
    </xf>
    <xf numFmtId="0" fontId="19" fillId="0" borderId="13" xfId="0" applyFont="1" applyBorder="1" applyAlignment="1">
      <alignment vertical="top" wrapText="1"/>
    </xf>
    <xf numFmtId="0" fontId="19" fillId="0" borderId="0" xfId="0" applyFont="1" applyAlignment="1">
      <alignment vertical="center" wrapText="1"/>
    </xf>
    <xf numFmtId="0" fontId="19" fillId="0" borderId="0" xfId="0" applyFont="1"/>
    <xf numFmtId="0" fontId="19" fillId="0" borderId="0" xfId="0" applyFont="1" applyAlignment="1">
      <alignment wrapText="1"/>
    </xf>
    <xf numFmtId="0" fontId="19" fillId="0" borderId="9" xfId="0" applyFont="1" applyBorder="1" applyAlignment="1">
      <alignment vertical="center" wrapText="1"/>
    </xf>
    <xf numFmtId="0" fontId="19" fillId="0" borderId="10" xfId="0" applyFont="1" applyBorder="1" applyAlignment="1">
      <alignment vertical="top" wrapText="1"/>
    </xf>
    <xf numFmtId="0" fontId="19" fillId="0" borderId="11" xfId="0" applyFont="1" applyBorder="1" applyAlignment="1">
      <alignment vertical="center" wrapText="1"/>
    </xf>
    <xf numFmtId="0" fontId="19" fillId="8" borderId="13" xfId="0" applyFont="1" applyFill="1" applyBorder="1" applyAlignment="1">
      <alignment vertical="top" wrapText="1"/>
    </xf>
    <xf numFmtId="0" fontId="19" fillId="8" borderId="14" xfId="0" applyFont="1" applyFill="1" applyBorder="1" applyAlignment="1">
      <alignment vertical="top" wrapText="1"/>
    </xf>
    <xf numFmtId="0" fontId="19" fillId="8" borderId="14" xfId="0" applyFont="1" applyFill="1" applyBorder="1" applyAlignment="1">
      <alignment horizontal="left" vertical="top" wrapText="1"/>
    </xf>
    <xf numFmtId="0" fontId="19" fillId="8" borderId="13" xfId="0" applyFont="1" applyFill="1" applyBorder="1" applyAlignment="1">
      <alignment horizontal="left" vertical="top" wrapText="1"/>
    </xf>
    <xf numFmtId="0" fontId="20" fillId="8" borderId="14" xfId="0" applyFont="1" applyFill="1" applyBorder="1" applyAlignment="1">
      <alignment vertical="top" wrapText="1"/>
    </xf>
    <xf numFmtId="0" fontId="19" fillId="8" borderId="15" xfId="0" applyFont="1" applyFill="1" applyBorder="1" applyAlignment="1">
      <alignment vertical="top" wrapText="1"/>
    </xf>
    <xf numFmtId="166" fontId="19" fillId="0" borderId="0" xfId="0" applyNumberFormat="1" applyFont="1" applyProtection="1"/>
    <xf numFmtId="0" fontId="19" fillId="0" borderId="11" xfId="0" applyFont="1" applyBorder="1" applyAlignment="1">
      <alignment wrapText="1"/>
    </xf>
    <xf numFmtId="0" fontId="19" fillId="8" borderId="9" xfId="0" applyFont="1" applyFill="1" applyBorder="1" applyAlignment="1">
      <alignment vertical="top" wrapText="1"/>
    </xf>
    <xf numFmtId="0" fontId="19" fillId="0" borderId="9" xfId="0" applyFont="1" applyBorder="1" applyAlignment="1">
      <alignment wrapText="1"/>
    </xf>
    <xf numFmtId="0" fontId="19" fillId="0" borderId="9" xfId="0" applyFont="1" applyBorder="1" applyAlignment="1">
      <alignment vertical="center"/>
    </xf>
    <xf numFmtId="0" fontId="19" fillId="0" borderId="14" xfId="0" applyFont="1" applyBorder="1" applyAlignment="1">
      <alignment vertical="top" wrapText="1"/>
    </xf>
    <xf numFmtId="0" fontId="21" fillId="0" borderId="14" xfId="3" applyFont="1" applyBorder="1" applyAlignment="1" applyProtection="1">
      <alignment vertical="top" wrapText="1"/>
    </xf>
    <xf numFmtId="0" fontId="16" fillId="10" borderId="10" xfId="0" applyFont="1" applyFill="1" applyBorder="1" applyAlignment="1">
      <alignment vertical="top" wrapText="1"/>
    </xf>
    <xf numFmtId="0" fontId="16" fillId="10" borderId="9" xfId="0" applyFont="1" applyFill="1" applyBorder="1" applyAlignment="1">
      <alignment vertical="top" wrapText="1"/>
    </xf>
    <xf numFmtId="0" fontId="19" fillId="10" borderId="11" xfId="0" applyFont="1" applyFill="1" applyBorder="1" applyAlignment="1">
      <alignment vertical="top" wrapText="1"/>
    </xf>
    <xf numFmtId="0" fontId="19" fillId="10" borderId="13" xfId="0" applyFont="1" applyFill="1" applyBorder="1" applyAlignment="1">
      <alignment vertical="top" wrapText="1"/>
    </xf>
    <xf numFmtId="0" fontId="2" fillId="0" borderId="0" xfId="0" applyFont="1" applyFill="1" applyAlignment="1" applyProtection="1">
      <alignment horizontal="center" vertical="center"/>
    </xf>
    <xf numFmtId="0" fontId="0" fillId="0" borderId="0" xfId="0" applyAlignment="1" applyProtection="1">
      <alignment vertical="center"/>
    </xf>
    <xf numFmtId="0" fontId="23" fillId="0" borderId="0" xfId="0" applyFont="1" applyAlignment="1">
      <alignment horizontal="right"/>
    </xf>
    <xf numFmtId="0" fontId="24" fillId="0" borderId="0" xfId="0" applyFont="1" applyAlignment="1">
      <alignment horizontal="right"/>
    </xf>
    <xf numFmtId="38" fontId="1" fillId="6" borderId="1" xfId="2" applyNumberFormat="1" applyFill="1" applyBorder="1" applyProtection="1">
      <protection locked="0"/>
    </xf>
    <xf numFmtId="0" fontId="19" fillId="0" borderId="19" xfId="0" applyFont="1" applyBorder="1" applyAlignment="1">
      <alignment vertical="top" wrapText="1"/>
    </xf>
    <xf numFmtId="0" fontId="8" fillId="0" borderId="0" xfId="0" applyFont="1" applyFill="1" applyAlignment="1" applyProtection="1"/>
    <xf numFmtId="0" fontId="0" fillId="0" borderId="0" xfId="0" applyFill="1" applyAlignment="1" applyProtection="1"/>
    <xf numFmtId="0" fontId="0" fillId="0" borderId="0" xfId="0" applyFill="1" applyAlignment="1"/>
    <xf numFmtId="0" fontId="0" fillId="0" borderId="0" xfId="0" applyAlignment="1" applyProtection="1"/>
    <xf numFmtId="0" fontId="2" fillId="4" borderId="0" xfId="0" applyFont="1" applyFill="1" applyAlignment="1" applyProtection="1">
      <alignment wrapText="1"/>
    </xf>
    <xf numFmtId="0" fontId="3" fillId="0" borderId="0" xfId="0" applyFont="1" applyFill="1" applyBorder="1" applyAlignment="1" applyProtection="1">
      <alignment horizontal="left"/>
    </xf>
    <xf numFmtId="0" fontId="1" fillId="0" borderId="0" xfId="0" applyFont="1" applyProtection="1"/>
    <xf numFmtId="0" fontId="3" fillId="0" borderId="0" xfId="0" applyFont="1" applyFill="1" applyAlignment="1" applyProtection="1">
      <alignment horizontal="left"/>
    </xf>
    <xf numFmtId="0" fontId="1" fillId="0" borderId="0" xfId="0" applyFont="1" applyFill="1" applyAlignment="1" applyProtection="1"/>
    <xf numFmtId="0" fontId="3" fillId="0" borderId="0" xfId="0" applyFont="1" applyAlignment="1" applyProtection="1">
      <alignment horizontal="left"/>
    </xf>
    <xf numFmtId="0" fontId="3" fillId="0" borderId="0" xfId="0" applyFont="1" applyFill="1" applyAlignment="1">
      <alignment wrapText="1"/>
    </xf>
    <xf numFmtId="0" fontId="26" fillId="0" borderId="0" xfId="0" applyFont="1"/>
    <xf numFmtId="0" fontId="27" fillId="0" borderId="0" xfId="0" applyFont="1" applyProtection="1"/>
    <xf numFmtId="0" fontId="28" fillId="0" borderId="0" xfId="0" applyFont="1"/>
    <xf numFmtId="0" fontId="29" fillId="0" borderId="0" xfId="0" applyFont="1" applyProtection="1"/>
    <xf numFmtId="0" fontId="30" fillId="0" borderId="0" xfId="0" applyFont="1"/>
    <xf numFmtId="0" fontId="19" fillId="0" borderId="0" xfId="0" applyFont="1" applyAlignment="1">
      <alignment wrapText="1"/>
    </xf>
    <xf numFmtId="0" fontId="19" fillId="0" borderId="12" xfId="0" applyFont="1" applyBorder="1" applyAlignment="1">
      <alignment vertical="top" wrapText="1"/>
    </xf>
    <xf numFmtId="0" fontId="19" fillId="0" borderId="11" xfId="0" applyFont="1" applyBorder="1" applyAlignment="1">
      <alignment vertical="top" wrapText="1"/>
    </xf>
    <xf numFmtId="0" fontId="19" fillId="0" borderId="11" xfId="0" applyFont="1" applyBorder="1" applyAlignment="1">
      <alignment vertical="top" wrapText="1"/>
    </xf>
    <xf numFmtId="0" fontId="19" fillId="0" borderId="11" xfId="0" applyFont="1" applyBorder="1" applyAlignment="1">
      <alignment horizontal="left" vertical="top" wrapText="1"/>
    </xf>
    <xf numFmtId="0" fontId="16" fillId="0" borderId="0" xfId="0" applyFont="1" applyAlignment="1">
      <alignment vertical="top"/>
    </xf>
    <xf numFmtId="0" fontId="19" fillId="0" borderId="0" xfId="0" applyFont="1" applyAlignment="1">
      <alignment vertical="top"/>
    </xf>
    <xf numFmtId="0" fontId="19" fillId="0" borderId="11" xfId="0" applyFont="1" applyBorder="1" applyAlignment="1">
      <alignment vertical="center" wrapText="1"/>
    </xf>
    <xf numFmtId="0" fontId="19" fillId="0" borderId="12" xfId="0" applyFont="1" applyBorder="1" applyAlignment="1">
      <alignment vertical="top" wrapText="1"/>
    </xf>
    <xf numFmtId="0" fontId="19" fillId="0" borderId="0" xfId="0" applyFont="1" applyBorder="1" applyAlignment="1">
      <alignment vertical="top" wrapText="1"/>
    </xf>
    <xf numFmtId="0" fontId="3" fillId="12" borderId="4" xfId="0" applyFont="1" applyFill="1" applyBorder="1" applyProtection="1"/>
    <xf numFmtId="0" fontId="3" fillId="0" borderId="4" xfId="0" applyFont="1" applyFill="1" applyBorder="1" applyProtection="1"/>
    <xf numFmtId="0" fontId="1" fillId="0" borderId="0" xfId="0" applyFont="1" applyFill="1" applyProtection="1"/>
    <xf numFmtId="0" fontId="3" fillId="0" borderId="0" xfId="0" applyFont="1" applyAlignment="1">
      <alignment wrapText="1"/>
    </xf>
    <xf numFmtId="0" fontId="22" fillId="0" borderId="0" xfId="0" applyFont="1" applyAlignment="1">
      <alignment horizontal="center"/>
    </xf>
    <xf numFmtId="0" fontId="13" fillId="0" borderId="0" xfId="0" applyFont="1" applyAlignment="1">
      <alignment horizontal="center" wrapText="1"/>
    </xf>
    <xf numFmtId="0" fontId="22" fillId="0" borderId="0" xfId="0" applyFont="1" applyAlignment="1">
      <alignment wrapText="1"/>
    </xf>
    <xf numFmtId="0" fontId="19" fillId="0" borderId="0" xfId="0" applyFont="1" applyAlignment="1">
      <alignment horizontal="center" vertical="center" wrapText="1"/>
    </xf>
    <xf numFmtId="0" fontId="19" fillId="0" borderId="0" xfId="0" applyFont="1" applyAlignment="1">
      <alignment vertical="center" wrapText="1"/>
    </xf>
    <xf numFmtId="0" fontId="17" fillId="0" borderId="0" xfId="0" applyFont="1" applyAlignment="1">
      <alignment wrapText="1"/>
    </xf>
    <xf numFmtId="0" fontId="17" fillId="0" borderId="0" xfId="0" applyFont="1" applyAlignment="1">
      <alignment vertical="center" wrapText="1"/>
    </xf>
    <xf numFmtId="0" fontId="19" fillId="0" borderId="15" xfId="0" applyFont="1" applyBorder="1" applyAlignment="1">
      <alignment vertical="center" wrapText="1"/>
    </xf>
    <xf numFmtId="0" fontId="19" fillId="0" borderId="12" xfId="0" applyFont="1" applyBorder="1" applyAlignment="1">
      <alignment vertical="center" wrapText="1"/>
    </xf>
    <xf numFmtId="0" fontId="19" fillId="0" borderId="11" xfId="0" applyFont="1" applyBorder="1" applyAlignment="1">
      <alignment vertical="center" wrapText="1"/>
    </xf>
    <xf numFmtId="0" fontId="19" fillId="0" borderId="16" xfId="0" applyFont="1" applyBorder="1" applyAlignment="1">
      <alignment vertical="center" wrapText="1"/>
    </xf>
    <xf numFmtId="0" fontId="19" fillId="0" borderId="10" xfId="0" applyFont="1" applyBorder="1" applyAlignment="1">
      <alignment vertical="center" wrapText="1"/>
    </xf>
    <xf numFmtId="0" fontId="19" fillId="0" borderId="15" xfId="0" applyFont="1" applyBorder="1" applyAlignment="1">
      <alignment horizontal="left" vertical="center" wrapText="1"/>
    </xf>
    <xf numFmtId="0" fontId="19" fillId="0" borderId="12" xfId="0" applyFont="1" applyBorder="1" applyAlignment="1">
      <alignment horizontal="left" vertical="center" wrapText="1"/>
    </xf>
    <xf numFmtId="0" fontId="19" fillId="0" borderId="11" xfId="0" applyFont="1" applyBorder="1" applyAlignment="1">
      <alignment horizontal="left" vertical="center" wrapText="1"/>
    </xf>
    <xf numFmtId="0" fontId="19" fillId="0" borderId="15" xfId="0" applyFont="1" applyBorder="1" applyAlignment="1">
      <alignment vertical="top" wrapText="1"/>
    </xf>
    <xf numFmtId="0" fontId="19" fillId="0" borderId="12" xfId="0" applyFont="1" applyBorder="1" applyAlignment="1">
      <alignment vertical="top" wrapText="1"/>
    </xf>
    <xf numFmtId="0" fontId="19" fillId="0" borderId="11" xfId="0" applyFont="1" applyBorder="1" applyAlignment="1">
      <alignment vertical="top" wrapText="1"/>
    </xf>
    <xf numFmtId="0" fontId="17" fillId="0" borderId="0" xfId="0" applyFont="1" applyAlignment="1">
      <alignment vertical="top" wrapText="1"/>
    </xf>
    <xf numFmtId="0" fontId="13" fillId="0" borderId="0" xfId="0" applyFont="1" applyAlignment="1">
      <alignment horizontal="center"/>
    </xf>
    <xf numFmtId="0" fontId="13" fillId="0" borderId="0" xfId="0" applyFont="1" applyAlignment="1"/>
    <xf numFmtId="0" fontId="17" fillId="0" borderId="12" xfId="0" applyFont="1" applyBorder="1" applyAlignment="1">
      <alignment vertical="top" wrapText="1"/>
    </xf>
    <xf numFmtId="0" fontId="17" fillId="0" borderId="11" xfId="0" applyFont="1" applyBorder="1" applyAlignment="1">
      <alignment vertical="top" wrapText="1"/>
    </xf>
    <xf numFmtId="0" fontId="19" fillId="0" borderId="15" xfId="0" applyFont="1" applyBorder="1" applyAlignment="1">
      <alignment horizontal="left" vertical="top" wrapText="1"/>
    </xf>
    <xf numFmtId="0" fontId="19" fillId="0" borderId="12" xfId="0" applyFont="1" applyBorder="1" applyAlignment="1">
      <alignment horizontal="left" vertical="top" wrapText="1"/>
    </xf>
    <xf numFmtId="0" fontId="19" fillId="0" borderId="11" xfId="0" applyFont="1" applyBorder="1" applyAlignment="1">
      <alignment horizontal="left" vertical="top" wrapText="1"/>
    </xf>
    <xf numFmtId="0" fontId="26" fillId="0" borderId="0" xfId="0" applyFont="1" applyAlignment="1">
      <alignment wrapText="1"/>
    </xf>
    <xf numFmtId="0" fontId="29" fillId="0" borderId="0" xfId="0" applyFont="1" applyAlignment="1"/>
    <xf numFmtId="49" fontId="12" fillId="6" borderId="1" xfId="0" applyNumberFormat="1" applyFont="1" applyFill="1" applyBorder="1" applyAlignment="1" applyProtection="1">
      <alignment horizontal="left" vertical="top" wrapText="1"/>
      <protection locked="0"/>
    </xf>
    <xf numFmtId="49" fontId="12" fillId="5" borderId="0" xfId="0" applyNumberFormat="1" applyFont="1" applyFill="1" applyBorder="1" applyAlignment="1" applyProtection="1">
      <alignment horizontal="left" vertical="top" wrapText="1"/>
    </xf>
    <xf numFmtId="0" fontId="18" fillId="4" borderId="8" xfId="0" applyFont="1" applyFill="1" applyBorder="1" applyAlignment="1" applyProtection="1">
      <alignment horizontal="center" vertical="center" wrapText="1"/>
    </xf>
    <xf numFmtId="0" fontId="17" fillId="0" borderId="8" xfId="0" applyFont="1" applyBorder="1" applyAlignment="1" applyProtection="1">
      <alignment vertical="center" wrapText="1"/>
    </xf>
    <xf numFmtId="0" fontId="10" fillId="6" borderId="6" xfId="0" applyFont="1" applyFill="1" applyBorder="1" applyAlignment="1" applyProtection="1">
      <alignment horizontal="center"/>
      <protection locked="0"/>
    </xf>
    <xf numFmtId="0" fontId="0" fillId="0" borderId="2" xfId="0" applyBorder="1" applyAlignment="1">
      <alignment horizontal="center"/>
    </xf>
    <xf numFmtId="0" fontId="0" fillId="0" borderId="7" xfId="0" applyBorder="1" applyAlignment="1">
      <alignment horizontal="center"/>
    </xf>
    <xf numFmtId="0" fontId="0" fillId="0" borderId="2" xfId="0" applyBorder="1" applyAlignment="1"/>
    <xf numFmtId="0" fontId="0" fillId="0" borderId="7" xfId="0" applyBorder="1" applyAlignment="1"/>
    <xf numFmtId="0" fontId="4" fillId="5" borderId="24" xfId="0" applyFont="1" applyFill="1" applyBorder="1" applyAlignment="1" applyProtection="1">
      <alignment horizontal="left" vertical="top" wrapText="1"/>
    </xf>
    <xf numFmtId="0" fontId="4" fillId="5" borderId="0" xfId="0" applyFont="1" applyFill="1" applyBorder="1" applyAlignment="1" applyProtection="1">
      <alignment horizontal="left" vertical="top" wrapText="1"/>
    </xf>
    <xf numFmtId="0" fontId="5" fillId="5" borderId="0" xfId="0" applyFont="1" applyFill="1" applyBorder="1" applyAlignment="1" applyProtection="1"/>
    <xf numFmtId="0" fontId="0" fillId="0" borderId="0" xfId="0" applyAlignment="1"/>
    <xf numFmtId="0" fontId="8" fillId="0" borderId="0" xfId="0" applyFont="1" applyAlignment="1" applyProtection="1"/>
    <xf numFmtId="0" fontId="0" fillId="0" borderId="0" xfId="0" applyAlignment="1" applyProtection="1"/>
    <xf numFmtId="0" fontId="13" fillId="10" borderId="2" xfId="0" applyFont="1" applyFill="1" applyBorder="1" applyAlignment="1" applyProtection="1">
      <alignment horizontal="center"/>
    </xf>
    <xf numFmtId="0" fontId="2" fillId="0" borderId="2" xfId="0" applyFont="1" applyBorder="1" applyAlignment="1">
      <alignment horizontal="center"/>
    </xf>
    <xf numFmtId="0" fontId="2" fillId="0" borderId="7" xfId="0" applyFont="1" applyBorder="1" applyAlignment="1">
      <alignment horizontal="center"/>
    </xf>
    <xf numFmtId="49" fontId="12" fillId="5" borderId="0" xfId="0" applyNumberFormat="1" applyFont="1" applyFill="1" applyBorder="1" applyAlignment="1" applyProtection="1">
      <alignment horizontal="left" wrapText="1"/>
    </xf>
    <xf numFmtId="0" fontId="13" fillId="0" borderId="17" xfId="0" applyFont="1" applyBorder="1" applyAlignment="1" applyProtection="1">
      <alignment horizontal="center"/>
    </xf>
    <xf numFmtId="0" fontId="13" fillId="0" borderId="18" xfId="0" applyFont="1" applyBorder="1" applyAlignment="1" applyProtection="1">
      <alignment horizontal="center"/>
    </xf>
    <xf numFmtId="0" fontId="13" fillId="0" borderId="19" xfId="0" applyFont="1" applyBorder="1" applyAlignment="1" applyProtection="1">
      <alignment horizontal="center"/>
    </xf>
    <xf numFmtId="0" fontId="13" fillId="0" borderId="25" xfId="0" applyFont="1" applyBorder="1" applyAlignment="1" applyProtection="1">
      <alignment horizontal="center"/>
    </xf>
    <xf numFmtId="0" fontId="13" fillId="0" borderId="26" xfId="0" applyFont="1" applyBorder="1" applyAlignment="1" applyProtection="1">
      <alignment horizontal="center"/>
    </xf>
    <xf numFmtId="0" fontId="13" fillId="0" borderId="13" xfId="0" applyFont="1" applyBorder="1" applyAlignment="1" applyProtection="1">
      <alignment horizontal="center"/>
    </xf>
    <xf numFmtId="0" fontId="5" fillId="5" borderId="0" xfId="0" applyFont="1" applyFill="1" applyBorder="1" applyAlignment="1" applyProtection="1">
      <alignment wrapText="1"/>
    </xf>
    <xf numFmtId="0" fontId="0" fillId="0" borderId="0" xfId="0" applyAlignment="1">
      <alignment wrapText="1"/>
    </xf>
    <xf numFmtId="0" fontId="25" fillId="4" borderId="0" xfId="0" applyFont="1" applyFill="1" applyAlignment="1" applyProtection="1">
      <alignment horizontal="left" wrapText="1"/>
      <protection locked="0"/>
    </xf>
    <xf numFmtId="0" fontId="13" fillId="5" borderId="24" xfId="0" applyFont="1" applyFill="1" applyBorder="1" applyAlignment="1" applyProtection="1">
      <alignment horizontal="center"/>
    </xf>
    <xf numFmtId="0" fontId="2" fillId="5" borderId="0" xfId="0" applyFont="1" applyFill="1" applyBorder="1" applyAlignment="1" applyProtection="1">
      <alignment horizontal="center"/>
    </xf>
    <xf numFmtId="0" fontId="2" fillId="5" borderId="14" xfId="0" applyFont="1" applyFill="1" applyBorder="1" applyAlignment="1" applyProtection="1">
      <alignment horizontal="center"/>
    </xf>
    <xf numFmtId="0" fontId="2" fillId="5" borderId="20" xfId="0" applyFont="1" applyFill="1" applyBorder="1" applyAlignment="1" applyProtection="1">
      <alignment horizontal="center"/>
    </xf>
    <xf numFmtId="0" fontId="2" fillId="5" borderId="8" xfId="0" applyFont="1" applyFill="1" applyBorder="1" applyAlignment="1" applyProtection="1">
      <alignment horizontal="center"/>
    </xf>
    <xf numFmtId="0" fontId="2" fillId="5" borderId="21" xfId="0" applyFont="1" applyFill="1" applyBorder="1" applyAlignment="1" applyProtection="1">
      <alignment horizontal="center"/>
    </xf>
    <xf numFmtId="0" fontId="8" fillId="0" borderId="0" xfId="0" applyFont="1" applyFill="1" applyAlignment="1" applyProtection="1"/>
    <xf numFmtId="0" fontId="0" fillId="0" borderId="0" xfId="0" applyFill="1" applyAlignment="1" applyProtection="1"/>
    <xf numFmtId="0" fontId="0" fillId="0" borderId="0" xfId="0" applyFill="1" applyAlignment="1"/>
    <xf numFmtId="0" fontId="7" fillId="4" borderId="0" xfId="0" applyFont="1" applyFill="1" applyAlignment="1" applyProtection="1">
      <alignment horizontal="center"/>
      <protection locked="0"/>
    </xf>
    <xf numFmtId="0" fontId="0" fillId="0" borderId="0" xfId="0" applyAlignment="1" applyProtection="1">
      <protection locked="0"/>
    </xf>
    <xf numFmtId="0" fontId="25" fillId="4" borderId="0" xfId="0" applyFont="1" applyFill="1" applyAlignment="1" applyProtection="1">
      <alignment wrapText="1"/>
      <protection locked="0"/>
    </xf>
    <xf numFmtId="0" fontId="7" fillId="4" borderId="0" xfId="0" applyFont="1" applyFill="1" applyAlignment="1" applyProtection="1">
      <alignment horizontal="center"/>
    </xf>
    <xf numFmtId="0" fontId="27" fillId="0" borderId="0" xfId="0" applyFont="1" applyAlignment="1"/>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colors>
    <mruColors>
      <color rgb="FFE0E0E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914400</xdr:colOff>
      <xdr:row>2</xdr:row>
      <xdr:rowOff>76200</xdr:rowOff>
    </xdr:from>
    <xdr:to>
      <xdr:col>4</xdr:col>
      <xdr:colOff>238125</xdr:colOff>
      <xdr:row>2</xdr:row>
      <xdr:rowOff>77788</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a:xfrm>
          <a:off x="5410200" y="561975"/>
          <a:ext cx="571500" cy="1588"/>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914400</xdr:colOff>
      <xdr:row>3</xdr:row>
      <xdr:rowOff>76200</xdr:rowOff>
    </xdr:from>
    <xdr:to>
      <xdr:col>4</xdr:col>
      <xdr:colOff>238125</xdr:colOff>
      <xdr:row>3</xdr:row>
      <xdr:rowOff>77788</xdr:rowOff>
    </xdr:to>
    <xdr:cxnSp macro="">
      <xdr:nvCxnSpPr>
        <xdr:cNvPr id="2" name="Straight Arrow Connector 1">
          <a:extLst>
            <a:ext uri="{FF2B5EF4-FFF2-40B4-BE49-F238E27FC236}">
              <a16:creationId xmlns:a16="http://schemas.microsoft.com/office/drawing/2014/main" id="{00000000-0008-0000-0300-000002000000}"/>
            </a:ext>
          </a:extLst>
        </xdr:cNvPr>
        <xdr:cNvCxnSpPr/>
      </xdr:nvCxnSpPr>
      <xdr:spPr>
        <a:xfrm>
          <a:off x="5410200" y="561975"/>
          <a:ext cx="571500" cy="1588"/>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914400</xdr:colOff>
      <xdr:row>3</xdr:row>
      <xdr:rowOff>76200</xdr:rowOff>
    </xdr:from>
    <xdr:to>
      <xdr:col>4</xdr:col>
      <xdr:colOff>238125</xdr:colOff>
      <xdr:row>3</xdr:row>
      <xdr:rowOff>77788</xdr:rowOff>
    </xdr:to>
    <xdr:cxnSp macro="">
      <xdr:nvCxnSpPr>
        <xdr:cNvPr id="2" name="Straight Arrow Connector 1">
          <a:extLst>
            <a:ext uri="{FF2B5EF4-FFF2-40B4-BE49-F238E27FC236}">
              <a16:creationId xmlns:a16="http://schemas.microsoft.com/office/drawing/2014/main" id="{00000000-0008-0000-0400-000002000000}"/>
            </a:ext>
          </a:extLst>
        </xdr:cNvPr>
        <xdr:cNvCxnSpPr/>
      </xdr:nvCxnSpPr>
      <xdr:spPr>
        <a:xfrm>
          <a:off x="5410200" y="561975"/>
          <a:ext cx="571500" cy="1588"/>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914400</xdr:colOff>
      <xdr:row>3</xdr:row>
      <xdr:rowOff>76200</xdr:rowOff>
    </xdr:from>
    <xdr:to>
      <xdr:col>4</xdr:col>
      <xdr:colOff>238125</xdr:colOff>
      <xdr:row>3</xdr:row>
      <xdr:rowOff>77788</xdr:rowOff>
    </xdr:to>
    <xdr:cxnSp macro="">
      <xdr:nvCxnSpPr>
        <xdr:cNvPr id="2" name="Straight Arrow Connector 1">
          <a:extLst>
            <a:ext uri="{FF2B5EF4-FFF2-40B4-BE49-F238E27FC236}">
              <a16:creationId xmlns:a16="http://schemas.microsoft.com/office/drawing/2014/main" id="{00000000-0008-0000-0500-000002000000}"/>
            </a:ext>
          </a:extLst>
        </xdr:cNvPr>
        <xdr:cNvCxnSpPr/>
      </xdr:nvCxnSpPr>
      <xdr:spPr>
        <a:xfrm>
          <a:off x="5410200" y="561975"/>
          <a:ext cx="571500" cy="1588"/>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914400</xdr:colOff>
      <xdr:row>3</xdr:row>
      <xdr:rowOff>76200</xdr:rowOff>
    </xdr:from>
    <xdr:to>
      <xdr:col>4</xdr:col>
      <xdr:colOff>238125</xdr:colOff>
      <xdr:row>3</xdr:row>
      <xdr:rowOff>77788</xdr:rowOff>
    </xdr:to>
    <xdr:cxnSp macro="">
      <xdr:nvCxnSpPr>
        <xdr:cNvPr id="2" name="Straight Arrow Connector 1">
          <a:extLst>
            <a:ext uri="{FF2B5EF4-FFF2-40B4-BE49-F238E27FC236}">
              <a16:creationId xmlns:a16="http://schemas.microsoft.com/office/drawing/2014/main" id="{00000000-0008-0000-0600-000002000000}"/>
            </a:ext>
          </a:extLst>
        </xdr:cNvPr>
        <xdr:cNvCxnSpPr/>
      </xdr:nvCxnSpPr>
      <xdr:spPr>
        <a:xfrm>
          <a:off x="5410200" y="561975"/>
          <a:ext cx="571500" cy="1588"/>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67D16-87FD-4B03-95F3-AB30333A399F}">
  <dimension ref="A1"/>
  <sheetViews>
    <sheetView zoomScale="70" zoomScaleNormal="70" workbookViewId="0"/>
  </sheetViews>
  <sheetFormatPr baseColWidth="10" defaultColWidth="8.83203125" defaultRowHeight="13" x14ac:dyDescent="0.15"/>
  <cols>
    <col min="1" max="1" width="77.83203125" customWidth="1"/>
  </cols>
  <sheetData>
    <row r="1" spans="1:1" ht="161.25" customHeight="1" x14ac:dyDescent="0.15">
      <c r="A1" s="209" t="s">
        <v>391</v>
      </c>
    </row>
  </sheetData>
  <sheetProtection algorithmName="SHA-512" hashValue="jbDlnxtUBOCkAelmzbyyJ2lJ8JoG2JqKj197sEETCG1mvOT95MoQiLvu38VAF4o0c3xtsScWY9QGyDiLK9BY2Q==" saltValue="+L2b2zZzrjetibHj1iHmqg==" spinCount="100000" sheet="1" objects="1" scenarios="1" selectLockedCells="1" selectUn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57"/>
  <sheetViews>
    <sheetView zoomScaleNormal="100" workbookViewId="0">
      <selection activeCell="A8" sqref="A8"/>
    </sheetView>
  </sheetViews>
  <sheetFormatPr baseColWidth="10" defaultColWidth="9.1640625" defaultRowHeight="14" x14ac:dyDescent="0.15"/>
  <cols>
    <col min="1" max="1" width="31.6640625" style="151" customWidth="1"/>
    <col min="2" max="2" width="61.83203125" style="153" customWidth="1"/>
    <col min="3" max="3" width="2.6640625" style="152" customWidth="1"/>
    <col min="4" max="4" width="12.5" style="152" customWidth="1"/>
    <col min="5" max="16384" width="9.1640625" style="152"/>
  </cols>
  <sheetData>
    <row r="1" spans="1:2" ht="23.25" customHeight="1" x14ac:dyDescent="0.2">
      <c r="A1" s="210" t="s">
        <v>295</v>
      </c>
      <c r="B1" s="210"/>
    </row>
    <row r="2" spans="1:2" ht="18" x14ac:dyDescent="0.2">
      <c r="A2" s="211" t="s">
        <v>293</v>
      </c>
      <c r="B2" s="212"/>
    </row>
    <row r="4" spans="1:2" ht="39" customHeight="1" thickBot="1" x14ac:dyDescent="0.2">
      <c r="A4" s="213" t="s">
        <v>224</v>
      </c>
      <c r="B4" s="214"/>
    </row>
    <row r="5" spans="1:2" ht="61" thickBot="1" x14ac:dyDescent="0.2">
      <c r="A5" s="154" t="s">
        <v>104</v>
      </c>
      <c r="B5" s="155" t="s">
        <v>384</v>
      </c>
    </row>
    <row r="6" spans="1:2" ht="91" thickBot="1" x14ac:dyDescent="0.2">
      <c r="A6" s="156" t="s">
        <v>225</v>
      </c>
      <c r="B6" s="157" t="s">
        <v>358</v>
      </c>
    </row>
    <row r="7" spans="1:2" ht="31" thickBot="1" x14ac:dyDescent="0.2">
      <c r="A7" s="203" t="s">
        <v>360</v>
      </c>
      <c r="B7" s="157" t="s">
        <v>379</v>
      </c>
    </row>
    <row r="8" spans="1:2" ht="351.75" customHeight="1" thickBot="1" x14ac:dyDescent="0.2">
      <c r="A8" s="156" t="s">
        <v>90</v>
      </c>
      <c r="B8" s="157" t="s">
        <v>359</v>
      </c>
    </row>
    <row r="9" spans="1:2" ht="30" x14ac:dyDescent="0.15">
      <c r="A9" s="217" t="s">
        <v>226</v>
      </c>
      <c r="B9" s="158" t="s">
        <v>227</v>
      </c>
    </row>
    <row r="10" spans="1:2" ht="30" x14ac:dyDescent="0.15">
      <c r="A10" s="218"/>
      <c r="B10" s="159" t="s">
        <v>338</v>
      </c>
    </row>
    <row r="11" spans="1:2" ht="16" thickBot="1" x14ac:dyDescent="0.2">
      <c r="A11" s="219"/>
      <c r="B11" s="160" t="s">
        <v>339</v>
      </c>
    </row>
    <row r="12" spans="1:2" ht="76" thickBot="1" x14ac:dyDescent="0.2">
      <c r="A12" s="156" t="s">
        <v>228</v>
      </c>
      <c r="B12" s="157" t="s">
        <v>351</v>
      </c>
    </row>
    <row r="13" spans="1:2" ht="46" thickBot="1" x14ac:dyDescent="0.2">
      <c r="A13" s="156" t="s">
        <v>229</v>
      </c>
      <c r="B13" s="157" t="s">
        <v>365</v>
      </c>
    </row>
    <row r="14" spans="1:2" ht="46" thickBot="1" x14ac:dyDescent="0.2">
      <c r="A14" s="156" t="s">
        <v>149</v>
      </c>
      <c r="B14" s="157" t="s">
        <v>352</v>
      </c>
    </row>
    <row r="15" spans="1:2" ht="46" thickBot="1" x14ac:dyDescent="0.2">
      <c r="A15" s="156" t="s">
        <v>366</v>
      </c>
      <c r="B15" s="150" t="s">
        <v>380</v>
      </c>
    </row>
    <row r="16" spans="1:2" ht="61" thickBot="1" x14ac:dyDescent="0.2">
      <c r="A16" s="156" t="s">
        <v>363</v>
      </c>
      <c r="B16" s="157" t="s">
        <v>381</v>
      </c>
    </row>
    <row r="17" spans="1:2" ht="55.5" customHeight="1" thickBot="1" x14ac:dyDescent="0.2">
      <c r="A17" s="220" t="s">
        <v>230</v>
      </c>
      <c r="B17" s="221"/>
    </row>
    <row r="18" spans="1:2" ht="15" x14ac:dyDescent="0.15">
      <c r="A18" s="222" t="s">
        <v>376</v>
      </c>
      <c r="B18" s="158" t="s">
        <v>353</v>
      </c>
    </row>
    <row r="19" spans="1:2" x14ac:dyDescent="0.15">
      <c r="A19" s="223"/>
      <c r="B19" s="158"/>
    </row>
    <row r="20" spans="1:2" ht="15" x14ac:dyDescent="0.15">
      <c r="A20" s="223"/>
      <c r="B20" s="161" t="s">
        <v>292</v>
      </c>
    </row>
    <row r="21" spans="1:2" ht="15" x14ac:dyDescent="0.15">
      <c r="A21" s="223"/>
      <c r="B21" s="158" t="s">
        <v>173</v>
      </c>
    </row>
    <row r="22" spans="1:2" ht="15" x14ac:dyDescent="0.15">
      <c r="A22" s="223"/>
      <c r="B22" s="158" t="s">
        <v>174</v>
      </c>
    </row>
    <row r="23" spans="1:2" ht="15" x14ac:dyDescent="0.15">
      <c r="A23" s="223"/>
      <c r="B23" s="158" t="s">
        <v>175</v>
      </c>
    </row>
    <row r="24" spans="1:2" ht="15" x14ac:dyDescent="0.15">
      <c r="A24" s="223"/>
      <c r="B24" s="158" t="s">
        <v>176</v>
      </c>
    </row>
    <row r="25" spans="1:2" ht="15" x14ac:dyDescent="0.15">
      <c r="A25" s="223"/>
      <c r="B25" s="158" t="s">
        <v>231</v>
      </c>
    </row>
    <row r="26" spans="1:2" x14ac:dyDescent="0.15">
      <c r="A26" s="223"/>
      <c r="B26" s="158"/>
    </row>
    <row r="27" spans="1:2" ht="15" x14ac:dyDescent="0.15">
      <c r="A27" s="223"/>
      <c r="B27" s="161" t="s">
        <v>232</v>
      </c>
    </row>
    <row r="28" spans="1:2" ht="15" x14ac:dyDescent="0.15">
      <c r="A28" s="223"/>
      <c r="B28" s="158" t="s">
        <v>383</v>
      </c>
    </row>
    <row r="29" spans="1:2" x14ac:dyDescent="0.15">
      <c r="A29" s="223"/>
      <c r="B29" s="158"/>
    </row>
    <row r="30" spans="1:2" ht="15" x14ac:dyDescent="0.15">
      <c r="A30" s="223"/>
      <c r="B30" s="161" t="s">
        <v>233</v>
      </c>
    </row>
    <row r="31" spans="1:2" ht="15" x14ac:dyDescent="0.15">
      <c r="A31" s="223"/>
      <c r="B31" s="158" t="s">
        <v>234</v>
      </c>
    </row>
    <row r="32" spans="1:2" ht="16" thickBot="1" x14ac:dyDescent="0.2">
      <c r="A32" s="224"/>
      <c r="B32" s="157" t="s">
        <v>178</v>
      </c>
    </row>
    <row r="33" spans="1:4" ht="16" thickBot="1" x14ac:dyDescent="0.2">
      <c r="A33" s="156" t="s">
        <v>375</v>
      </c>
      <c r="B33" s="157" t="s">
        <v>382</v>
      </c>
    </row>
    <row r="34" spans="1:4" ht="31" thickBot="1" x14ac:dyDescent="0.2">
      <c r="A34" s="156" t="s">
        <v>342</v>
      </c>
      <c r="B34" s="157" t="s">
        <v>286</v>
      </c>
    </row>
    <row r="35" spans="1:4" ht="31" thickBot="1" x14ac:dyDescent="0.2">
      <c r="A35" s="156" t="s">
        <v>287</v>
      </c>
      <c r="B35" s="157" t="s">
        <v>377</v>
      </c>
    </row>
    <row r="36" spans="1:4" ht="31" thickBot="1" x14ac:dyDescent="0.2">
      <c r="A36" s="156" t="s">
        <v>341</v>
      </c>
      <c r="B36" s="157" t="s">
        <v>286</v>
      </c>
    </row>
    <row r="37" spans="1:4" ht="19.5" customHeight="1" x14ac:dyDescent="0.15">
      <c r="A37" s="217" t="s">
        <v>180</v>
      </c>
      <c r="B37" s="162" t="s">
        <v>354</v>
      </c>
      <c r="D37" s="163"/>
    </row>
    <row r="38" spans="1:4" ht="67.5" customHeight="1" thickBot="1" x14ac:dyDescent="0.2">
      <c r="A38" s="219"/>
      <c r="B38" s="164" t="s">
        <v>235</v>
      </c>
    </row>
    <row r="39" spans="1:4" ht="31" thickBot="1" x14ac:dyDescent="0.2">
      <c r="A39" s="156" t="s">
        <v>236</v>
      </c>
      <c r="B39" s="165" t="s">
        <v>355</v>
      </c>
    </row>
    <row r="40" spans="1:4" ht="16" thickBot="1" x14ac:dyDescent="0.2">
      <c r="A40" s="156" t="s">
        <v>237</v>
      </c>
      <c r="B40" s="150" t="s">
        <v>356</v>
      </c>
    </row>
    <row r="41" spans="1:4" ht="61" thickBot="1" x14ac:dyDescent="0.2">
      <c r="A41" s="156" t="s">
        <v>238</v>
      </c>
      <c r="B41" s="150" t="s">
        <v>239</v>
      </c>
    </row>
    <row r="42" spans="1:4" ht="16" thickBot="1" x14ac:dyDescent="0.2">
      <c r="A42" s="156" t="s">
        <v>43</v>
      </c>
      <c r="B42" s="157" t="s">
        <v>240</v>
      </c>
    </row>
    <row r="43" spans="1:4" ht="16" thickBot="1" x14ac:dyDescent="0.2">
      <c r="A43" s="156" t="s">
        <v>191</v>
      </c>
      <c r="B43" s="157" t="s">
        <v>241</v>
      </c>
    </row>
    <row r="44" spans="1:4" ht="16" thickBot="1" x14ac:dyDescent="0.2">
      <c r="A44" s="156" t="s">
        <v>193</v>
      </c>
      <c r="B44" s="157" t="s">
        <v>242</v>
      </c>
    </row>
    <row r="45" spans="1:4" ht="76" thickBot="1" x14ac:dyDescent="0.2">
      <c r="A45" s="156" t="s">
        <v>340</v>
      </c>
      <c r="B45" s="166" t="s">
        <v>378</v>
      </c>
    </row>
    <row r="46" spans="1:4" ht="31" thickBot="1" x14ac:dyDescent="0.2">
      <c r="A46" s="156" t="s">
        <v>243</v>
      </c>
      <c r="B46" s="157" t="s">
        <v>288</v>
      </c>
    </row>
    <row r="47" spans="1:4" ht="181" thickBot="1" x14ac:dyDescent="0.2">
      <c r="A47" s="167" t="s">
        <v>272</v>
      </c>
      <c r="B47" s="165" t="s">
        <v>357</v>
      </c>
    </row>
    <row r="48" spans="1:4" ht="31" thickBot="1" x14ac:dyDescent="0.2">
      <c r="A48" s="166" t="s">
        <v>290</v>
      </c>
      <c r="B48" s="165" t="s">
        <v>291</v>
      </c>
    </row>
    <row r="51" spans="1:2" ht="38.25" customHeight="1" x14ac:dyDescent="0.15">
      <c r="A51" s="215" t="s">
        <v>223</v>
      </c>
      <c r="B51" s="215"/>
    </row>
    <row r="52" spans="1:2" ht="37.5" customHeight="1" x14ac:dyDescent="0.15">
      <c r="A52" s="215" t="s">
        <v>244</v>
      </c>
      <c r="B52" s="215"/>
    </row>
    <row r="53" spans="1:2" x14ac:dyDescent="0.15">
      <c r="A53" s="148"/>
      <c r="B53" s="149"/>
    </row>
    <row r="54" spans="1:2" ht="33" customHeight="1" x14ac:dyDescent="0.15">
      <c r="A54" s="216" t="s">
        <v>390</v>
      </c>
      <c r="B54" s="216"/>
    </row>
    <row r="55" spans="1:2" x14ac:dyDescent="0.15">
      <c r="B55" s="176"/>
    </row>
    <row r="56" spans="1:2" x14ac:dyDescent="0.15">
      <c r="B56" s="176"/>
    </row>
    <row r="57" spans="1:2" x14ac:dyDescent="0.15">
      <c r="B57" s="177"/>
    </row>
  </sheetData>
  <customSheetViews>
    <customSheetView guid="{E4E19076-FCF3-41B7-9A93-5DEF6F6B0B8C}" topLeftCell="A34">
      <selection activeCell="A53" sqref="A53"/>
      <pageMargins left="0.7" right="0.7" top="0.75" bottom="0.75" header="0.3" footer="0.3"/>
    </customSheetView>
  </customSheetViews>
  <mergeCells count="10">
    <mergeCell ref="A1:B1"/>
    <mergeCell ref="A2:B2"/>
    <mergeCell ref="A4:B4"/>
    <mergeCell ref="A51:B51"/>
    <mergeCell ref="A54:B54"/>
    <mergeCell ref="A52:B52"/>
    <mergeCell ref="A9:A11"/>
    <mergeCell ref="A17:B17"/>
    <mergeCell ref="A37:A38"/>
    <mergeCell ref="A18:A32"/>
  </mergeCells>
  <printOptions horizontalCentered="1"/>
  <pageMargins left="0.7" right="0.7" top="0.75" bottom="0.75" header="0.3" footer="0.3"/>
  <pageSetup scale="98" fitToHeight="0" orientation="portrait" r:id="rId1"/>
  <headerFooter>
    <oddHeader>&amp;R&amp;"Times New Roman,Regular"&amp;9 4615.1 REV-1 - APPENDIX 9</oddHeader>
    <oddFooter>&amp;C&amp;"Times New Roman,Regular"&amp;9&amp;A - 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146"/>
  <sheetViews>
    <sheetView workbookViewId="0">
      <selection sqref="A1:B1"/>
    </sheetView>
  </sheetViews>
  <sheetFormatPr baseColWidth="10" defaultColWidth="9.1640625" defaultRowHeight="14" x14ac:dyDescent="0.15"/>
  <cols>
    <col min="1" max="1" width="32.5" style="202" customWidth="1"/>
    <col min="2" max="2" width="69.33203125" style="196" customWidth="1"/>
    <col min="3" max="3" width="2.6640625" style="152" customWidth="1"/>
    <col min="4" max="4" width="12.1640625" style="152" customWidth="1"/>
    <col min="5" max="16384" width="9.1640625" style="152"/>
  </cols>
  <sheetData>
    <row r="1" spans="1:2" ht="25.5" customHeight="1" x14ac:dyDescent="0.2">
      <c r="A1" s="210" t="s">
        <v>295</v>
      </c>
      <c r="B1" s="210"/>
    </row>
    <row r="2" spans="1:2" ht="16" x14ac:dyDescent="0.2">
      <c r="A2" s="229" t="s">
        <v>294</v>
      </c>
      <c r="B2" s="230"/>
    </row>
    <row r="3" spans="1:2" x14ac:dyDescent="0.15">
      <c r="A3" s="201"/>
    </row>
    <row r="4" spans="1:2" ht="85.5" customHeight="1" thickBot="1" x14ac:dyDescent="0.2">
      <c r="A4" s="214" t="s">
        <v>392</v>
      </c>
      <c r="B4" s="214"/>
    </row>
    <row r="5" spans="1:2" ht="16" thickBot="1" x14ac:dyDescent="0.2">
      <c r="A5" s="171" t="s">
        <v>102</v>
      </c>
      <c r="B5" s="170" t="s">
        <v>103</v>
      </c>
    </row>
    <row r="6" spans="1:2" ht="15" x14ac:dyDescent="0.15">
      <c r="A6" s="225" t="s">
        <v>104</v>
      </c>
      <c r="B6" s="168" t="s">
        <v>105</v>
      </c>
    </row>
    <row r="7" spans="1:2" ht="15" x14ac:dyDescent="0.15">
      <c r="A7" s="226"/>
      <c r="B7" s="168" t="s">
        <v>106</v>
      </c>
    </row>
    <row r="8" spans="1:2" ht="15" x14ac:dyDescent="0.15">
      <c r="A8" s="226"/>
      <c r="B8" s="168" t="s">
        <v>107</v>
      </c>
    </row>
    <row r="9" spans="1:2" ht="15" x14ac:dyDescent="0.15">
      <c r="A9" s="226"/>
      <c r="B9" s="168" t="s">
        <v>108</v>
      </c>
    </row>
    <row r="10" spans="1:2" ht="15" x14ac:dyDescent="0.15">
      <c r="A10" s="226"/>
      <c r="B10" s="168" t="s">
        <v>109</v>
      </c>
    </row>
    <row r="11" spans="1:2" ht="15" x14ac:dyDescent="0.15">
      <c r="A11" s="226"/>
      <c r="B11" s="168" t="s">
        <v>110</v>
      </c>
    </row>
    <row r="12" spans="1:2" ht="15" x14ac:dyDescent="0.15">
      <c r="A12" s="226"/>
      <c r="B12" s="168" t="s">
        <v>111</v>
      </c>
    </row>
    <row r="13" spans="1:2" ht="15" x14ac:dyDescent="0.15">
      <c r="A13" s="226"/>
      <c r="B13" s="168" t="s">
        <v>112</v>
      </c>
    </row>
    <row r="14" spans="1:2" ht="16" thickBot="1" x14ac:dyDescent="0.2">
      <c r="A14" s="227"/>
      <c r="B14" s="150" t="s">
        <v>113</v>
      </c>
    </row>
    <row r="15" spans="1:2" ht="16" thickBot="1" x14ac:dyDescent="0.2">
      <c r="A15" s="199" t="s">
        <v>343</v>
      </c>
      <c r="B15" s="150" t="s">
        <v>114</v>
      </c>
    </row>
    <row r="16" spans="1:2" ht="16" thickBot="1" x14ac:dyDescent="0.2">
      <c r="A16" s="199" t="s">
        <v>344</v>
      </c>
      <c r="B16" s="150" t="s">
        <v>115</v>
      </c>
    </row>
    <row r="17" spans="1:2" ht="16" thickBot="1" x14ac:dyDescent="0.2">
      <c r="A17" s="199" t="s">
        <v>116</v>
      </c>
      <c r="B17" s="150" t="s">
        <v>116</v>
      </c>
    </row>
    <row r="18" spans="1:2" ht="15" thickBot="1" x14ac:dyDescent="0.2">
      <c r="A18" s="172"/>
      <c r="B18" s="173"/>
    </row>
    <row r="19" spans="1:2" ht="15" x14ac:dyDescent="0.15">
      <c r="A19" s="225" t="s">
        <v>90</v>
      </c>
      <c r="B19" s="168" t="s">
        <v>90</v>
      </c>
    </row>
    <row r="20" spans="1:2" ht="15" x14ac:dyDescent="0.15">
      <c r="A20" s="226"/>
      <c r="B20" s="168" t="s">
        <v>117</v>
      </c>
    </row>
    <row r="21" spans="1:2" ht="15" x14ac:dyDescent="0.15">
      <c r="A21" s="226"/>
      <c r="B21" s="168" t="s">
        <v>118</v>
      </c>
    </row>
    <row r="22" spans="1:2" ht="15" x14ac:dyDescent="0.15">
      <c r="A22" s="226"/>
      <c r="B22" s="168" t="s">
        <v>119</v>
      </c>
    </row>
    <row r="23" spans="1:2" ht="15" x14ac:dyDescent="0.15">
      <c r="A23" s="226"/>
      <c r="B23" s="168" t="s">
        <v>120</v>
      </c>
    </row>
    <row r="24" spans="1:2" ht="15" x14ac:dyDescent="0.15">
      <c r="A24" s="226"/>
      <c r="B24" s="168" t="s">
        <v>121</v>
      </c>
    </row>
    <row r="25" spans="1:2" ht="16" thickBot="1" x14ac:dyDescent="0.2">
      <c r="A25" s="227"/>
      <c r="B25" s="150" t="s">
        <v>122</v>
      </c>
    </row>
    <row r="26" spans="1:2" ht="15" thickBot="1" x14ac:dyDescent="0.2">
      <c r="A26" s="172"/>
      <c r="B26" s="173"/>
    </row>
    <row r="27" spans="1:2" ht="15" x14ac:dyDescent="0.15">
      <c r="A27" s="225" t="s">
        <v>123</v>
      </c>
      <c r="B27" s="168" t="s">
        <v>124</v>
      </c>
    </row>
    <row r="28" spans="1:2" ht="15" x14ac:dyDescent="0.15">
      <c r="A28" s="226"/>
      <c r="B28" s="168" t="s">
        <v>125</v>
      </c>
    </row>
    <row r="29" spans="1:2" ht="15" x14ac:dyDescent="0.15">
      <c r="A29" s="226"/>
      <c r="B29" s="168" t="s">
        <v>126</v>
      </c>
    </row>
    <row r="30" spans="1:2" ht="15" x14ac:dyDescent="0.15">
      <c r="A30" s="226"/>
      <c r="B30" s="168" t="s">
        <v>127</v>
      </c>
    </row>
    <row r="31" spans="1:2" ht="15" x14ac:dyDescent="0.15">
      <c r="A31" s="226"/>
      <c r="B31" s="168" t="s">
        <v>128</v>
      </c>
    </row>
    <row r="32" spans="1:2" ht="15" x14ac:dyDescent="0.15">
      <c r="A32" s="226"/>
      <c r="B32" s="168" t="s">
        <v>129</v>
      </c>
    </row>
    <row r="33" spans="1:2" ht="15" x14ac:dyDescent="0.15">
      <c r="A33" s="226"/>
      <c r="B33" s="168" t="s">
        <v>130</v>
      </c>
    </row>
    <row r="34" spans="1:2" ht="15" x14ac:dyDescent="0.15">
      <c r="A34" s="226"/>
      <c r="B34" s="168" t="s">
        <v>131</v>
      </c>
    </row>
    <row r="35" spans="1:2" ht="15" x14ac:dyDescent="0.15">
      <c r="A35" s="226"/>
      <c r="B35" s="168" t="s">
        <v>132</v>
      </c>
    </row>
    <row r="36" spans="1:2" ht="15" x14ac:dyDescent="0.15">
      <c r="A36" s="226"/>
      <c r="B36" s="168" t="s">
        <v>133</v>
      </c>
    </row>
    <row r="37" spans="1:2" ht="15" x14ac:dyDescent="0.15">
      <c r="A37" s="226"/>
      <c r="B37" s="168" t="s">
        <v>134</v>
      </c>
    </row>
    <row r="38" spans="1:2" ht="15" x14ac:dyDescent="0.15">
      <c r="A38" s="226"/>
      <c r="B38" s="168" t="s">
        <v>135</v>
      </c>
    </row>
    <row r="39" spans="1:2" ht="15" x14ac:dyDescent="0.15">
      <c r="A39" s="226"/>
      <c r="B39" s="168" t="s">
        <v>136</v>
      </c>
    </row>
    <row r="40" spans="1:2" ht="15" x14ac:dyDescent="0.15">
      <c r="A40" s="226"/>
      <c r="B40" s="168" t="s">
        <v>137</v>
      </c>
    </row>
    <row r="41" spans="1:2" ht="16" thickBot="1" x14ac:dyDescent="0.2">
      <c r="A41" s="227"/>
      <c r="B41" s="150" t="s">
        <v>138</v>
      </c>
    </row>
    <row r="42" spans="1:2" ht="15" thickBot="1" x14ac:dyDescent="0.2">
      <c r="A42" s="172"/>
      <c r="B42" s="173"/>
    </row>
    <row r="43" spans="1:2" ht="15" x14ac:dyDescent="0.15">
      <c r="A43" s="225" t="s">
        <v>139</v>
      </c>
      <c r="B43" s="168" t="s">
        <v>140</v>
      </c>
    </row>
    <row r="44" spans="1:2" ht="15" x14ac:dyDescent="0.15">
      <c r="A44" s="226"/>
      <c r="B44" s="168" t="s">
        <v>141</v>
      </c>
    </row>
    <row r="45" spans="1:2" ht="15" x14ac:dyDescent="0.15">
      <c r="A45" s="226"/>
      <c r="B45" s="168" t="s">
        <v>142</v>
      </c>
    </row>
    <row r="46" spans="1:2" ht="15" x14ac:dyDescent="0.15">
      <c r="A46" s="226"/>
      <c r="B46" s="168" t="s">
        <v>143</v>
      </c>
    </row>
    <row r="47" spans="1:2" ht="15" x14ac:dyDescent="0.15">
      <c r="A47" s="226"/>
      <c r="B47" s="168" t="s">
        <v>144</v>
      </c>
    </row>
    <row r="48" spans="1:2" ht="15" x14ac:dyDescent="0.15">
      <c r="A48" s="226"/>
      <c r="B48" s="168" t="s">
        <v>145</v>
      </c>
    </row>
    <row r="49" spans="1:2" ht="15" x14ac:dyDescent="0.15">
      <c r="A49" s="226"/>
      <c r="B49" s="168" t="s">
        <v>146</v>
      </c>
    </row>
    <row r="50" spans="1:2" ht="15" x14ac:dyDescent="0.15">
      <c r="A50" s="226"/>
      <c r="B50" s="168" t="s">
        <v>364</v>
      </c>
    </row>
    <row r="51" spans="1:2" ht="15" x14ac:dyDescent="0.15">
      <c r="A51" s="226"/>
      <c r="B51" s="168" t="s">
        <v>147</v>
      </c>
    </row>
    <row r="52" spans="1:2" ht="16" thickBot="1" x14ac:dyDescent="0.2">
      <c r="A52" s="227"/>
      <c r="B52" s="150" t="s">
        <v>148</v>
      </c>
    </row>
    <row r="53" spans="1:2" ht="15" thickBot="1" x14ac:dyDescent="0.2">
      <c r="A53" s="172"/>
      <c r="B53" s="173"/>
    </row>
    <row r="54" spans="1:2" ht="15" x14ac:dyDescent="0.15">
      <c r="A54" s="225" t="s">
        <v>149</v>
      </c>
      <c r="B54" s="179" t="s">
        <v>149</v>
      </c>
    </row>
    <row r="55" spans="1:2" ht="15" x14ac:dyDescent="0.15">
      <c r="A55" s="226"/>
      <c r="B55" s="168" t="s">
        <v>152</v>
      </c>
    </row>
    <row r="56" spans="1:2" ht="16" thickBot="1" x14ac:dyDescent="0.2">
      <c r="A56" s="227"/>
      <c r="B56" s="198" t="s">
        <v>154</v>
      </c>
    </row>
    <row r="57" spans="1:2" ht="15" x14ac:dyDescent="0.15">
      <c r="A57" s="233" t="s">
        <v>150</v>
      </c>
      <c r="B57" s="168" t="s">
        <v>150</v>
      </c>
    </row>
    <row r="58" spans="1:2" ht="15" x14ac:dyDescent="0.15">
      <c r="A58" s="234"/>
      <c r="B58" s="197" t="s">
        <v>151</v>
      </c>
    </row>
    <row r="59" spans="1:2" ht="16" thickBot="1" x14ac:dyDescent="0.2">
      <c r="A59" s="235"/>
      <c r="B59" s="198" t="s">
        <v>153</v>
      </c>
    </row>
    <row r="60" spans="1:2" ht="15" thickBot="1" x14ac:dyDescent="0.2">
      <c r="A60" s="172"/>
      <c r="B60" s="173"/>
    </row>
    <row r="61" spans="1:2" ht="15" x14ac:dyDescent="0.15">
      <c r="A61" s="225" t="s">
        <v>368</v>
      </c>
      <c r="B61" s="168" t="s">
        <v>155</v>
      </c>
    </row>
    <row r="62" spans="1:2" ht="15" x14ac:dyDescent="0.15">
      <c r="A62" s="226"/>
      <c r="B62" s="168" t="s">
        <v>156</v>
      </c>
    </row>
    <row r="63" spans="1:2" ht="15" x14ac:dyDescent="0.15">
      <c r="A63" s="226"/>
      <c r="B63" s="168" t="s">
        <v>157</v>
      </c>
    </row>
    <row r="64" spans="1:2" ht="15" x14ac:dyDescent="0.15">
      <c r="A64" s="226"/>
      <c r="B64" s="168" t="s">
        <v>289</v>
      </c>
    </row>
    <row r="65" spans="1:2" ht="16" thickBot="1" x14ac:dyDescent="0.2">
      <c r="A65" s="227"/>
      <c r="B65" s="150" t="s">
        <v>158</v>
      </c>
    </row>
    <row r="66" spans="1:2" ht="15" thickBot="1" x14ac:dyDescent="0.2">
      <c r="A66" s="172"/>
      <c r="B66" s="173"/>
    </row>
    <row r="67" spans="1:2" ht="15" x14ac:dyDescent="0.15">
      <c r="A67" s="225" t="s">
        <v>159</v>
      </c>
      <c r="B67" s="168" t="s">
        <v>160</v>
      </c>
    </row>
    <row r="68" spans="1:2" ht="15" x14ac:dyDescent="0.15">
      <c r="A68" s="226"/>
      <c r="B68" s="168" t="s">
        <v>161</v>
      </c>
    </row>
    <row r="69" spans="1:2" ht="15" x14ac:dyDescent="0.15">
      <c r="A69" s="226"/>
      <c r="B69" s="168" t="s">
        <v>162</v>
      </c>
    </row>
    <row r="70" spans="1:2" ht="15" x14ac:dyDescent="0.15">
      <c r="A70" s="226"/>
      <c r="B70" s="168" t="s">
        <v>163</v>
      </c>
    </row>
    <row r="71" spans="1:2" ht="16" thickBot="1" x14ac:dyDescent="0.2">
      <c r="A71" s="227"/>
      <c r="B71" s="150" t="s">
        <v>164</v>
      </c>
    </row>
    <row r="72" spans="1:2" ht="15" thickBot="1" x14ac:dyDescent="0.2">
      <c r="A72" s="172"/>
      <c r="B72" s="173"/>
    </row>
    <row r="73" spans="1:2" ht="15" x14ac:dyDescent="0.15">
      <c r="A73" s="225" t="s">
        <v>362</v>
      </c>
      <c r="B73" s="168" t="s">
        <v>165</v>
      </c>
    </row>
    <row r="74" spans="1:2" ht="15" x14ac:dyDescent="0.15">
      <c r="A74" s="226"/>
      <c r="B74" s="168" t="s">
        <v>274</v>
      </c>
    </row>
    <row r="75" spans="1:2" ht="15" x14ac:dyDescent="0.15">
      <c r="A75" s="205"/>
      <c r="B75" s="204" t="s">
        <v>361</v>
      </c>
    </row>
    <row r="76" spans="1:2" ht="15" thickBot="1" x14ac:dyDescent="0.2">
      <c r="A76" s="172"/>
      <c r="B76" s="173"/>
    </row>
    <row r="77" spans="1:2" ht="15" x14ac:dyDescent="0.15">
      <c r="A77" s="225" t="s">
        <v>166</v>
      </c>
      <c r="B77" s="168" t="s">
        <v>167</v>
      </c>
    </row>
    <row r="78" spans="1:2" ht="15" x14ac:dyDescent="0.15">
      <c r="A78" s="226"/>
      <c r="B78" s="168" t="s">
        <v>168</v>
      </c>
    </row>
    <row r="79" spans="1:2" ht="15" x14ac:dyDescent="0.15">
      <c r="A79" s="226"/>
      <c r="B79" s="168" t="s">
        <v>169</v>
      </c>
    </row>
    <row r="80" spans="1:2" ht="15" x14ac:dyDescent="0.15">
      <c r="A80" s="226"/>
      <c r="B80" s="168" t="s">
        <v>170</v>
      </c>
    </row>
    <row r="81" spans="1:2" ht="16" thickBot="1" x14ac:dyDescent="0.2">
      <c r="A81" s="227"/>
      <c r="B81" s="150" t="s">
        <v>171</v>
      </c>
    </row>
    <row r="82" spans="1:2" ht="15" thickBot="1" x14ac:dyDescent="0.2">
      <c r="A82" s="172"/>
      <c r="B82" s="173"/>
    </row>
    <row r="83" spans="1:2" ht="15" x14ac:dyDescent="0.15">
      <c r="A83" s="225" t="s">
        <v>376</v>
      </c>
      <c r="B83" s="168" t="s">
        <v>172</v>
      </c>
    </row>
    <row r="84" spans="1:2" ht="15" x14ac:dyDescent="0.15">
      <c r="A84" s="231"/>
      <c r="B84" s="168" t="s">
        <v>173</v>
      </c>
    </row>
    <row r="85" spans="1:2" ht="15" x14ac:dyDescent="0.15">
      <c r="A85" s="231"/>
      <c r="B85" s="168" t="s">
        <v>174</v>
      </c>
    </row>
    <row r="86" spans="1:2" ht="15" x14ac:dyDescent="0.15">
      <c r="A86" s="231"/>
      <c r="B86" s="168" t="s">
        <v>175</v>
      </c>
    </row>
    <row r="87" spans="1:2" ht="15" x14ac:dyDescent="0.15">
      <c r="A87" s="231"/>
      <c r="B87" s="168" t="s">
        <v>176</v>
      </c>
    </row>
    <row r="88" spans="1:2" ht="15" x14ac:dyDescent="0.15">
      <c r="A88" s="231"/>
      <c r="B88" s="168" t="s">
        <v>177</v>
      </c>
    </row>
    <row r="89" spans="1:2" ht="16" thickBot="1" x14ac:dyDescent="0.2">
      <c r="A89" s="232"/>
      <c r="B89" s="150" t="s">
        <v>178</v>
      </c>
    </row>
    <row r="90" spans="1:2" ht="15" thickBot="1" x14ac:dyDescent="0.2">
      <c r="A90" s="172"/>
      <c r="B90" s="173"/>
    </row>
    <row r="91" spans="1:2" ht="15" x14ac:dyDescent="0.15">
      <c r="A91" s="225" t="s">
        <v>375</v>
      </c>
      <c r="B91" s="168" t="s">
        <v>386</v>
      </c>
    </row>
    <row r="92" spans="1:2" ht="16" thickBot="1" x14ac:dyDescent="0.2">
      <c r="A92" s="227"/>
      <c r="B92" s="150" t="s">
        <v>387</v>
      </c>
    </row>
    <row r="93" spans="1:2" ht="15" thickBot="1" x14ac:dyDescent="0.2">
      <c r="A93" s="172"/>
      <c r="B93" s="173"/>
    </row>
    <row r="94" spans="1:2" ht="15" x14ac:dyDescent="0.15">
      <c r="A94" s="225" t="s">
        <v>179</v>
      </c>
      <c r="B94" s="168" t="s">
        <v>180</v>
      </c>
    </row>
    <row r="95" spans="1:2" ht="15" x14ac:dyDescent="0.15">
      <c r="A95" s="226"/>
      <c r="B95" s="168" t="s">
        <v>181</v>
      </c>
    </row>
    <row r="96" spans="1:2" ht="15" x14ac:dyDescent="0.15">
      <c r="A96" s="226"/>
      <c r="B96" s="168" t="s">
        <v>182</v>
      </c>
    </row>
    <row r="97" spans="1:2" ht="15" x14ac:dyDescent="0.15">
      <c r="A97" s="226"/>
      <c r="B97" s="168" t="s">
        <v>183</v>
      </c>
    </row>
    <row r="98" spans="1:2" ht="15" x14ac:dyDescent="0.15">
      <c r="A98" s="226"/>
      <c r="B98" s="168" t="s">
        <v>184</v>
      </c>
    </row>
    <row r="99" spans="1:2" ht="15" x14ac:dyDescent="0.15">
      <c r="A99" s="226"/>
      <c r="B99" s="168" t="s">
        <v>185</v>
      </c>
    </row>
    <row r="100" spans="1:2" ht="15" x14ac:dyDescent="0.15">
      <c r="A100" s="226"/>
      <c r="B100" s="169" t="s">
        <v>186</v>
      </c>
    </row>
    <row r="101" spans="1:2" ht="16" thickBot="1" x14ac:dyDescent="0.2">
      <c r="A101" s="227"/>
      <c r="B101" s="150" t="s">
        <v>187</v>
      </c>
    </row>
    <row r="102" spans="1:2" ht="30.75" customHeight="1" x14ac:dyDescent="0.15">
      <c r="A102" s="225" t="s">
        <v>345</v>
      </c>
      <c r="B102" s="168" t="s">
        <v>188</v>
      </c>
    </row>
    <row r="103" spans="1:2" ht="31" thickBot="1" x14ac:dyDescent="0.2">
      <c r="A103" s="227"/>
      <c r="B103" s="150" t="s">
        <v>189</v>
      </c>
    </row>
    <row r="104" spans="1:2" ht="16" thickBot="1" x14ac:dyDescent="0.2">
      <c r="A104" s="199" t="s">
        <v>346</v>
      </c>
      <c r="B104" s="150" t="s">
        <v>190</v>
      </c>
    </row>
    <row r="105" spans="1:2" ht="16" thickBot="1" x14ac:dyDescent="0.2">
      <c r="A105" s="199" t="s">
        <v>43</v>
      </c>
      <c r="B105" s="150"/>
    </row>
    <row r="106" spans="1:2" ht="16" thickBot="1" x14ac:dyDescent="0.2">
      <c r="A106" s="199" t="s">
        <v>191</v>
      </c>
      <c r="B106" s="150" t="s">
        <v>93</v>
      </c>
    </row>
    <row r="107" spans="1:2" ht="15" thickBot="1" x14ac:dyDescent="0.2">
      <c r="A107" s="172"/>
      <c r="B107" s="173"/>
    </row>
    <row r="108" spans="1:2" ht="15" x14ac:dyDescent="0.15">
      <c r="A108" s="225" t="s">
        <v>192</v>
      </c>
      <c r="B108" s="168" t="s">
        <v>193</v>
      </c>
    </row>
    <row r="109" spans="1:2" ht="15" x14ac:dyDescent="0.15">
      <c r="A109" s="226"/>
      <c r="B109" s="168" t="s">
        <v>194</v>
      </c>
    </row>
    <row r="110" spans="1:2" ht="15" x14ac:dyDescent="0.15">
      <c r="A110" s="226"/>
      <c r="B110" s="168" t="s">
        <v>195</v>
      </c>
    </row>
    <row r="111" spans="1:2" ht="15" x14ac:dyDescent="0.15">
      <c r="A111" s="226"/>
      <c r="B111" s="168" t="s">
        <v>196</v>
      </c>
    </row>
    <row r="112" spans="1:2" ht="15" x14ac:dyDescent="0.15">
      <c r="A112" s="226"/>
      <c r="B112" s="168" t="s">
        <v>197</v>
      </c>
    </row>
    <row r="113" spans="1:2" ht="15" x14ac:dyDescent="0.15">
      <c r="A113" s="226"/>
      <c r="B113" s="168" t="s">
        <v>198</v>
      </c>
    </row>
    <row r="114" spans="1:2" ht="60" x14ac:dyDescent="0.15">
      <c r="A114" s="226"/>
      <c r="B114" s="168" t="s">
        <v>199</v>
      </c>
    </row>
    <row r="115" spans="1:2" ht="15" thickBot="1" x14ac:dyDescent="0.2">
      <c r="A115" s="227"/>
      <c r="B115" s="150"/>
    </row>
    <row r="116" spans="1:2" ht="15" thickBot="1" x14ac:dyDescent="0.2">
      <c r="A116" s="172"/>
      <c r="B116" s="173"/>
    </row>
    <row r="117" spans="1:2" ht="15" x14ac:dyDescent="0.15">
      <c r="A117" s="225" t="s">
        <v>347</v>
      </c>
      <c r="B117" s="168" t="s">
        <v>200</v>
      </c>
    </row>
    <row r="118" spans="1:2" ht="15" x14ac:dyDescent="0.15">
      <c r="A118" s="226"/>
      <c r="B118" s="168" t="s">
        <v>201</v>
      </c>
    </row>
    <row r="119" spans="1:2" ht="15" x14ac:dyDescent="0.15">
      <c r="A119" s="226"/>
      <c r="B119" s="168" t="s">
        <v>202</v>
      </c>
    </row>
    <row r="120" spans="1:2" ht="15" x14ac:dyDescent="0.15">
      <c r="A120" s="226"/>
      <c r="B120" s="168" t="s">
        <v>203</v>
      </c>
    </row>
    <row r="121" spans="1:2" ht="15" x14ac:dyDescent="0.15">
      <c r="A121" s="226"/>
      <c r="B121" s="168" t="s">
        <v>385</v>
      </c>
    </row>
    <row r="122" spans="1:2" ht="15" x14ac:dyDescent="0.15">
      <c r="A122" s="226"/>
      <c r="B122" s="168" t="s">
        <v>204</v>
      </c>
    </row>
    <row r="123" spans="1:2" ht="15" x14ac:dyDescent="0.15">
      <c r="A123" s="226"/>
      <c r="B123" s="168" t="s">
        <v>205</v>
      </c>
    </row>
    <row r="124" spans="1:2" ht="15" x14ac:dyDescent="0.15">
      <c r="A124" s="226"/>
      <c r="B124" s="168" t="s">
        <v>206</v>
      </c>
    </row>
    <row r="125" spans="1:2" ht="15" x14ac:dyDescent="0.15">
      <c r="A125" s="226"/>
      <c r="B125" s="168" t="s">
        <v>207</v>
      </c>
    </row>
    <row r="126" spans="1:2" ht="16" thickBot="1" x14ac:dyDescent="0.2">
      <c r="A126" s="227"/>
      <c r="B126" s="150" t="s">
        <v>208</v>
      </c>
    </row>
    <row r="127" spans="1:2" ht="15" thickBot="1" x14ac:dyDescent="0.2">
      <c r="A127" s="172"/>
      <c r="B127" s="173"/>
    </row>
    <row r="128" spans="1:2" ht="15" x14ac:dyDescent="0.15">
      <c r="A128" s="225" t="s">
        <v>348</v>
      </c>
      <c r="B128" s="168" t="s">
        <v>209</v>
      </c>
    </row>
    <row r="129" spans="1:2" ht="15" x14ac:dyDescent="0.15">
      <c r="A129" s="226"/>
      <c r="B129" s="168" t="s">
        <v>210</v>
      </c>
    </row>
    <row r="130" spans="1:2" ht="15" x14ac:dyDescent="0.15">
      <c r="A130" s="226"/>
      <c r="B130" s="168" t="s">
        <v>211</v>
      </c>
    </row>
    <row r="131" spans="1:2" ht="15" x14ac:dyDescent="0.15">
      <c r="A131" s="226"/>
      <c r="B131" s="168" t="s">
        <v>212</v>
      </c>
    </row>
    <row r="132" spans="1:2" ht="15" x14ac:dyDescent="0.15">
      <c r="A132" s="226"/>
      <c r="B132" s="168" t="s">
        <v>213</v>
      </c>
    </row>
    <row r="133" spans="1:2" ht="16" thickBot="1" x14ac:dyDescent="0.2">
      <c r="A133" s="227"/>
      <c r="B133" s="150" t="s">
        <v>214</v>
      </c>
    </row>
    <row r="134" spans="1:2" ht="15" thickBot="1" x14ac:dyDescent="0.2">
      <c r="A134" s="172"/>
      <c r="B134" s="173"/>
    </row>
    <row r="135" spans="1:2" ht="15" x14ac:dyDescent="0.15">
      <c r="A135" s="225" t="s">
        <v>215</v>
      </c>
      <c r="B135" s="168" t="s">
        <v>216</v>
      </c>
    </row>
    <row r="136" spans="1:2" ht="15" x14ac:dyDescent="0.15">
      <c r="A136" s="226"/>
      <c r="B136" s="168" t="s">
        <v>217</v>
      </c>
    </row>
    <row r="137" spans="1:2" ht="15" x14ac:dyDescent="0.15">
      <c r="A137" s="226"/>
      <c r="B137" s="168" t="s">
        <v>218</v>
      </c>
    </row>
    <row r="138" spans="1:2" ht="15" x14ac:dyDescent="0.15">
      <c r="A138" s="226"/>
      <c r="B138" s="168" t="s">
        <v>219</v>
      </c>
    </row>
    <row r="139" spans="1:2" ht="15" x14ac:dyDescent="0.15">
      <c r="A139" s="226"/>
      <c r="B139" s="168" t="s">
        <v>220</v>
      </c>
    </row>
    <row r="140" spans="1:2" ht="16" thickBot="1" x14ac:dyDescent="0.2">
      <c r="A140" s="227"/>
      <c r="B140" s="150" t="s">
        <v>221</v>
      </c>
    </row>
    <row r="141" spans="1:2" ht="106" thickBot="1" x14ac:dyDescent="0.2">
      <c r="A141" s="200" t="s">
        <v>349</v>
      </c>
      <c r="B141" s="150" t="s">
        <v>222</v>
      </c>
    </row>
    <row r="143" spans="1:2" ht="33.75" customHeight="1" x14ac:dyDescent="0.15">
      <c r="A143" s="228" t="s">
        <v>223</v>
      </c>
      <c r="B143" s="228"/>
    </row>
    <row r="144" spans="1:2" x14ac:dyDescent="0.15">
      <c r="B144" s="176"/>
    </row>
    <row r="145" spans="2:2" x14ac:dyDescent="0.15">
      <c r="B145" s="176"/>
    </row>
    <row r="146" spans="2:2" x14ac:dyDescent="0.15">
      <c r="B146" s="177"/>
    </row>
  </sheetData>
  <sheetProtection algorithmName="SHA-512" hashValue="i2ZmYMV/8hjUNWRyFkGTePCfVSe42vv+plChLH51OqZN0CVQBQ6YWboqd0BcIDe7YpQTSVrMacwmu2ZqmfuqqA==" saltValue="UlASFzGInrp9ngVV0N37yw==" spinCount="100000" sheet="1" objects="1" scenarios="1"/>
  <customSheetViews>
    <customSheetView guid="{E4E19076-FCF3-41B7-9A93-5DEF6F6B0B8C}">
      <selection activeCell="E27" sqref="E27"/>
      <pageMargins left="0.7" right="0.7" top="0.75" bottom="0.75" header="0.3" footer="0.3"/>
    </customSheetView>
  </customSheetViews>
  <mergeCells count="22">
    <mergeCell ref="A61:A65"/>
    <mergeCell ref="A1:B1"/>
    <mergeCell ref="A2:B2"/>
    <mergeCell ref="A4:B4"/>
    <mergeCell ref="A102:A103"/>
    <mergeCell ref="A83:A89"/>
    <mergeCell ref="A6:A14"/>
    <mergeCell ref="A19:A25"/>
    <mergeCell ref="A27:A41"/>
    <mergeCell ref="A43:A52"/>
    <mergeCell ref="A54:A56"/>
    <mergeCell ref="A57:A59"/>
    <mergeCell ref="A128:A133"/>
    <mergeCell ref="A135:A140"/>
    <mergeCell ref="A143:B143"/>
    <mergeCell ref="A67:A71"/>
    <mergeCell ref="A73:A74"/>
    <mergeCell ref="A77:A81"/>
    <mergeCell ref="A91:A92"/>
    <mergeCell ref="A94:A101"/>
    <mergeCell ref="A117:A126"/>
    <mergeCell ref="A108:A115"/>
  </mergeCells>
  <hyperlinks>
    <hyperlink ref="B100" location="_ftn1" display="_ftn1" xr:uid="{00000000-0004-0000-0100-000000000000}"/>
  </hyperlinks>
  <printOptions horizontalCentered="1"/>
  <pageMargins left="0.7" right="0.7" top="0.75" bottom="0.75" header="0.3" footer="0.3"/>
  <pageSetup scale="90" fitToHeight="0" orientation="portrait" r:id="rId1"/>
  <headerFooter>
    <oddHeader>&amp;R&amp;"Times New Roman,Regular"&amp;9 4615.1 REV-1 - APPENDIX 9</oddHeader>
    <oddFooter>&amp;C&amp;"Times New Roman,Regular"&amp;9&amp;A - 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Q288"/>
  <sheetViews>
    <sheetView tabSelected="1" zoomScale="140" zoomScaleNormal="140" workbookViewId="0">
      <selection sqref="A1:F1"/>
    </sheetView>
  </sheetViews>
  <sheetFormatPr baseColWidth="10" defaultColWidth="9.1640625" defaultRowHeight="13" x14ac:dyDescent="0.15"/>
  <cols>
    <col min="1" max="1" width="26.33203125" style="7" bestFit="1" customWidth="1"/>
    <col min="2" max="2" width="22.5" style="7" customWidth="1"/>
    <col min="3" max="6" width="18.6640625" style="7" customWidth="1"/>
    <col min="7" max="7" width="3.5" style="7" customWidth="1"/>
    <col min="8" max="8" width="13.5" style="7" bestFit="1" customWidth="1"/>
    <col min="9" max="9" width="11.6640625" style="7" customWidth="1"/>
    <col min="10" max="16384" width="9.1640625" style="7"/>
  </cols>
  <sheetData>
    <row r="1" spans="1:11" s="175" customFormat="1" ht="39.75" customHeight="1" x14ac:dyDescent="0.15">
      <c r="A1" s="240" t="s">
        <v>296</v>
      </c>
      <c r="B1" s="241"/>
      <c r="C1" s="241"/>
      <c r="D1" s="241"/>
      <c r="E1" s="241"/>
      <c r="F1" s="241"/>
      <c r="G1" s="174"/>
      <c r="H1" s="236" t="s">
        <v>335</v>
      </c>
      <c r="I1" s="237"/>
    </row>
    <row r="2" spans="1:11" x14ac:dyDescent="0.15">
      <c r="A2" s="242" t="s">
        <v>52</v>
      </c>
      <c r="B2" s="243"/>
      <c r="C2" s="244"/>
      <c r="D2" s="242" t="s">
        <v>51</v>
      </c>
      <c r="E2" s="245"/>
      <c r="F2" s="246"/>
      <c r="G2" s="6"/>
      <c r="H2" s="191" t="s">
        <v>336</v>
      </c>
      <c r="I2" s="192"/>
    </row>
    <row r="3" spans="1:11" x14ac:dyDescent="0.15">
      <c r="A3" s="50"/>
      <c r="B3" s="68" t="s">
        <v>89</v>
      </c>
      <c r="C3" s="57"/>
      <c r="D3" s="57"/>
      <c r="E3" s="73">
        <v>2</v>
      </c>
      <c r="F3" s="57"/>
      <c r="G3" s="6"/>
      <c r="H3" s="193" t="s">
        <v>334</v>
      </c>
      <c r="I3" s="192"/>
      <c r="K3" s="10"/>
    </row>
    <row r="4" spans="1:11" x14ac:dyDescent="0.15">
      <c r="A4" s="58" t="s">
        <v>71</v>
      </c>
      <c r="B4" s="57"/>
      <c r="C4" s="57"/>
      <c r="D4" s="57"/>
      <c r="E4" s="57"/>
      <c r="F4" s="57"/>
      <c r="G4" s="6"/>
      <c r="H4" s="194"/>
      <c r="I4" s="194"/>
      <c r="K4" s="10"/>
    </row>
    <row r="5" spans="1:11" ht="26.25" customHeight="1" x14ac:dyDescent="0.15">
      <c r="A5" s="263" t="s">
        <v>275</v>
      </c>
      <c r="B5" s="264"/>
      <c r="C5" s="264"/>
      <c r="D5" s="264"/>
      <c r="E5" s="264"/>
      <c r="F5" s="264"/>
      <c r="G5" s="6"/>
      <c r="K5" s="10"/>
    </row>
    <row r="6" spans="1:11" x14ac:dyDescent="0.15">
      <c r="A6" s="249" t="s">
        <v>276</v>
      </c>
      <c r="B6" s="250"/>
      <c r="C6" s="250"/>
      <c r="D6" s="250"/>
      <c r="E6" s="250"/>
      <c r="F6" s="250"/>
      <c r="G6" s="6"/>
      <c r="K6" s="10"/>
    </row>
    <row r="7" spans="1:11" x14ac:dyDescent="0.15">
      <c r="A7" s="59" t="s">
        <v>277</v>
      </c>
      <c r="B7" s="57"/>
      <c r="C7" s="57"/>
      <c r="D7" s="57"/>
      <c r="E7" s="57"/>
      <c r="F7" s="57"/>
      <c r="G7" s="6"/>
      <c r="K7" s="10"/>
    </row>
    <row r="8" spans="1:11" x14ac:dyDescent="0.15">
      <c r="A8" s="59" t="s">
        <v>278</v>
      </c>
      <c r="B8" s="57"/>
      <c r="C8" s="57"/>
      <c r="D8" s="57"/>
      <c r="E8" s="57"/>
      <c r="F8" s="57"/>
      <c r="G8" s="6"/>
      <c r="K8" s="10"/>
    </row>
    <row r="9" spans="1:11" x14ac:dyDescent="0.15">
      <c r="A9" s="59" t="s">
        <v>279</v>
      </c>
      <c r="B9" s="57"/>
      <c r="C9" s="57"/>
      <c r="D9" s="57"/>
      <c r="E9" s="57"/>
      <c r="F9" s="57"/>
      <c r="G9" s="6"/>
      <c r="K9" s="10"/>
    </row>
    <row r="10" spans="1:11" x14ac:dyDescent="0.15">
      <c r="A10" s="64" t="s">
        <v>304</v>
      </c>
      <c r="B10" s="57"/>
      <c r="C10" s="57"/>
      <c r="D10" s="57"/>
      <c r="E10" s="57"/>
      <c r="F10" s="57"/>
      <c r="G10" s="6"/>
      <c r="H10" s="141"/>
      <c r="K10" s="10"/>
    </row>
    <row r="11" spans="1:11" hidden="1" x14ac:dyDescent="0.15">
      <c r="A11" s="64"/>
      <c r="B11" s="57"/>
      <c r="C11" s="57"/>
      <c r="D11" s="57"/>
      <c r="E11" s="57"/>
      <c r="F11" s="57"/>
      <c r="G11" s="6"/>
      <c r="K11" s="10"/>
    </row>
    <row r="12" spans="1:11" hidden="1" x14ac:dyDescent="0.15">
      <c r="A12" s="64"/>
      <c r="B12" s="57"/>
      <c r="C12" s="57"/>
      <c r="D12" s="57"/>
      <c r="E12" s="57"/>
      <c r="F12" s="57"/>
      <c r="G12" s="6"/>
      <c r="K12" s="10"/>
    </row>
    <row r="13" spans="1:11" ht="35.25" customHeight="1" x14ac:dyDescent="0.15">
      <c r="A13" s="265" t="s">
        <v>309</v>
      </c>
      <c r="B13" s="265"/>
      <c r="C13" s="265"/>
      <c r="D13" s="265"/>
      <c r="E13" s="265"/>
      <c r="F13" s="265"/>
      <c r="G13" s="9"/>
    </row>
    <row r="14" spans="1:11" ht="14" x14ac:dyDescent="0.15">
      <c r="A14" s="8" t="s">
        <v>1</v>
      </c>
      <c r="B14" s="5"/>
      <c r="C14" s="5" t="str">
        <f>IF($E$3=1,"1st Month","1st Qtr")</f>
        <v>1st Qtr</v>
      </c>
      <c r="D14" s="5" t="str">
        <f>IF($E$3=1,"2nd Month","2nd Qtr")</f>
        <v>2nd Qtr</v>
      </c>
      <c r="E14" s="5" t="str">
        <f>IF($E$3=1,"3rd Month","3rd Qtr")</f>
        <v>3rd Qtr</v>
      </c>
      <c r="F14" s="70" t="str">
        <f>IF($E$3=1,"Do not Use - Start New Spreadsheet","4th Qtr")</f>
        <v>4th Qtr</v>
      </c>
      <c r="G14" s="9"/>
    </row>
    <row r="15" spans="1:11" x14ac:dyDescent="0.15">
      <c r="A15" s="11"/>
      <c r="B15" s="11"/>
      <c r="C15" s="5" t="s">
        <v>9</v>
      </c>
      <c r="D15" s="5" t="s">
        <v>9</v>
      </c>
      <c r="E15" s="5" t="s">
        <v>9</v>
      </c>
      <c r="F15" s="5" t="s">
        <v>9</v>
      </c>
      <c r="G15" s="12"/>
    </row>
    <row r="16" spans="1:11" x14ac:dyDescent="0.15">
      <c r="A16" s="13" t="s">
        <v>7</v>
      </c>
      <c r="B16" s="14"/>
      <c r="C16" s="15"/>
      <c r="D16" s="15"/>
      <c r="E16" s="15"/>
      <c r="F16" s="15"/>
    </row>
    <row r="17" spans="1:13" x14ac:dyDescent="0.15">
      <c r="A17" s="16" t="s">
        <v>2</v>
      </c>
      <c r="B17" s="17"/>
      <c r="C17" s="147"/>
      <c r="D17" s="1"/>
      <c r="E17" s="1"/>
      <c r="F17" s="1"/>
      <c r="G17" s="18"/>
    </row>
    <row r="18" spans="1:13" x14ac:dyDescent="0.15">
      <c r="A18" s="16" t="s">
        <v>41</v>
      </c>
      <c r="B18" s="17"/>
      <c r="C18" s="1"/>
      <c r="D18" s="1"/>
      <c r="E18" s="1"/>
      <c r="F18" s="1"/>
      <c r="G18" s="18"/>
    </row>
    <row r="19" spans="1:13" x14ac:dyDescent="0.15">
      <c r="A19" s="16" t="s">
        <v>337</v>
      </c>
      <c r="B19" s="17"/>
      <c r="C19" s="1"/>
      <c r="D19" s="1"/>
      <c r="E19" s="1"/>
      <c r="F19" s="1"/>
      <c r="G19" s="18"/>
      <c r="M19" s="80"/>
    </row>
    <row r="20" spans="1:13" x14ac:dyDescent="0.15">
      <c r="A20" s="65" t="s">
        <v>76</v>
      </c>
      <c r="B20" s="17"/>
      <c r="C20" s="129">
        <f>+C18+C19</f>
        <v>0</v>
      </c>
      <c r="D20" s="129">
        <f t="shared" ref="D20:F20" si="0">+D18+D19</f>
        <v>0</v>
      </c>
      <c r="E20" s="129">
        <f t="shared" si="0"/>
        <v>0</v>
      </c>
      <c r="F20" s="129">
        <f t="shared" si="0"/>
        <v>0</v>
      </c>
      <c r="G20" s="19"/>
      <c r="H20" s="19"/>
      <c r="I20" s="19"/>
      <c r="J20" s="19"/>
      <c r="K20" s="19"/>
      <c r="L20" s="19"/>
    </row>
    <row r="21" spans="1:13" x14ac:dyDescent="0.15">
      <c r="A21" s="16" t="s">
        <v>56</v>
      </c>
      <c r="B21" s="17"/>
      <c r="C21" s="1"/>
      <c r="D21" s="1"/>
      <c r="E21" s="1"/>
      <c r="F21" s="1"/>
    </row>
    <row r="22" spans="1:13" x14ac:dyDescent="0.15">
      <c r="A22" s="65" t="s">
        <v>77</v>
      </c>
      <c r="B22" s="17"/>
      <c r="C22" s="133">
        <f>+C17+C20+C21</f>
        <v>0</v>
      </c>
      <c r="D22" s="133">
        <f t="shared" ref="D22:F22" si="1">+D17+D20+D21</f>
        <v>0</v>
      </c>
      <c r="E22" s="133">
        <f t="shared" si="1"/>
        <v>0</v>
      </c>
      <c r="F22" s="133">
        <f t="shared" si="1"/>
        <v>0</v>
      </c>
    </row>
    <row r="23" spans="1:13" x14ac:dyDescent="0.15">
      <c r="A23" s="16" t="s">
        <v>90</v>
      </c>
      <c r="B23" s="17"/>
      <c r="C23" s="2"/>
      <c r="D23" s="2"/>
      <c r="E23" s="2"/>
      <c r="F23" s="2"/>
    </row>
    <row r="24" spans="1:13" x14ac:dyDescent="0.15">
      <c r="A24" s="16" t="s">
        <v>91</v>
      </c>
      <c r="B24" s="17"/>
      <c r="C24" s="2"/>
      <c r="D24" s="2"/>
      <c r="E24" s="2"/>
      <c r="F24" s="2"/>
    </row>
    <row r="25" spans="1:13" x14ac:dyDescent="0.15">
      <c r="A25" s="16" t="s">
        <v>3</v>
      </c>
      <c r="B25" s="17"/>
      <c r="C25" s="1"/>
      <c r="D25" s="1"/>
      <c r="E25" s="1"/>
      <c r="F25" s="1"/>
    </row>
    <row r="26" spans="1:13" x14ac:dyDescent="0.15">
      <c r="A26" s="16" t="s">
        <v>46</v>
      </c>
      <c r="B26" s="17"/>
      <c r="C26" s="1"/>
      <c r="D26" s="1"/>
      <c r="E26" s="1"/>
      <c r="F26" s="1"/>
    </row>
    <row r="27" spans="1:13" x14ac:dyDescent="0.15">
      <c r="A27" s="16" t="s">
        <v>4</v>
      </c>
      <c r="B27" s="17"/>
      <c r="C27" s="1"/>
      <c r="D27" s="1"/>
      <c r="E27" s="1"/>
      <c r="F27" s="1"/>
      <c r="G27" s="19"/>
      <c r="H27" s="19"/>
      <c r="I27" s="19"/>
      <c r="J27" s="19"/>
      <c r="K27" s="19"/>
      <c r="L27" s="19"/>
    </row>
    <row r="28" spans="1:13" x14ac:dyDescent="0.15">
      <c r="A28" s="65" t="s">
        <v>78</v>
      </c>
      <c r="B28" s="17"/>
      <c r="C28" s="129">
        <f>+C26+C27</f>
        <v>0</v>
      </c>
      <c r="D28" s="129">
        <f t="shared" ref="D28" si="2">+D26+D27</f>
        <v>0</v>
      </c>
      <c r="E28" s="129">
        <f t="shared" ref="E28" si="3">+E26+E27</f>
        <v>0</v>
      </c>
      <c r="F28" s="129">
        <f t="shared" ref="F28" si="4">+F26+F27</f>
        <v>0</v>
      </c>
    </row>
    <row r="29" spans="1:13" x14ac:dyDescent="0.15">
      <c r="A29" s="16" t="s">
        <v>57</v>
      </c>
      <c r="B29" s="17"/>
      <c r="C29" s="1"/>
      <c r="D29" s="1"/>
      <c r="E29" s="1"/>
      <c r="F29" s="1"/>
    </row>
    <row r="30" spans="1:13" x14ac:dyDescent="0.15">
      <c r="A30" s="65" t="s">
        <v>79</v>
      </c>
      <c r="B30" s="17"/>
      <c r="C30" s="129">
        <f>+C22+C23+C24+C25+C28+C29</f>
        <v>0</v>
      </c>
      <c r="D30" s="129">
        <f t="shared" ref="D30:F30" si="5">+D22+D23+D24+D25+D28+D29</f>
        <v>0</v>
      </c>
      <c r="E30" s="129">
        <f t="shared" si="5"/>
        <v>0</v>
      </c>
      <c r="F30" s="129">
        <f t="shared" si="5"/>
        <v>0</v>
      </c>
      <c r="G30" s="19"/>
    </row>
    <row r="31" spans="1:13" x14ac:dyDescent="0.15">
      <c r="A31" s="16"/>
      <c r="B31" s="17"/>
      <c r="C31" s="46"/>
      <c r="D31" s="46"/>
      <c r="E31" s="46"/>
      <c r="F31" s="46"/>
      <c r="G31" s="19"/>
    </row>
    <row r="32" spans="1:13" x14ac:dyDescent="0.15">
      <c r="A32" s="16" t="s">
        <v>149</v>
      </c>
      <c r="B32" s="17"/>
      <c r="C32" s="1"/>
      <c r="D32" s="1"/>
      <c r="E32" s="1"/>
      <c r="F32" s="1"/>
    </row>
    <row r="33" spans="1:12" x14ac:dyDescent="0.15">
      <c r="A33" s="16" t="s">
        <v>150</v>
      </c>
      <c r="B33" s="17"/>
      <c r="C33" s="1"/>
      <c r="D33" s="1"/>
      <c r="E33" s="1"/>
      <c r="F33" s="1"/>
    </row>
    <row r="34" spans="1:12" x14ac:dyDescent="0.15">
      <c r="A34" s="16" t="s">
        <v>367</v>
      </c>
      <c r="B34" s="17"/>
      <c r="C34" s="1"/>
      <c r="D34" s="1"/>
      <c r="E34" s="1"/>
      <c r="F34" s="1"/>
    </row>
    <row r="35" spans="1:12" x14ac:dyDescent="0.15">
      <c r="A35" s="16" t="s">
        <v>58</v>
      </c>
      <c r="B35" s="17"/>
      <c r="C35" s="1"/>
      <c r="D35" s="1"/>
      <c r="E35" s="1"/>
      <c r="F35" s="1"/>
    </row>
    <row r="36" spans="1:12" x14ac:dyDescent="0.15">
      <c r="A36" s="65" t="s">
        <v>88</v>
      </c>
      <c r="B36" s="17"/>
      <c r="C36" s="134">
        <f>SUM(C32:C35)</f>
        <v>0</v>
      </c>
      <c r="D36" s="134">
        <f t="shared" ref="D36:F36" si="6">SUM(D32:D35)</f>
        <v>0</v>
      </c>
      <c r="E36" s="134">
        <f t="shared" si="6"/>
        <v>0</v>
      </c>
      <c r="F36" s="134">
        <f t="shared" si="6"/>
        <v>0</v>
      </c>
    </row>
    <row r="37" spans="1:12" x14ac:dyDescent="0.15">
      <c r="A37" s="16" t="s">
        <v>363</v>
      </c>
      <c r="B37" s="17"/>
      <c r="C37" s="1"/>
      <c r="D37" s="1"/>
      <c r="E37" s="1"/>
      <c r="F37" s="1"/>
    </row>
    <row r="38" spans="1:12" x14ac:dyDescent="0.15">
      <c r="A38" s="16" t="s">
        <v>59</v>
      </c>
      <c r="B38" s="17"/>
      <c r="C38" s="1"/>
      <c r="D38" s="1"/>
      <c r="E38" s="1"/>
      <c r="F38" s="1"/>
    </row>
    <row r="39" spans="1:12" x14ac:dyDescent="0.15">
      <c r="A39" s="65" t="s">
        <v>80</v>
      </c>
      <c r="B39" s="17"/>
      <c r="C39" s="134">
        <f>SUM(C37:C38)</f>
        <v>0</v>
      </c>
      <c r="D39" s="134">
        <f t="shared" ref="D39:F39" si="7">SUM(D37:D38)</f>
        <v>0</v>
      </c>
      <c r="E39" s="134">
        <f t="shared" si="7"/>
        <v>0</v>
      </c>
      <c r="F39" s="134">
        <f t="shared" si="7"/>
        <v>0</v>
      </c>
    </row>
    <row r="40" spans="1:12" x14ac:dyDescent="0.15">
      <c r="A40" s="65" t="s">
        <v>81</v>
      </c>
      <c r="B40" s="17"/>
      <c r="C40" s="134">
        <f>+C36+C39</f>
        <v>0</v>
      </c>
      <c r="D40" s="134">
        <f t="shared" ref="D40:F40" si="8">+D36+D39</f>
        <v>0</v>
      </c>
      <c r="E40" s="134">
        <f t="shared" si="8"/>
        <v>0</v>
      </c>
      <c r="F40" s="134">
        <f t="shared" si="8"/>
        <v>0</v>
      </c>
    </row>
    <row r="41" spans="1:12" x14ac:dyDescent="0.15">
      <c r="A41" s="16" t="s">
        <v>369</v>
      </c>
      <c r="B41" s="17"/>
      <c r="C41" s="1"/>
      <c r="D41" s="1"/>
      <c r="E41" s="1"/>
      <c r="F41" s="1"/>
      <c r="G41" s="19"/>
      <c r="H41" s="19"/>
      <c r="I41" s="19"/>
      <c r="J41" s="19"/>
      <c r="K41" s="19"/>
      <c r="L41" s="19"/>
    </row>
    <row r="42" spans="1:12" x14ac:dyDescent="0.15">
      <c r="A42" s="16" t="s">
        <v>370</v>
      </c>
      <c r="B42" s="17"/>
      <c r="C42" s="1"/>
      <c r="D42" s="1"/>
      <c r="E42" s="1"/>
      <c r="F42" s="1"/>
      <c r="G42" s="22"/>
    </row>
    <row r="43" spans="1:12" x14ac:dyDescent="0.15">
      <c r="A43" s="65" t="s">
        <v>82</v>
      </c>
      <c r="B43" s="17"/>
      <c r="C43" s="134">
        <f>SUM(C41:C42)</f>
        <v>0</v>
      </c>
      <c r="D43" s="134">
        <f>SUM(D41:D42)</f>
        <v>0</v>
      </c>
      <c r="E43" s="134">
        <f>SUM(E41:E42)</f>
        <v>0</v>
      </c>
      <c r="F43" s="134">
        <f>SUM(F41:F42)</f>
        <v>0</v>
      </c>
      <c r="G43" s="22"/>
    </row>
    <row r="44" spans="1:12" x14ac:dyDescent="0.15">
      <c r="A44" s="65" t="s">
        <v>83</v>
      </c>
      <c r="B44" s="17"/>
      <c r="C44" s="134">
        <f>+C40+C43</f>
        <v>0</v>
      </c>
      <c r="D44" s="134">
        <f>+D40+D43</f>
        <v>0</v>
      </c>
      <c r="E44" s="134">
        <f>+E40+E43</f>
        <v>0</v>
      </c>
      <c r="F44" s="134">
        <f>+F40+F43</f>
        <v>0</v>
      </c>
      <c r="G44" s="22"/>
    </row>
    <row r="45" spans="1:12" x14ac:dyDescent="0.15">
      <c r="A45" s="16"/>
      <c r="B45" s="17"/>
      <c r="C45" s="46"/>
      <c r="D45" s="46"/>
      <c r="E45" s="46"/>
      <c r="F45" s="46"/>
      <c r="G45" s="22"/>
    </row>
    <row r="46" spans="1:12" x14ac:dyDescent="0.15">
      <c r="A46" s="13" t="s">
        <v>8</v>
      </c>
      <c r="B46" s="14"/>
      <c r="C46" s="15"/>
      <c r="D46" s="15"/>
      <c r="E46" s="15"/>
      <c r="F46" s="15"/>
    </row>
    <row r="47" spans="1:12" x14ac:dyDescent="0.15">
      <c r="A47" s="20" t="s">
        <v>74</v>
      </c>
      <c r="B47" s="17"/>
      <c r="C47" s="1"/>
      <c r="D47" s="1"/>
      <c r="E47" s="1"/>
      <c r="F47" s="1"/>
    </row>
    <row r="48" spans="1:12" x14ac:dyDescent="0.15">
      <c r="A48" s="20" t="s">
        <v>75</v>
      </c>
      <c r="B48" s="17"/>
      <c r="C48" s="1"/>
      <c r="D48" s="1"/>
      <c r="E48" s="1"/>
      <c r="F48" s="1"/>
    </row>
    <row r="49" spans="1:10" ht="26.25" customHeight="1" x14ac:dyDescent="0.15">
      <c r="A49" s="142" t="s">
        <v>280</v>
      </c>
      <c r="B49" s="17"/>
      <c r="C49" s="134">
        <f>SUM(C47:C48)</f>
        <v>0</v>
      </c>
      <c r="D49" s="134">
        <f t="shared" ref="D49:F49" si="9">SUM(D47:D48)</f>
        <v>0</v>
      </c>
      <c r="E49" s="134">
        <f t="shared" si="9"/>
        <v>0</v>
      </c>
      <c r="F49" s="134">
        <f t="shared" si="9"/>
        <v>0</v>
      </c>
      <c r="G49" s="22"/>
      <c r="J49" s="141"/>
    </row>
    <row r="50" spans="1:10" x14ac:dyDescent="0.15">
      <c r="A50" s="143" t="s">
        <v>285</v>
      </c>
      <c r="B50" s="17"/>
      <c r="C50" s="178"/>
      <c r="D50" s="178"/>
      <c r="E50" s="178"/>
      <c r="F50" s="178"/>
      <c r="G50" s="22"/>
      <c r="J50" s="141"/>
    </row>
    <row r="51" spans="1:10" ht="24" x14ac:dyDescent="0.15">
      <c r="A51" s="142" t="s">
        <v>281</v>
      </c>
      <c r="B51" s="17"/>
      <c r="C51" s="134">
        <f>+C49+C50</f>
        <v>0</v>
      </c>
      <c r="D51" s="134">
        <f t="shared" ref="D51:F51" si="10">+D49+D50</f>
        <v>0</v>
      </c>
      <c r="E51" s="134">
        <f t="shared" si="10"/>
        <v>0</v>
      </c>
      <c r="F51" s="134">
        <f t="shared" si="10"/>
        <v>0</v>
      </c>
      <c r="G51" s="22"/>
      <c r="J51" s="141"/>
    </row>
    <row r="52" spans="1:10" x14ac:dyDescent="0.15">
      <c r="A52" s="143" t="s">
        <v>60</v>
      </c>
      <c r="B52" s="17"/>
      <c r="C52" s="1"/>
      <c r="D52" s="1"/>
      <c r="E52" s="1"/>
      <c r="F52" s="1"/>
      <c r="G52" s="22"/>
      <c r="J52" s="141"/>
    </row>
    <row r="53" spans="1:10" x14ac:dyDescent="0.15">
      <c r="A53" s="144" t="s">
        <v>84</v>
      </c>
      <c r="B53" s="17"/>
      <c r="C53" s="134">
        <f>+C51+C52</f>
        <v>0</v>
      </c>
      <c r="D53" s="134">
        <f t="shared" ref="D53:F53" si="11">+D51+D52</f>
        <v>0</v>
      </c>
      <c r="E53" s="134">
        <f t="shared" si="11"/>
        <v>0</v>
      </c>
      <c r="F53" s="134">
        <f t="shared" si="11"/>
        <v>0</v>
      </c>
      <c r="G53" s="22"/>
      <c r="J53" s="141"/>
    </row>
    <row r="54" spans="1:10" x14ac:dyDescent="0.15">
      <c r="A54" s="16"/>
      <c r="B54" s="17"/>
      <c r="C54" s="46"/>
      <c r="D54" s="46"/>
      <c r="E54" s="46"/>
      <c r="F54" s="46"/>
      <c r="G54" s="22"/>
    </row>
    <row r="55" spans="1:10" x14ac:dyDescent="0.15">
      <c r="A55" s="20" t="s">
        <v>42</v>
      </c>
      <c r="B55" s="17"/>
      <c r="C55" s="1"/>
      <c r="D55" s="1"/>
      <c r="E55" s="1"/>
      <c r="F55" s="1"/>
    </row>
    <row r="56" spans="1:10" x14ac:dyDescent="0.15">
      <c r="A56" s="20" t="s">
        <v>92</v>
      </c>
      <c r="B56" s="21"/>
      <c r="C56" s="1"/>
      <c r="D56" s="1"/>
      <c r="E56" s="1"/>
      <c r="F56" s="1"/>
    </row>
    <row r="57" spans="1:10" x14ac:dyDescent="0.15">
      <c r="A57" s="20" t="s">
        <v>43</v>
      </c>
      <c r="B57" s="21"/>
      <c r="C57" s="1"/>
      <c r="D57" s="1"/>
      <c r="E57" s="1"/>
      <c r="F57" s="1"/>
      <c r="G57" s="22"/>
    </row>
    <row r="58" spans="1:10" x14ac:dyDescent="0.15">
      <c r="A58" s="76" t="s">
        <v>93</v>
      </c>
      <c r="B58" s="21"/>
      <c r="C58" s="1"/>
      <c r="D58" s="1"/>
      <c r="E58" s="1"/>
      <c r="F58" s="1"/>
      <c r="G58" s="22"/>
    </row>
    <row r="59" spans="1:10" x14ac:dyDescent="0.15">
      <c r="A59" s="16" t="s">
        <v>6</v>
      </c>
      <c r="B59" s="17"/>
      <c r="C59" s="1"/>
      <c r="D59" s="1"/>
      <c r="E59" s="1"/>
      <c r="F59" s="1"/>
    </row>
    <row r="60" spans="1:10" x14ac:dyDescent="0.15">
      <c r="A60" s="16" t="s">
        <v>301</v>
      </c>
      <c r="B60" s="17"/>
      <c r="C60" s="1"/>
      <c r="D60" s="1"/>
      <c r="E60" s="1"/>
      <c r="F60" s="1"/>
    </row>
    <row r="61" spans="1:10" x14ac:dyDescent="0.15">
      <c r="A61" s="16" t="s">
        <v>302</v>
      </c>
      <c r="B61" s="17"/>
      <c r="C61" s="1"/>
      <c r="D61" s="1"/>
      <c r="E61" s="1"/>
      <c r="F61" s="1"/>
    </row>
    <row r="62" spans="1:10" x14ac:dyDescent="0.15">
      <c r="A62" s="16" t="s">
        <v>5</v>
      </c>
      <c r="B62" s="17"/>
      <c r="C62" s="1"/>
      <c r="D62" s="1"/>
      <c r="E62" s="1"/>
      <c r="F62" s="1"/>
    </row>
    <row r="63" spans="1:10" x14ac:dyDescent="0.15">
      <c r="A63" s="20" t="s">
        <v>48</v>
      </c>
      <c r="B63" s="17"/>
      <c r="C63" s="1"/>
      <c r="D63" s="1"/>
      <c r="E63" s="1"/>
      <c r="F63" s="1"/>
      <c r="G63" s="22"/>
    </row>
    <row r="64" spans="1:10" x14ac:dyDescent="0.15">
      <c r="A64" s="20" t="s">
        <v>61</v>
      </c>
      <c r="B64" s="17"/>
      <c r="C64" s="1"/>
      <c r="D64" s="1"/>
      <c r="E64" s="1"/>
      <c r="F64" s="1"/>
      <c r="G64" s="22"/>
    </row>
    <row r="65" spans="1:8" x14ac:dyDescent="0.15">
      <c r="A65" s="65" t="s">
        <v>85</v>
      </c>
      <c r="B65" s="17"/>
      <c r="C65" s="134">
        <f>SUM(C55:C64)</f>
        <v>0</v>
      </c>
      <c r="D65" s="134">
        <f t="shared" ref="D65:F65" si="12">SUM(D55:D64)</f>
        <v>0</v>
      </c>
      <c r="E65" s="134">
        <f t="shared" si="12"/>
        <v>0</v>
      </c>
      <c r="F65" s="134">
        <f t="shared" si="12"/>
        <v>0</v>
      </c>
      <c r="H65" s="22"/>
    </row>
    <row r="66" spans="1:8" x14ac:dyDescent="0.15">
      <c r="A66" s="20" t="s">
        <v>49</v>
      </c>
      <c r="B66" s="17"/>
      <c r="C66" s="134">
        <f>+C53-C65</f>
        <v>0</v>
      </c>
      <c r="D66" s="134">
        <f t="shared" ref="D66:F66" si="13">+D53-D65</f>
        <v>0</v>
      </c>
      <c r="E66" s="134">
        <f t="shared" si="13"/>
        <v>0</v>
      </c>
      <c r="F66" s="134">
        <f t="shared" si="13"/>
        <v>0</v>
      </c>
      <c r="H66" s="22"/>
    </row>
    <row r="67" spans="1:8" x14ac:dyDescent="0.15">
      <c r="A67" s="20"/>
      <c r="B67" s="17"/>
      <c r="C67" s="46"/>
      <c r="D67" s="46"/>
      <c r="E67" s="46"/>
      <c r="F67" s="46"/>
      <c r="H67" s="22"/>
    </row>
    <row r="68" spans="1:8" x14ac:dyDescent="0.15">
      <c r="A68" s="16" t="s">
        <v>62</v>
      </c>
      <c r="B68" s="17"/>
      <c r="C68" s="1"/>
      <c r="D68" s="1"/>
      <c r="E68" s="1"/>
      <c r="F68" s="1"/>
    </row>
    <row r="69" spans="1:8" x14ac:dyDescent="0.15">
      <c r="A69" s="16" t="s">
        <v>63</v>
      </c>
      <c r="B69" s="17"/>
      <c r="C69" s="1"/>
      <c r="D69" s="1"/>
      <c r="E69" s="1"/>
      <c r="F69" s="1"/>
    </row>
    <row r="70" spans="1:8" x14ac:dyDescent="0.15">
      <c r="A70" s="20" t="s">
        <v>95</v>
      </c>
      <c r="B70" s="17"/>
      <c r="C70" s="1"/>
      <c r="D70" s="1"/>
      <c r="E70" s="1"/>
      <c r="F70" s="1"/>
      <c r="G70" s="22"/>
    </row>
    <row r="71" spans="1:8" x14ac:dyDescent="0.15">
      <c r="A71" s="66" t="s">
        <v>86</v>
      </c>
      <c r="B71" s="24"/>
      <c r="C71" s="134">
        <f>SUM(C66:C70)</f>
        <v>0</v>
      </c>
      <c r="D71" s="134">
        <f t="shared" ref="D71:F71" si="14">SUM(D66:D70)</f>
        <v>0</v>
      </c>
      <c r="E71" s="134">
        <f t="shared" si="14"/>
        <v>0</v>
      </c>
      <c r="F71" s="134">
        <f t="shared" si="14"/>
        <v>0</v>
      </c>
    </row>
    <row r="72" spans="1:8" x14ac:dyDescent="0.15">
      <c r="A72" s="23"/>
      <c r="B72" s="24"/>
      <c r="C72" s="46"/>
      <c r="D72" s="46"/>
      <c r="E72" s="46"/>
      <c r="F72" s="46"/>
    </row>
    <row r="73" spans="1:8" x14ac:dyDescent="0.15">
      <c r="A73" s="25" t="s">
        <v>44</v>
      </c>
      <c r="B73" s="26"/>
      <c r="C73" s="60"/>
      <c r="D73" s="61"/>
      <c r="E73" s="61"/>
      <c r="F73" s="61"/>
    </row>
    <row r="74" spans="1:8" x14ac:dyDescent="0.15">
      <c r="A74" s="206" t="s">
        <v>374</v>
      </c>
      <c r="B74" s="145"/>
      <c r="C74" s="60"/>
      <c r="D74" s="61"/>
      <c r="E74" s="61"/>
      <c r="F74" s="61"/>
    </row>
    <row r="75" spans="1:8" x14ac:dyDescent="0.15">
      <c r="A75" s="27" t="s">
        <v>64</v>
      </c>
      <c r="B75" s="28"/>
      <c r="C75" s="60"/>
      <c r="D75" s="61"/>
      <c r="E75" s="61"/>
      <c r="F75" s="61"/>
    </row>
    <row r="76" spans="1:8" x14ac:dyDescent="0.15">
      <c r="A76" s="67" t="s">
        <v>87</v>
      </c>
      <c r="B76" s="28"/>
      <c r="C76" s="135">
        <f>SUM(C71:C75)</f>
        <v>0</v>
      </c>
      <c r="D76" s="135">
        <f t="shared" ref="D76:F76" si="15">SUM(D71:D75)</f>
        <v>0</v>
      </c>
      <c r="E76" s="135">
        <f t="shared" si="15"/>
        <v>0</v>
      </c>
      <c r="F76" s="135">
        <f t="shared" si="15"/>
        <v>0</v>
      </c>
    </row>
    <row r="77" spans="1:8" x14ac:dyDescent="0.15">
      <c r="A77" s="43"/>
      <c r="B77" s="28"/>
      <c r="C77" s="47"/>
      <c r="D77" s="48"/>
      <c r="E77" s="48"/>
      <c r="F77" s="48"/>
    </row>
    <row r="78" spans="1:8" x14ac:dyDescent="0.15">
      <c r="A78" s="13" t="s">
        <v>10</v>
      </c>
      <c r="B78" s="14"/>
      <c r="C78" s="15"/>
      <c r="D78" s="15"/>
      <c r="E78" s="15"/>
      <c r="F78" s="15"/>
    </row>
    <row r="79" spans="1:8" x14ac:dyDescent="0.15">
      <c r="A79" s="16" t="s">
        <v>11</v>
      </c>
      <c r="B79" s="17"/>
      <c r="C79" s="1"/>
      <c r="D79" s="1"/>
      <c r="E79" s="1"/>
      <c r="F79" s="1"/>
    </row>
    <row r="80" spans="1:8" x14ac:dyDescent="0.15">
      <c r="A80" s="16" t="s">
        <v>12</v>
      </c>
      <c r="B80" s="17"/>
      <c r="C80" s="1"/>
      <c r="D80" s="1"/>
      <c r="E80" s="1"/>
      <c r="F80" s="1"/>
    </row>
    <row r="81" spans="1:8" x14ac:dyDescent="0.15">
      <c r="A81" s="44" t="s">
        <v>311</v>
      </c>
      <c r="B81" s="14"/>
      <c r="C81" s="15"/>
      <c r="D81" s="15"/>
      <c r="E81" s="15"/>
      <c r="F81" s="15"/>
    </row>
    <row r="82" spans="1:8" x14ac:dyDescent="0.15">
      <c r="A82" s="16" t="s">
        <v>312</v>
      </c>
      <c r="B82" s="17"/>
      <c r="C82" s="1"/>
      <c r="D82" s="1"/>
      <c r="E82" s="1"/>
      <c r="F82" s="1"/>
    </row>
    <row r="83" spans="1:8" x14ac:dyDescent="0.15">
      <c r="A83" s="44" t="s">
        <v>47</v>
      </c>
      <c r="B83" s="14"/>
      <c r="C83" s="15">
        <f>SUM(C84:C89)</f>
        <v>0</v>
      </c>
      <c r="D83" s="15">
        <f>SUM(D84:D89)</f>
        <v>0</v>
      </c>
      <c r="E83" s="15">
        <f>SUM(E84:E89)</f>
        <v>0</v>
      </c>
      <c r="F83" s="15">
        <f>SUM(F84:F89)</f>
        <v>0</v>
      </c>
    </row>
    <row r="84" spans="1:8" x14ac:dyDescent="0.15">
      <c r="A84" s="16" t="s">
        <v>13</v>
      </c>
      <c r="B84" s="17"/>
      <c r="C84" s="1"/>
      <c r="D84" s="1"/>
      <c r="E84" s="1"/>
      <c r="F84" s="1"/>
    </row>
    <row r="85" spans="1:8" x14ac:dyDescent="0.15">
      <c r="A85" s="16" t="s">
        <v>14</v>
      </c>
      <c r="B85" s="17"/>
      <c r="C85" s="1"/>
      <c r="D85" s="1"/>
      <c r="E85" s="1"/>
      <c r="F85" s="1"/>
    </row>
    <row r="86" spans="1:8" x14ac:dyDescent="0.15">
      <c r="A86" s="16" t="s">
        <v>15</v>
      </c>
      <c r="B86" s="17"/>
      <c r="C86" s="1"/>
      <c r="D86" s="1"/>
      <c r="E86" s="1"/>
      <c r="F86" s="1"/>
    </row>
    <row r="87" spans="1:8" x14ac:dyDescent="0.15">
      <c r="A87" s="16" t="s">
        <v>16</v>
      </c>
      <c r="B87" s="17"/>
      <c r="C87" s="1"/>
      <c r="D87" s="1"/>
      <c r="E87" s="1"/>
      <c r="F87" s="1"/>
      <c r="G87" s="22"/>
    </row>
    <row r="88" spans="1:8" x14ac:dyDescent="0.15">
      <c r="A88" s="16" t="s">
        <v>17</v>
      </c>
      <c r="B88" s="17"/>
      <c r="C88" s="1"/>
      <c r="D88" s="1"/>
      <c r="E88" s="1"/>
      <c r="F88" s="1"/>
      <c r="G88" s="22"/>
      <c r="H88" s="22"/>
    </row>
    <row r="89" spans="1:8" x14ac:dyDescent="0.15">
      <c r="A89" s="16" t="s">
        <v>18</v>
      </c>
      <c r="B89" s="17"/>
      <c r="C89" s="1"/>
      <c r="D89" s="1"/>
      <c r="E89" s="1"/>
      <c r="F89" s="3"/>
      <c r="G89" s="22"/>
      <c r="H89" s="22"/>
    </row>
    <row r="90" spans="1:8" ht="13.5" customHeight="1" x14ac:dyDescent="0.15">
      <c r="A90" s="13" t="s">
        <v>19</v>
      </c>
      <c r="B90" s="14"/>
      <c r="C90" s="107"/>
      <c r="D90" s="107"/>
      <c r="E90" s="107"/>
      <c r="F90" s="107"/>
    </row>
    <row r="91" spans="1:8" x14ac:dyDescent="0.15">
      <c r="A91" s="16" t="s">
        <v>20</v>
      </c>
      <c r="B91" s="17"/>
      <c r="C91" s="62"/>
      <c r="D91" s="62"/>
      <c r="E91" s="62"/>
      <c r="F91" s="62"/>
    </row>
    <row r="92" spans="1:8" x14ac:dyDescent="0.15">
      <c r="A92" s="16" t="s">
        <v>21</v>
      </c>
      <c r="B92" s="17"/>
      <c r="C92" s="62"/>
      <c r="D92" s="62"/>
      <c r="E92" s="62"/>
      <c r="F92" s="62"/>
    </row>
    <row r="93" spans="1:8" ht="13.5" customHeight="1" x14ac:dyDescent="0.15">
      <c r="A93" s="13" t="s">
        <v>22</v>
      </c>
      <c r="B93" s="14"/>
      <c r="C93" s="107"/>
      <c r="D93" s="107"/>
      <c r="E93" s="107"/>
      <c r="F93" s="107"/>
    </row>
    <row r="94" spans="1:8" x14ac:dyDescent="0.15">
      <c r="A94" s="29" t="s">
        <v>23</v>
      </c>
      <c r="B94" s="17"/>
      <c r="C94" s="62"/>
      <c r="D94" s="62"/>
      <c r="E94" s="62"/>
      <c r="F94" s="62"/>
    </row>
    <row r="95" spans="1:8" x14ac:dyDescent="0.15">
      <c r="A95" s="29" t="s">
        <v>24</v>
      </c>
      <c r="B95" s="17"/>
      <c r="C95" s="62"/>
      <c r="D95" s="62"/>
      <c r="E95" s="62"/>
      <c r="F95" s="62"/>
    </row>
    <row r="96" spans="1:8" x14ac:dyDescent="0.15">
      <c r="A96" s="29" t="s">
        <v>25</v>
      </c>
      <c r="B96" s="17"/>
      <c r="C96" s="62"/>
      <c r="D96" s="62"/>
      <c r="E96" s="62"/>
      <c r="F96" s="62"/>
    </row>
    <row r="97" spans="1:7" x14ac:dyDescent="0.15">
      <c r="A97" s="30" t="s">
        <v>26</v>
      </c>
      <c r="B97" s="14"/>
      <c r="C97" s="107"/>
      <c r="D97" s="107"/>
      <c r="E97" s="107"/>
      <c r="F97" s="107"/>
      <c r="G97" s="31"/>
    </row>
    <row r="98" spans="1:7" x14ac:dyDescent="0.15">
      <c r="A98" s="29" t="s">
        <v>23</v>
      </c>
      <c r="B98" s="17"/>
      <c r="C98" s="62"/>
      <c r="D98" s="62"/>
      <c r="E98" s="62"/>
      <c r="F98" s="62"/>
      <c r="G98" s="31"/>
    </row>
    <row r="99" spans="1:7" x14ac:dyDescent="0.15">
      <c r="A99" s="29" t="s">
        <v>24</v>
      </c>
      <c r="B99" s="17"/>
      <c r="C99" s="62"/>
      <c r="D99" s="62"/>
      <c r="E99" s="62"/>
      <c r="F99" s="62"/>
    </row>
    <row r="100" spans="1:7" x14ac:dyDescent="0.15">
      <c r="A100" s="29" t="s">
        <v>25</v>
      </c>
      <c r="B100" s="17"/>
      <c r="C100" s="62"/>
      <c r="D100" s="62"/>
      <c r="E100" s="62"/>
      <c r="F100" s="62"/>
    </row>
    <row r="101" spans="1:7" x14ac:dyDescent="0.15">
      <c r="A101" s="30" t="s">
        <v>31</v>
      </c>
      <c r="B101" s="14"/>
      <c r="C101" s="107"/>
      <c r="D101" s="107"/>
      <c r="E101" s="107"/>
      <c r="F101" s="107"/>
    </row>
    <row r="102" spans="1:7" x14ac:dyDescent="0.15">
      <c r="A102" s="29" t="s">
        <v>23</v>
      </c>
      <c r="B102" s="17"/>
      <c r="C102" s="62"/>
      <c r="D102" s="62"/>
      <c r="E102" s="62"/>
      <c r="F102" s="62"/>
    </row>
    <row r="103" spans="1:7" x14ac:dyDescent="0.15">
      <c r="A103" s="29" t="s">
        <v>24</v>
      </c>
      <c r="B103" s="17"/>
      <c r="C103" s="62"/>
      <c r="D103" s="62"/>
      <c r="E103" s="62"/>
      <c r="F103" s="62"/>
      <c r="G103" s="31"/>
    </row>
    <row r="104" spans="1:7" x14ac:dyDescent="0.15">
      <c r="A104" s="29" t="s">
        <v>25</v>
      </c>
      <c r="B104" s="17"/>
      <c r="C104" s="62"/>
      <c r="D104" s="62"/>
      <c r="E104" s="62"/>
      <c r="F104" s="62"/>
      <c r="G104" s="31"/>
    </row>
    <row r="105" spans="1:7" x14ac:dyDescent="0.15">
      <c r="A105" s="30" t="s">
        <v>27</v>
      </c>
      <c r="B105" s="14"/>
      <c r="C105" s="107"/>
      <c r="D105" s="107"/>
      <c r="E105" s="107"/>
      <c r="F105" s="107"/>
    </row>
    <row r="106" spans="1:7" x14ac:dyDescent="0.15">
      <c r="A106" s="29" t="s">
        <v>23</v>
      </c>
      <c r="B106" s="17"/>
      <c r="C106" s="62"/>
      <c r="D106" s="62"/>
      <c r="E106" s="62"/>
      <c r="F106" s="62"/>
    </row>
    <row r="107" spans="1:7" x14ac:dyDescent="0.15">
      <c r="A107" s="29" t="s">
        <v>24</v>
      </c>
      <c r="B107" s="17"/>
      <c r="C107" s="62"/>
      <c r="D107" s="62"/>
      <c r="E107" s="62"/>
      <c r="F107" s="62"/>
    </row>
    <row r="108" spans="1:7" x14ac:dyDescent="0.15">
      <c r="A108" s="29" t="s">
        <v>25</v>
      </c>
      <c r="B108" s="17"/>
      <c r="C108" s="62"/>
      <c r="D108" s="62"/>
      <c r="E108" s="62"/>
      <c r="F108" s="62"/>
    </row>
    <row r="109" spans="1:7" x14ac:dyDescent="0.15">
      <c r="A109" s="78" t="s">
        <v>94</v>
      </c>
      <c r="B109" s="77"/>
      <c r="C109" s="79"/>
      <c r="D109" s="79"/>
      <c r="E109" s="79"/>
      <c r="F109" s="79"/>
    </row>
    <row r="110" spans="1:7" x14ac:dyDescent="0.15">
      <c r="A110" s="32" t="s">
        <v>24</v>
      </c>
      <c r="B110" s="21"/>
      <c r="C110" s="62"/>
      <c r="D110" s="62"/>
      <c r="E110" s="62"/>
      <c r="F110" s="62"/>
    </row>
    <row r="111" spans="1:7" x14ac:dyDescent="0.15">
      <c r="A111" s="32" t="s">
        <v>25</v>
      </c>
      <c r="B111" s="21"/>
      <c r="C111" s="62"/>
      <c r="D111" s="62"/>
      <c r="E111" s="62"/>
      <c r="F111" s="62"/>
    </row>
    <row r="112" spans="1:7" x14ac:dyDescent="0.15">
      <c r="A112" s="30" t="s">
        <v>28</v>
      </c>
      <c r="B112" s="14"/>
      <c r="C112" s="107"/>
      <c r="D112" s="107"/>
      <c r="E112" s="107"/>
      <c r="F112" s="107"/>
    </row>
    <row r="113" spans="1:7" x14ac:dyDescent="0.15">
      <c r="A113" s="30" t="s">
        <v>13</v>
      </c>
      <c r="B113" s="14"/>
      <c r="C113" s="107"/>
      <c r="D113" s="107"/>
      <c r="E113" s="107"/>
      <c r="F113" s="107"/>
    </row>
    <row r="114" spans="1:7" x14ac:dyDescent="0.15">
      <c r="A114" s="29" t="s">
        <v>65</v>
      </c>
      <c r="B114" s="17"/>
      <c r="C114" s="55"/>
      <c r="D114" s="55"/>
      <c r="E114" s="55"/>
      <c r="F114" s="55"/>
    </row>
    <row r="115" spans="1:7" x14ac:dyDescent="0.15">
      <c r="A115" s="29" t="s">
        <v>72</v>
      </c>
      <c r="B115" s="17"/>
      <c r="C115" s="56"/>
      <c r="D115" s="56"/>
      <c r="E115" s="56"/>
      <c r="F115" s="56"/>
    </row>
    <row r="116" spans="1:7" x14ac:dyDescent="0.15">
      <c r="A116" s="30" t="s">
        <v>29</v>
      </c>
      <c r="B116" s="14"/>
      <c r="C116" s="107"/>
      <c r="D116" s="107"/>
      <c r="E116" s="107"/>
      <c r="F116" s="107"/>
    </row>
    <row r="117" spans="1:7" x14ac:dyDescent="0.15">
      <c r="A117" s="29" t="s">
        <v>66</v>
      </c>
      <c r="B117" s="17"/>
      <c r="C117" s="55"/>
      <c r="D117" s="55"/>
      <c r="E117" s="55"/>
      <c r="F117" s="55"/>
    </row>
    <row r="118" spans="1:7" x14ac:dyDescent="0.15">
      <c r="A118" s="29" t="s">
        <v>72</v>
      </c>
      <c r="B118" s="17"/>
      <c r="C118" s="56"/>
      <c r="D118" s="56"/>
      <c r="E118" s="56"/>
      <c r="F118" s="56"/>
    </row>
    <row r="119" spans="1:7" x14ac:dyDescent="0.15">
      <c r="A119" s="30" t="s">
        <v>30</v>
      </c>
      <c r="B119" s="14"/>
      <c r="C119" s="107"/>
      <c r="D119" s="107"/>
      <c r="E119" s="107"/>
      <c r="F119" s="107"/>
    </row>
    <row r="120" spans="1:7" x14ac:dyDescent="0.15">
      <c r="A120" s="29" t="s">
        <v>66</v>
      </c>
      <c r="B120" s="17"/>
      <c r="C120" s="55"/>
      <c r="D120" s="55"/>
      <c r="E120" s="55"/>
      <c r="F120" s="55"/>
    </row>
    <row r="121" spans="1:7" x14ac:dyDescent="0.15">
      <c r="A121" s="29" t="s">
        <v>72</v>
      </c>
      <c r="B121" s="17"/>
      <c r="C121" s="56"/>
      <c r="D121" s="56"/>
      <c r="E121" s="56"/>
      <c r="F121" s="56"/>
    </row>
    <row r="122" spans="1:7" x14ac:dyDescent="0.15">
      <c r="A122" s="32" t="s">
        <v>45</v>
      </c>
      <c r="B122" s="21"/>
      <c r="C122" s="61"/>
      <c r="D122" s="61"/>
      <c r="E122" s="61"/>
      <c r="F122" s="61"/>
    </row>
    <row r="123" spans="1:7" x14ac:dyDescent="0.15">
      <c r="A123" s="30" t="s">
        <v>32</v>
      </c>
      <c r="B123" s="14"/>
      <c r="C123" s="107"/>
      <c r="D123" s="107"/>
      <c r="E123" s="107"/>
      <c r="F123" s="107"/>
    </row>
    <row r="124" spans="1:7" x14ac:dyDescent="0.15">
      <c r="A124" s="29" t="s">
        <v>33</v>
      </c>
      <c r="B124" s="17"/>
      <c r="C124" s="62"/>
      <c r="D124" s="62"/>
      <c r="E124" s="62"/>
      <c r="F124" s="62"/>
    </row>
    <row r="125" spans="1:7" x14ac:dyDescent="0.15">
      <c r="A125" s="29" t="s">
        <v>305</v>
      </c>
      <c r="B125" s="17"/>
      <c r="C125" s="62"/>
      <c r="D125" s="62"/>
      <c r="E125" s="62"/>
      <c r="F125" s="62"/>
    </row>
    <row r="126" spans="1:7" x14ac:dyDescent="0.15">
      <c r="A126" s="29" t="s">
        <v>252</v>
      </c>
      <c r="B126" s="17"/>
      <c r="C126" s="62"/>
      <c r="D126" s="62"/>
      <c r="E126" s="62"/>
      <c r="F126" s="62"/>
    </row>
    <row r="127" spans="1:7" x14ac:dyDescent="0.15">
      <c r="A127" s="29" t="s">
        <v>306</v>
      </c>
      <c r="B127" s="17"/>
      <c r="C127" s="62"/>
      <c r="D127" s="62"/>
      <c r="E127" s="62"/>
      <c r="F127" s="62"/>
      <c r="G127" s="31"/>
    </row>
    <row r="128" spans="1:7" x14ac:dyDescent="0.15">
      <c r="A128" s="29" t="s">
        <v>34</v>
      </c>
      <c r="B128" s="17"/>
      <c r="C128" s="62"/>
      <c r="D128" s="62"/>
      <c r="E128" s="62"/>
      <c r="F128" s="62"/>
      <c r="G128" s="31"/>
    </row>
    <row r="129" spans="1:8" x14ac:dyDescent="0.15">
      <c r="A129" s="29" t="s">
        <v>35</v>
      </c>
      <c r="B129" s="17"/>
      <c r="C129" s="62"/>
      <c r="D129" s="62"/>
      <c r="E129" s="62"/>
      <c r="F129" s="62"/>
    </row>
    <row r="130" spans="1:8" x14ac:dyDescent="0.15">
      <c r="A130" s="30" t="s">
        <v>36</v>
      </c>
      <c r="B130" s="14"/>
      <c r="C130" s="107"/>
      <c r="D130" s="107"/>
      <c r="E130" s="107"/>
      <c r="F130" s="107"/>
    </row>
    <row r="131" spans="1:8" x14ac:dyDescent="0.15">
      <c r="A131" s="29" t="s">
        <v>67</v>
      </c>
      <c r="B131" s="17"/>
      <c r="C131" s="4"/>
      <c r="D131" s="4"/>
      <c r="E131" s="4"/>
      <c r="F131" s="4"/>
    </row>
    <row r="132" spans="1:8" x14ac:dyDescent="0.15">
      <c r="A132" s="122"/>
      <c r="B132" s="24"/>
      <c r="C132" s="123"/>
      <c r="D132" s="123"/>
      <c r="E132" s="123"/>
      <c r="F132" s="124"/>
    </row>
    <row r="133" spans="1:8" ht="16" x14ac:dyDescent="0.2">
      <c r="A133" s="253" t="s">
        <v>313</v>
      </c>
      <c r="B133" s="254"/>
      <c r="C133" s="254"/>
      <c r="D133" s="254"/>
      <c r="E133" s="254"/>
      <c r="F133" s="255"/>
      <c r="H133" s="141"/>
    </row>
    <row r="134" spans="1:8" x14ac:dyDescent="0.15">
      <c r="A134" s="32" t="s">
        <v>272</v>
      </c>
      <c r="B134" s="120"/>
      <c r="C134" s="4"/>
      <c r="D134" s="4"/>
      <c r="E134" s="4"/>
      <c r="F134" s="4"/>
      <c r="H134" s="141"/>
    </row>
    <row r="135" spans="1:8" ht="14" thickBot="1" x14ac:dyDescent="0.2">
      <c r="A135" s="121" t="s">
        <v>273</v>
      </c>
      <c r="B135" s="125"/>
      <c r="C135" s="126"/>
      <c r="D135" s="126"/>
      <c r="E135" s="126"/>
      <c r="F135" s="126"/>
      <c r="H135" s="141"/>
    </row>
    <row r="136" spans="1:8" ht="12.75" customHeight="1" x14ac:dyDescent="0.15">
      <c r="A136" s="266" t="s">
        <v>314</v>
      </c>
      <c r="B136" s="267"/>
      <c r="C136" s="267"/>
      <c r="D136" s="267"/>
      <c r="E136" s="267"/>
      <c r="F136" s="268"/>
      <c r="H136" s="141"/>
    </row>
    <row r="137" spans="1:8" x14ac:dyDescent="0.15">
      <c r="A137" s="269"/>
      <c r="B137" s="270"/>
      <c r="C137" s="270"/>
      <c r="D137" s="270"/>
      <c r="E137" s="270"/>
      <c r="F137" s="271"/>
      <c r="H137" s="141"/>
    </row>
    <row r="138" spans="1:8" x14ac:dyDescent="0.15">
      <c r="A138" s="86" t="s">
        <v>8</v>
      </c>
      <c r="B138" s="85"/>
      <c r="C138" s="85"/>
      <c r="D138" s="15"/>
      <c r="E138" s="15"/>
      <c r="F138" s="104"/>
    </row>
    <row r="139" spans="1:8" x14ac:dyDescent="0.15">
      <c r="A139" s="92"/>
      <c r="B139" s="105"/>
      <c r="C139" s="1"/>
      <c r="D139" s="1"/>
      <c r="E139" s="1"/>
      <c r="F139" s="87"/>
    </row>
    <row r="140" spans="1:8" ht="36" x14ac:dyDescent="0.15">
      <c r="A140" s="93" t="s">
        <v>245</v>
      </c>
      <c r="B140" s="105"/>
      <c r="C140" s="1"/>
      <c r="D140" s="1"/>
      <c r="E140" s="1"/>
      <c r="F140" s="87"/>
    </row>
    <row r="141" spans="1:8" x14ac:dyDescent="0.15">
      <c r="A141" s="94"/>
      <c r="B141" s="105"/>
      <c r="C141" s="1"/>
      <c r="D141" s="1"/>
      <c r="E141" s="1"/>
      <c r="F141" s="87"/>
      <c r="G141" s="22"/>
    </row>
    <row r="142" spans="1:8" x14ac:dyDescent="0.15">
      <c r="A142" s="92"/>
      <c r="B142" s="105"/>
      <c r="C142" s="1"/>
      <c r="D142" s="1"/>
      <c r="E142" s="1"/>
      <c r="F142" s="87"/>
      <c r="G142" s="22"/>
    </row>
    <row r="143" spans="1:8" x14ac:dyDescent="0.15">
      <c r="A143" s="88" t="s">
        <v>246</v>
      </c>
      <c r="B143" s="106"/>
      <c r="C143" s="107"/>
      <c r="D143" s="107"/>
      <c r="E143" s="107"/>
      <c r="F143" s="108"/>
    </row>
    <row r="144" spans="1:8" x14ac:dyDescent="0.15">
      <c r="A144" s="95"/>
      <c r="B144" s="109"/>
      <c r="C144" s="62"/>
      <c r="D144" s="62"/>
      <c r="E144" s="62"/>
      <c r="F144" s="89"/>
    </row>
    <row r="145" spans="1:6" x14ac:dyDescent="0.15">
      <c r="A145" s="95" t="s">
        <v>247</v>
      </c>
      <c r="B145" s="109"/>
      <c r="C145" s="62"/>
      <c r="D145" s="62"/>
      <c r="E145" s="62"/>
      <c r="F145" s="89"/>
    </row>
    <row r="146" spans="1:6" x14ac:dyDescent="0.15">
      <c r="A146" s="95" t="s">
        <v>248</v>
      </c>
      <c r="B146" s="109"/>
      <c r="C146" s="62"/>
      <c r="D146" s="62"/>
      <c r="E146" s="62"/>
      <c r="F146" s="89"/>
    </row>
    <row r="147" spans="1:6" x14ac:dyDescent="0.15">
      <c r="A147" s="95" t="s">
        <v>249</v>
      </c>
      <c r="B147" s="109"/>
      <c r="C147" s="62"/>
      <c r="D147" s="62"/>
      <c r="E147" s="62"/>
      <c r="F147" s="89"/>
    </row>
    <row r="148" spans="1:6" x14ac:dyDescent="0.15">
      <c r="A148" s="95" t="s">
        <v>250</v>
      </c>
      <c r="B148" s="109"/>
      <c r="C148" s="62"/>
      <c r="D148" s="62"/>
      <c r="E148" s="62"/>
      <c r="F148" s="89"/>
    </row>
    <row r="149" spans="1:6" x14ac:dyDescent="0.15">
      <c r="A149" s="95" t="s">
        <v>251</v>
      </c>
      <c r="B149" s="109"/>
      <c r="C149" s="62"/>
      <c r="D149" s="62"/>
      <c r="E149" s="62"/>
      <c r="F149" s="89"/>
    </row>
    <row r="150" spans="1:6" x14ac:dyDescent="0.15">
      <c r="A150" s="95" t="s">
        <v>163</v>
      </c>
      <c r="B150" s="109"/>
      <c r="C150" s="62"/>
      <c r="D150" s="62"/>
      <c r="E150" s="62"/>
      <c r="F150" s="89"/>
    </row>
    <row r="151" spans="1:6" x14ac:dyDescent="0.15">
      <c r="A151" s="95"/>
      <c r="B151" s="109"/>
      <c r="C151" s="62"/>
      <c r="D151" s="62"/>
      <c r="E151" s="62"/>
      <c r="F151" s="89"/>
    </row>
    <row r="152" spans="1:6" x14ac:dyDescent="0.15">
      <c r="A152" s="96" t="s">
        <v>252</v>
      </c>
      <c r="B152" s="109"/>
      <c r="C152" s="62"/>
      <c r="D152" s="62"/>
      <c r="E152" s="62"/>
      <c r="F152" s="89"/>
    </row>
    <row r="153" spans="1:6" x14ac:dyDescent="0.15">
      <c r="A153" s="96" t="s">
        <v>253</v>
      </c>
      <c r="B153" s="109"/>
      <c r="C153" s="62"/>
      <c r="D153" s="62"/>
      <c r="E153" s="62"/>
      <c r="F153" s="89"/>
    </row>
    <row r="154" spans="1:6" x14ac:dyDescent="0.15">
      <c r="A154" s="97"/>
      <c r="B154" s="109"/>
      <c r="C154" s="62"/>
      <c r="D154" s="62"/>
      <c r="E154" s="62"/>
      <c r="F154" s="89"/>
    </row>
    <row r="155" spans="1:6" x14ac:dyDescent="0.15">
      <c r="A155" s="97"/>
      <c r="B155" s="110"/>
      <c r="C155" s="15"/>
      <c r="D155" s="111"/>
      <c r="E155" s="111"/>
      <c r="F155" s="112"/>
    </row>
    <row r="156" spans="1:6" x14ac:dyDescent="0.15">
      <c r="A156" s="90" t="s">
        <v>254</v>
      </c>
      <c r="B156" s="107"/>
      <c r="C156" s="107"/>
      <c r="D156" s="107"/>
      <c r="E156" s="107"/>
      <c r="F156" s="108"/>
    </row>
    <row r="157" spans="1:6" x14ac:dyDescent="0.15">
      <c r="A157" s="91" t="s">
        <v>71</v>
      </c>
      <c r="B157" s="98"/>
      <c r="C157" s="98"/>
      <c r="D157" s="98"/>
      <c r="E157" s="98"/>
      <c r="F157" s="99"/>
    </row>
    <row r="158" spans="1:6" x14ac:dyDescent="0.15">
      <c r="A158" s="247" t="s">
        <v>255</v>
      </c>
      <c r="B158" s="248"/>
      <c r="C158" s="248"/>
      <c r="D158" s="248"/>
      <c r="E158" s="248"/>
      <c r="F158" s="99"/>
    </row>
    <row r="159" spans="1:6" x14ac:dyDescent="0.15">
      <c r="A159" s="247" t="s">
        <v>256</v>
      </c>
      <c r="B159" s="248"/>
      <c r="C159" s="248"/>
      <c r="D159" s="248"/>
      <c r="E159" s="248"/>
      <c r="F159" s="99"/>
    </row>
    <row r="160" spans="1:6" x14ac:dyDescent="0.15">
      <c r="A160" s="247" t="s">
        <v>257</v>
      </c>
      <c r="B160" s="248"/>
      <c r="C160" s="248"/>
      <c r="D160" s="248"/>
      <c r="E160" s="248"/>
      <c r="F160" s="99"/>
    </row>
    <row r="161" spans="1:7" ht="19" x14ac:dyDescent="0.25">
      <c r="A161" s="113"/>
      <c r="B161" s="114"/>
      <c r="C161" s="98"/>
      <c r="D161" s="98"/>
      <c r="E161" s="98"/>
      <c r="F161" s="99"/>
    </row>
    <row r="162" spans="1:7" ht="30" customHeight="1" x14ac:dyDescent="0.15">
      <c r="A162" s="115" t="s">
        <v>258</v>
      </c>
      <c r="B162" s="239" t="s">
        <v>271</v>
      </c>
      <c r="C162" s="239"/>
      <c r="D162" s="239"/>
      <c r="E162" s="239"/>
      <c r="F162" s="102"/>
      <c r="G162" s="83"/>
    </row>
    <row r="163" spans="1:7" ht="16" x14ac:dyDescent="0.2">
      <c r="A163" s="116"/>
      <c r="B163" s="117" t="s">
        <v>259</v>
      </c>
      <c r="C163" s="238"/>
      <c r="D163" s="238"/>
      <c r="E163" s="238"/>
      <c r="F163" s="102"/>
      <c r="G163" s="83"/>
    </row>
    <row r="164" spans="1:7" ht="16" x14ac:dyDescent="0.2">
      <c r="A164" s="116"/>
      <c r="B164" s="117" t="s">
        <v>260</v>
      </c>
      <c r="C164" s="238"/>
      <c r="D164" s="238"/>
      <c r="E164" s="238"/>
      <c r="F164" s="102"/>
      <c r="G164" s="83"/>
    </row>
    <row r="165" spans="1:7" ht="16" x14ac:dyDescent="0.2">
      <c r="A165" s="116"/>
      <c r="B165" s="117" t="s">
        <v>261</v>
      </c>
      <c r="C165" s="238"/>
      <c r="D165" s="238"/>
      <c r="E165" s="238"/>
      <c r="F165" s="102"/>
      <c r="G165" s="83"/>
    </row>
    <row r="166" spans="1:7" ht="16" x14ac:dyDescent="0.2">
      <c r="A166" s="116"/>
      <c r="B166" s="117" t="s">
        <v>262</v>
      </c>
      <c r="C166" s="238"/>
      <c r="D166" s="238"/>
      <c r="E166" s="238"/>
      <c r="F166" s="102"/>
      <c r="G166" s="83"/>
    </row>
    <row r="167" spans="1:7" ht="15" x14ac:dyDescent="0.2">
      <c r="A167" s="116"/>
      <c r="B167" s="118"/>
      <c r="C167" s="100"/>
      <c r="D167" s="100"/>
      <c r="E167" s="100"/>
      <c r="F167" s="101"/>
      <c r="G167" s="84"/>
    </row>
    <row r="168" spans="1:7" ht="30.75" customHeight="1" x14ac:dyDescent="0.2">
      <c r="A168" s="115" t="s">
        <v>263</v>
      </c>
      <c r="B168" s="256" t="s">
        <v>264</v>
      </c>
      <c r="C168" s="256"/>
      <c r="D168" s="256"/>
      <c r="E168" s="256"/>
      <c r="F168" s="101"/>
      <c r="G168" s="84"/>
    </row>
    <row r="169" spans="1:7" ht="16" x14ac:dyDescent="0.15">
      <c r="A169" s="115"/>
      <c r="B169" s="117" t="s">
        <v>259</v>
      </c>
      <c r="C169" s="238"/>
      <c r="D169" s="238"/>
      <c r="E169" s="238"/>
      <c r="F169" s="101"/>
      <c r="G169" s="84"/>
    </row>
    <row r="170" spans="1:7" ht="16" x14ac:dyDescent="0.15">
      <c r="A170" s="115"/>
      <c r="B170" s="117" t="s">
        <v>260</v>
      </c>
      <c r="C170" s="238"/>
      <c r="D170" s="238"/>
      <c r="E170" s="238"/>
      <c r="F170" s="101"/>
      <c r="G170" s="84"/>
    </row>
    <row r="171" spans="1:7" ht="16" x14ac:dyDescent="0.15">
      <c r="A171" s="115"/>
      <c r="B171" s="117" t="s">
        <v>261</v>
      </c>
      <c r="C171" s="238"/>
      <c r="D171" s="238"/>
      <c r="E171" s="238"/>
      <c r="F171" s="101"/>
      <c r="G171" s="84"/>
    </row>
    <row r="172" spans="1:7" ht="16" x14ac:dyDescent="0.15">
      <c r="A172" s="115"/>
      <c r="B172" s="117" t="s">
        <v>262</v>
      </c>
      <c r="C172" s="238"/>
      <c r="D172" s="238"/>
      <c r="E172" s="238"/>
      <c r="F172" s="101"/>
      <c r="G172" s="84"/>
    </row>
    <row r="173" spans="1:7" ht="15" x14ac:dyDescent="0.2">
      <c r="A173" s="115"/>
      <c r="B173" s="118"/>
      <c r="C173" s="100"/>
      <c r="D173" s="100"/>
      <c r="E173" s="100"/>
      <c r="F173" s="101"/>
      <c r="G173" s="84"/>
    </row>
    <row r="174" spans="1:7" ht="30" customHeight="1" x14ac:dyDescent="0.15">
      <c r="A174" s="115" t="s">
        <v>265</v>
      </c>
      <c r="B174" s="239" t="s">
        <v>266</v>
      </c>
      <c r="C174" s="239"/>
      <c r="D174" s="239"/>
      <c r="E174" s="239"/>
      <c r="F174" s="101"/>
      <c r="G174" s="84"/>
    </row>
    <row r="175" spans="1:7" ht="16" x14ac:dyDescent="0.15">
      <c r="A175" s="115"/>
      <c r="B175" s="117" t="s">
        <v>259</v>
      </c>
      <c r="C175" s="238"/>
      <c r="D175" s="238"/>
      <c r="E175" s="238"/>
      <c r="F175" s="101"/>
      <c r="G175" s="84"/>
    </row>
    <row r="176" spans="1:7" ht="16" x14ac:dyDescent="0.15">
      <c r="A176" s="115"/>
      <c r="B176" s="117" t="s">
        <v>260</v>
      </c>
      <c r="C176" s="238"/>
      <c r="D176" s="238"/>
      <c r="E176" s="238"/>
      <c r="F176" s="101"/>
      <c r="G176" s="84"/>
    </row>
    <row r="177" spans="1:7" ht="16" x14ac:dyDescent="0.15">
      <c r="A177" s="115"/>
      <c r="B177" s="117" t="s">
        <v>261</v>
      </c>
      <c r="C177" s="238"/>
      <c r="D177" s="238"/>
      <c r="E177" s="238"/>
      <c r="F177" s="101"/>
      <c r="G177" s="84"/>
    </row>
    <row r="178" spans="1:7" ht="16" x14ac:dyDescent="0.15">
      <c r="A178" s="115"/>
      <c r="B178" s="117" t="s">
        <v>262</v>
      </c>
      <c r="C178" s="238"/>
      <c r="D178" s="238"/>
      <c r="E178" s="238"/>
      <c r="F178" s="101"/>
      <c r="G178" s="84"/>
    </row>
    <row r="179" spans="1:7" ht="15" x14ac:dyDescent="0.15">
      <c r="A179" s="115"/>
      <c r="B179" s="119"/>
      <c r="C179" s="103"/>
      <c r="D179" s="103"/>
      <c r="E179" s="103"/>
      <c r="F179" s="101"/>
      <c r="G179" s="84"/>
    </row>
    <row r="180" spans="1:7" ht="15" x14ac:dyDescent="0.15">
      <c r="A180" s="115" t="s">
        <v>267</v>
      </c>
      <c r="B180" s="239" t="s">
        <v>268</v>
      </c>
      <c r="C180" s="239"/>
      <c r="D180" s="239"/>
      <c r="E180" s="239"/>
      <c r="F180" s="102"/>
      <c r="G180" s="83"/>
    </row>
    <row r="181" spans="1:7" ht="16" x14ac:dyDescent="0.15">
      <c r="A181" s="115"/>
      <c r="B181" s="117" t="s">
        <v>259</v>
      </c>
      <c r="C181" s="238"/>
      <c r="D181" s="238"/>
      <c r="E181" s="238"/>
      <c r="F181" s="102"/>
      <c r="G181" s="83"/>
    </row>
    <row r="182" spans="1:7" ht="16" x14ac:dyDescent="0.15">
      <c r="A182" s="115"/>
      <c r="B182" s="117" t="s">
        <v>260</v>
      </c>
      <c r="C182" s="238"/>
      <c r="D182" s="238"/>
      <c r="E182" s="238"/>
      <c r="F182" s="102"/>
      <c r="G182" s="83"/>
    </row>
    <row r="183" spans="1:7" ht="16" x14ac:dyDescent="0.15">
      <c r="A183" s="115"/>
      <c r="B183" s="117" t="s">
        <v>261</v>
      </c>
      <c r="C183" s="238"/>
      <c r="D183" s="238"/>
      <c r="E183" s="238"/>
      <c r="F183" s="102"/>
      <c r="G183" s="83"/>
    </row>
    <row r="184" spans="1:7" ht="16" x14ac:dyDescent="0.15">
      <c r="A184" s="115"/>
      <c r="B184" s="117" t="s">
        <v>262</v>
      </c>
      <c r="C184" s="238"/>
      <c r="D184" s="238"/>
      <c r="E184" s="238"/>
      <c r="F184" s="102"/>
      <c r="G184" s="83"/>
    </row>
    <row r="185" spans="1:7" ht="15" x14ac:dyDescent="0.15">
      <c r="A185" s="115"/>
      <c r="B185" s="119"/>
      <c r="C185" s="103"/>
      <c r="D185" s="103"/>
      <c r="E185" s="103"/>
      <c r="F185" s="101"/>
      <c r="G185" s="84"/>
    </row>
    <row r="186" spans="1:7" ht="63" customHeight="1" x14ac:dyDescent="0.15">
      <c r="A186" s="115" t="s">
        <v>269</v>
      </c>
      <c r="B186" s="239" t="s">
        <v>308</v>
      </c>
      <c r="C186" s="239"/>
      <c r="D186" s="239"/>
      <c r="E186" s="239"/>
      <c r="F186" s="102"/>
      <c r="G186" s="84"/>
    </row>
    <row r="187" spans="1:7" ht="16" x14ac:dyDescent="0.15">
      <c r="A187" s="115"/>
      <c r="B187" s="117" t="s">
        <v>259</v>
      </c>
      <c r="C187" s="238"/>
      <c r="D187" s="238"/>
      <c r="E187" s="238"/>
      <c r="F187" s="102"/>
      <c r="G187" s="84"/>
    </row>
    <row r="188" spans="1:7" ht="16" x14ac:dyDescent="0.15">
      <c r="A188" s="115"/>
      <c r="B188" s="117" t="s">
        <v>260</v>
      </c>
      <c r="C188" s="238"/>
      <c r="D188" s="238"/>
      <c r="E188" s="238"/>
      <c r="F188" s="102"/>
      <c r="G188" s="84"/>
    </row>
    <row r="189" spans="1:7" ht="16" x14ac:dyDescent="0.15">
      <c r="A189" s="115"/>
      <c r="B189" s="117" t="s">
        <v>261</v>
      </c>
      <c r="C189" s="238"/>
      <c r="D189" s="238"/>
      <c r="E189" s="238"/>
      <c r="F189" s="102"/>
      <c r="G189" s="84"/>
    </row>
    <row r="190" spans="1:7" ht="17" thickBot="1" x14ac:dyDescent="0.2">
      <c r="A190" s="115"/>
      <c r="B190" s="117" t="s">
        <v>262</v>
      </c>
      <c r="C190" s="238"/>
      <c r="D190" s="238"/>
      <c r="E190" s="238"/>
      <c r="F190" s="102"/>
      <c r="G190" s="83"/>
    </row>
    <row r="191" spans="1:7" x14ac:dyDescent="0.15">
      <c r="A191" s="257" t="s">
        <v>270</v>
      </c>
      <c r="B191" s="258"/>
      <c r="C191" s="258"/>
      <c r="D191" s="258"/>
      <c r="E191" s="258"/>
      <c r="F191" s="259"/>
      <c r="G191" s="84"/>
    </row>
    <row r="192" spans="1:7" ht="14" thickBot="1" x14ac:dyDescent="0.2">
      <c r="A192" s="260"/>
      <c r="B192" s="261"/>
      <c r="C192" s="261"/>
      <c r="D192" s="261"/>
      <c r="E192" s="261"/>
      <c r="F192" s="262"/>
      <c r="G192" s="84"/>
    </row>
    <row r="193" spans="1:8" x14ac:dyDescent="0.15">
      <c r="A193" s="54" t="s">
        <v>70</v>
      </c>
      <c r="B193" s="35"/>
      <c r="C193" s="35"/>
      <c r="D193" s="35"/>
      <c r="E193" s="35"/>
      <c r="F193" s="35"/>
      <c r="G193" s="84"/>
    </row>
    <row r="194" spans="1:8" x14ac:dyDescent="0.15">
      <c r="A194" s="34" t="s">
        <v>388</v>
      </c>
      <c r="B194" s="35"/>
      <c r="C194" s="35"/>
      <c r="D194" s="35"/>
      <c r="E194" s="35"/>
      <c r="F194" s="35"/>
      <c r="G194" s="84"/>
    </row>
    <row r="195" spans="1:8" x14ac:dyDescent="0.15">
      <c r="A195" s="34" t="s">
        <v>50</v>
      </c>
      <c r="B195" s="35"/>
      <c r="C195" s="35"/>
      <c r="D195" s="35"/>
      <c r="E195" s="35"/>
      <c r="F195" s="35"/>
      <c r="G195" s="84"/>
    </row>
    <row r="196" spans="1:8" ht="15" customHeight="1" x14ac:dyDescent="0.15">
      <c r="A196" s="34" t="s">
        <v>68</v>
      </c>
      <c r="B196" s="35"/>
      <c r="C196" s="35"/>
      <c r="D196" s="35"/>
      <c r="E196" s="35"/>
      <c r="F196" s="35"/>
      <c r="G196" s="84"/>
    </row>
    <row r="197" spans="1:8" x14ac:dyDescent="0.15">
      <c r="A197" s="34" t="s">
        <v>69</v>
      </c>
      <c r="B197" s="35"/>
      <c r="C197" s="35"/>
      <c r="D197" s="35"/>
      <c r="E197" s="35"/>
      <c r="F197" s="35"/>
      <c r="G197" s="84"/>
    </row>
    <row r="198" spans="1:8" x14ac:dyDescent="0.15">
      <c r="A198" s="34" t="s">
        <v>73</v>
      </c>
      <c r="B198" s="35"/>
      <c r="C198" s="35"/>
      <c r="D198" s="35"/>
      <c r="E198" s="35"/>
      <c r="F198" s="35"/>
      <c r="G198" s="84"/>
    </row>
    <row r="199" spans="1:8" x14ac:dyDescent="0.15">
      <c r="A199" s="63" t="s">
        <v>303</v>
      </c>
      <c r="B199" s="35"/>
      <c r="C199" s="35"/>
      <c r="D199" s="35"/>
      <c r="E199" s="35"/>
      <c r="F199" s="35"/>
      <c r="G199" s="84"/>
    </row>
    <row r="200" spans="1:8" x14ac:dyDescent="0.15">
      <c r="B200" s="35"/>
      <c r="C200" s="35"/>
      <c r="D200" s="35"/>
      <c r="E200" s="35"/>
      <c r="F200" s="35"/>
      <c r="G200" s="84"/>
    </row>
    <row r="201" spans="1:8" x14ac:dyDescent="0.15">
      <c r="A201" s="34"/>
      <c r="B201" s="35"/>
      <c r="C201" s="35"/>
      <c r="D201" s="35"/>
      <c r="E201" s="35"/>
      <c r="F201" s="35"/>
      <c r="G201" s="84"/>
    </row>
    <row r="202" spans="1:8" ht="30.75" customHeight="1" x14ac:dyDescent="0.15">
      <c r="A202" s="53" t="s">
        <v>54</v>
      </c>
      <c r="B202" s="36"/>
      <c r="C202" s="37" t="s">
        <v>37</v>
      </c>
      <c r="D202" s="37" t="s">
        <v>37</v>
      </c>
      <c r="E202" s="37" t="s">
        <v>37</v>
      </c>
      <c r="F202" s="37" t="s">
        <v>37</v>
      </c>
      <c r="G202" s="83"/>
    </row>
    <row r="203" spans="1:8" x14ac:dyDescent="0.15">
      <c r="A203" s="51" t="s">
        <v>7</v>
      </c>
      <c r="C203" s="42"/>
      <c r="D203" s="42"/>
      <c r="E203" s="42"/>
      <c r="F203" s="42"/>
      <c r="G203" s="83"/>
    </row>
    <row r="204" spans="1:8" x14ac:dyDescent="0.15">
      <c r="A204" s="138" t="s">
        <v>282</v>
      </c>
      <c r="B204" s="10"/>
      <c r="C204" s="130" t="str">
        <f>IF((C18+C19=C20),"Yes","No")</f>
        <v>Yes</v>
      </c>
      <c r="D204" s="130" t="str">
        <f>IF((D18+D19=D20),"Yes","No")</f>
        <v>Yes</v>
      </c>
      <c r="E204" s="130" t="str">
        <f>IF((E18+E19=E20),"Yes","No")</f>
        <v>Yes</v>
      </c>
      <c r="F204" s="130" t="str">
        <f>IF((F18+F19=F20),"Yes","No")</f>
        <v>Yes</v>
      </c>
      <c r="G204" s="83"/>
    </row>
    <row r="205" spans="1:8" x14ac:dyDescent="0.15">
      <c r="A205" s="138" t="s">
        <v>283</v>
      </c>
      <c r="B205" s="10"/>
      <c r="C205" s="130" t="str">
        <f>IF((C17+C20+C21=C22),"Yes","No")</f>
        <v>Yes</v>
      </c>
      <c r="D205" s="130" t="str">
        <f>IF((D17+D20+D21=D22),"Yes","No")</f>
        <v>Yes</v>
      </c>
      <c r="E205" s="130" t="str">
        <f>IF((E17+E20+E21=E22),"Yes","No")</f>
        <v>Yes</v>
      </c>
      <c r="F205" s="130" t="str">
        <f>IF((F17+F20+F21=F22),"Yes","No")</f>
        <v>Yes</v>
      </c>
      <c r="G205" s="83"/>
    </row>
    <row r="206" spans="1:8" x14ac:dyDescent="0.15">
      <c r="A206" s="138" t="s">
        <v>284</v>
      </c>
      <c r="B206" s="10"/>
      <c r="C206" s="130" t="str">
        <f>IF((C22+C23+C24+C25+C28+C29=C30),"Yes","No")</f>
        <v>Yes</v>
      </c>
      <c r="D206" s="130" t="str">
        <f>IF((D22+D23++D24+D25+D28+D29=D30),"Yes","No")</f>
        <v>Yes</v>
      </c>
      <c r="E206" s="130" t="str">
        <f>IF((E22+E23++E24+E25+E28+E29=E30),"Yes","No")</f>
        <v>Yes</v>
      </c>
      <c r="F206" s="130" t="str">
        <f>IF((F22+F23++F24+F25+F28+F29=F30),"Yes","No")</f>
        <v>Yes</v>
      </c>
      <c r="G206" s="83"/>
    </row>
    <row r="207" spans="1:8" x14ac:dyDescent="0.15">
      <c r="A207" s="185" t="s">
        <v>315</v>
      </c>
      <c r="B207" s="10"/>
      <c r="C207" s="130" t="str">
        <f>IF((C32+C33+C34+C35=C36),"Yes","No")</f>
        <v>Yes</v>
      </c>
      <c r="D207" s="130" t="str">
        <f>IF((D32+D33+D34+D35=D36),"Yes","No")</f>
        <v>Yes</v>
      </c>
      <c r="E207" s="130" t="str">
        <f>IF((E32+E33+E34+E35=E36),"Yes","No")</f>
        <v>Yes</v>
      </c>
      <c r="F207" s="130" t="str">
        <f>IF((F32+F33+F34+F35=F36),"Yes","No")</f>
        <v>Yes</v>
      </c>
      <c r="G207" s="84"/>
      <c r="H207" s="186"/>
    </row>
    <row r="208" spans="1:8" x14ac:dyDescent="0.15">
      <c r="A208" s="185" t="s">
        <v>316</v>
      </c>
      <c r="B208" s="10"/>
      <c r="C208" s="130" t="str">
        <f>IF((C37+C38=C39),"Yes","No")</f>
        <v>Yes</v>
      </c>
      <c r="D208" s="130" t="str">
        <f>IF((D37+D38=D39),"Yes","No")</f>
        <v>Yes</v>
      </c>
      <c r="E208" s="130" t="str">
        <f>IF((E37+E38=E39),"Yes","No")</f>
        <v>Yes</v>
      </c>
      <c r="F208" s="130" t="str">
        <f>IF((F37+F38=F39),"Yes","No")</f>
        <v>Yes</v>
      </c>
      <c r="G208" s="84"/>
    </row>
    <row r="209" spans="1:13" x14ac:dyDescent="0.15">
      <c r="A209" s="185" t="s">
        <v>317</v>
      </c>
      <c r="B209" s="10"/>
      <c r="C209" s="130" t="str">
        <f>IF((C36+C39=C40),"Yes","No")</f>
        <v>Yes</v>
      </c>
      <c r="D209" s="130" t="str">
        <f>IF((D36+D39=D40),"Yes","No")</f>
        <v>Yes</v>
      </c>
      <c r="E209" s="130" t="str">
        <f>IF((E36+E39=E40),"Yes","No")</f>
        <v>Yes</v>
      </c>
      <c r="F209" s="130" t="str">
        <f>IF((F36+F39=F40),"Yes","No")</f>
        <v>Yes</v>
      </c>
      <c r="G209" s="83"/>
    </row>
    <row r="210" spans="1:13" x14ac:dyDescent="0.15">
      <c r="A210" s="185" t="s">
        <v>373</v>
      </c>
      <c r="B210" s="10"/>
      <c r="C210" s="130" t="str">
        <f>IF((C41+C42=C43),"Yes","No")</f>
        <v>Yes</v>
      </c>
      <c r="D210" s="130" t="str">
        <f>IF((D41+D42=D43),"Yes","No")</f>
        <v>Yes</v>
      </c>
      <c r="E210" s="130" t="str">
        <f>IF((E41+E42=E43),"Yes","No")</f>
        <v>Yes</v>
      </c>
      <c r="F210" s="130" t="str">
        <f>IF((F41+F42=F43),"Yes","No")</f>
        <v>Yes</v>
      </c>
      <c r="G210" s="83"/>
    </row>
    <row r="211" spans="1:13" x14ac:dyDescent="0.15">
      <c r="A211" s="185" t="s">
        <v>318</v>
      </c>
      <c r="B211" s="10"/>
      <c r="C211" s="130" t="str">
        <f>IF((C40+C43=C44),"Yes","No")</f>
        <v>Yes</v>
      </c>
      <c r="D211" s="130" t="str">
        <f>IF((D40+D43=D44),"Yes","No")</f>
        <v>Yes</v>
      </c>
      <c r="E211" s="130" t="str">
        <f>IF((E40+E43=E44),"Yes","No")</f>
        <v>Yes</v>
      </c>
      <c r="F211" s="130" t="str">
        <f>IF((F40+F43=F44),"Yes","No")</f>
        <v>Yes</v>
      </c>
      <c r="G211" s="83"/>
    </row>
    <row r="212" spans="1:13" x14ac:dyDescent="0.15">
      <c r="A212" s="185" t="s">
        <v>319</v>
      </c>
      <c r="B212" s="10"/>
      <c r="C212" s="130" t="str">
        <f>IF((C30=C44),"Yes","No")</f>
        <v>Yes</v>
      </c>
      <c r="D212" s="130" t="str">
        <f>IF((D30=D44),"Yes","No")</f>
        <v>Yes</v>
      </c>
      <c r="E212" s="130" t="str">
        <f>IF((E30=E44),"Yes","No")</f>
        <v>Yes</v>
      </c>
      <c r="F212" s="130" t="str">
        <f>IF((F30=F44),"Yes","No")</f>
        <v>Yes</v>
      </c>
      <c r="G212" s="83"/>
    </row>
    <row r="213" spans="1:13" x14ac:dyDescent="0.15">
      <c r="A213" s="139"/>
      <c r="B213" s="10"/>
      <c r="C213" s="130"/>
      <c r="D213" s="130"/>
      <c r="E213" s="130"/>
      <c r="F213" s="130"/>
      <c r="G213" s="83"/>
    </row>
    <row r="214" spans="1:13" x14ac:dyDescent="0.15">
      <c r="A214" s="139" t="s">
        <v>8</v>
      </c>
      <c r="B214" s="10"/>
      <c r="C214" s="130"/>
      <c r="D214" s="130"/>
      <c r="E214" s="130"/>
      <c r="F214" s="130"/>
    </row>
    <row r="215" spans="1:13" x14ac:dyDescent="0.15">
      <c r="A215" s="185" t="s">
        <v>320</v>
      </c>
      <c r="B215" s="10"/>
      <c r="C215" s="130" t="str">
        <f>IF((C47+C48=C49),"Yes","No")</f>
        <v>Yes</v>
      </c>
      <c r="D215" s="130" t="str">
        <f>IF((D47+D48=D49),"Yes","No")</f>
        <v>Yes</v>
      </c>
      <c r="E215" s="130" t="str">
        <f>IF((E47+E48=E49),"Yes","No")</f>
        <v>Yes</v>
      </c>
      <c r="F215" s="130" t="str">
        <f>IF((F47+F48=F49),"Yes","No")</f>
        <v>Yes</v>
      </c>
    </row>
    <row r="216" spans="1:13" x14ac:dyDescent="0.15">
      <c r="A216" s="185" t="s">
        <v>321</v>
      </c>
      <c r="B216" s="10"/>
      <c r="C216" s="130" t="str">
        <f>IF((C49+C50+C52=C53),"Yes","No")</f>
        <v>Yes</v>
      </c>
      <c r="D216" s="130" t="str">
        <f t="shared" ref="D216:F216" si="16">IF((D49+D50+D52=D53),"Yes","No")</f>
        <v>Yes</v>
      </c>
      <c r="E216" s="130" t="str">
        <f t="shared" si="16"/>
        <v>Yes</v>
      </c>
      <c r="F216" s="130" t="str">
        <f t="shared" si="16"/>
        <v>Yes</v>
      </c>
    </row>
    <row r="217" spans="1:13" x14ac:dyDescent="0.15">
      <c r="A217" s="185" t="s">
        <v>322</v>
      </c>
      <c r="B217" s="10"/>
      <c r="C217" s="130" t="str">
        <f>IF((C55+C56+C57+C58+C59+C60+C61+C62+C63+C64=C65),"Yes","No")</f>
        <v>Yes</v>
      </c>
      <c r="D217" s="130" t="str">
        <f t="shared" ref="D217:F217" si="17">IF((D55+D56+D57+D58+D59+D60+D61+D62+D63+D64=D65),"Yes","No")</f>
        <v>Yes</v>
      </c>
      <c r="E217" s="130" t="str">
        <f t="shared" si="17"/>
        <v>Yes</v>
      </c>
      <c r="F217" s="130" t="str">
        <f t="shared" si="17"/>
        <v>Yes</v>
      </c>
      <c r="H217" s="186"/>
    </row>
    <row r="218" spans="1:13" x14ac:dyDescent="0.15">
      <c r="A218" s="185" t="s">
        <v>323</v>
      </c>
      <c r="B218" s="10"/>
      <c r="C218" s="130" t="str">
        <f>IF((C66+C68+C69+C70=C71),"Yes","No")</f>
        <v>Yes</v>
      </c>
      <c r="D218" s="130" t="str">
        <f t="shared" ref="D218:F218" si="18">IF((D66+D68+D69+D70=D71),"Yes","No")</f>
        <v>Yes</v>
      </c>
      <c r="E218" s="130" t="str">
        <f t="shared" si="18"/>
        <v>Yes</v>
      </c>
      <c r="F218" s="130" t="str">
        <f t="shared" si="18"/>
        <v>Yes</v>
      </c>
    </row>
    <row r="219" spans="1:13" x14ac:dyDescent="0.15">
      <c r="A219" s="185" t="s">
        <v>324</v>
      </c>
      <c r="B219" s="10"/>
      <c r="C219" s="130" t="str">
        <f>IF((C71+C73+C74+C75=C76),"Yes","No")</f>
        <v>Yes</v>
      </c>
      <c r="D219" s="130" t="str">
        <f t="shared" ref="D219:F219" si="19">IF((D71+D73+D74+D75=D76),"Yes","No")</f>
        <v>Yes</v>
      </c>
      <c r="E219" s="130" t="str">
        <f t="shared" si="19"/>
        <v>Yes</v>
      </c>
      <c r="F219" s="130" t="str">
        <f t="shared" si="19"/>
        <v>Yes</v>
      </c>
    </row>
    <row r="220" spans="1:13" x14ac:dyDescent="0.15">
      <c r="A220" s="185" t="s">
        <v>325</v>
      </c>
      <c r="B220" s="10"/>
      <c r="C220" s="130" t="str">
        <f>IF((C84+C85+C86+C87+C88+C89=C47),"Yes","No")</f>
        <v>Yes</v>
      </c>
      <c r="D220" s="130" t="str">
        <f t="shared" ref="D220:F220" si="20">IF((D84+D85+D86+D87+D88+D89=D47),"Yes","No")</f>
        <v>Yes</v>
      </c>
      <c r="E220" s="130" t="str">
        <f t="shared" si="20"/>
        <v>Yes</v>
      </c>
      <c r="F220" s="130" t="str">
        <f t="shared" si="20"/>
        <v>Yes</v>
      </c>
      <c r="H220" s="186"/>
    </row>
    <row r="221" spans="1:13" x14ac:dyDescent="0.15">
      <c r="A221" s="139"/>
      <c r="B221" s="10"/>
      <c r="C221" s="130"/>
      <c r="D221" s="130"/>
      <c r="E221" s="130"/>
      <c r="F221" s="130"/>
    </row>
    <row r="222" spans="1:13" x14ac:dyDescent="0.15">
      <c r="A222" s="138" t="s">
        <v>53</v>
      </c>
      <c r="B222" s="10"/>
      <c r="C222" s="131"/>
      <c r="D222" s="131"/>
      <c r="E222" s="131"/>
      <c r="F222" s="131"/>
    </row>
    <row r="223" spans="1:13" x14ac:dyDescent="0.15">
      <c r="A223" s="187" t="s">
        <v>350</v>
      </c>
      <c r="B223" s="10"/>
      <c r="C223" s="132" t="str">
        <f>IF(C51&lt;=C53,"Yes","No")</f>
        <v>Yes</v>
      </c>
      <c r="D223" s="132" t="str">
        <f>IF(D51&lt;=D53,"Yes","No")</f>
        <v>Yes</v>
      </c>
      <c r="E223" s="132" t="str">
        <f>IF(E51&lt;=E53,"Yes","No")</f>
        <v>Yes</v>
      </c>
      <c r="F223" s="132" t="str">
        <f>IF(F51&lt;=F53,"Yes","No")</f>
        <v>Yes</v>
      </c>
      <c r="G223" s="252" t="s">
        <v>39</v>
      </c>
      <c r="H223" s="252"/>
      <c r="I223" s="252"/>
      <c r="J223" s="252"/>
      <c r="K223" s="252"/>
    </row>
    <row r="224" spans="1:13" x14ac:dyDescent="0.15">
      <c r="A224" s="187" t="s">
        <v>326</v>
      </c>
      <c r="B224" s="10"/>
      <c r="C224" s="132" t="str">
        <f>IF(C53-C65+C68+C69+C70=C71,"Yes","No")</f>
        <v>Yes</v>
      </c>
      <c r="D224" s="132" t="str">
        <f t="shared" ref="D224:F224" si="21">IF(D53-D65+D68+D69+D70=D71,"Yes","No")</f>
        <v>Yes</v>
      </c>
      <c r="E224" s="132" t="str">
        <f t="shared" si="21"/>
        <v>Yes</v>
      </c>
      <c r="F224" s="132" t="str">
        <f t="shared" si="21"/>
        <v>Yes</v>
      </c>
      <c r="G224" s="180" t="s">
        <v>96</v>
      </c>
      <c r="H224" s="181"/>
      <c r="I224" s="181"/>
      <c r="J224" s="181"/>
      <c r="K224" s="181"/>
      <c r="L224" s="181"/>
      <c r="M224" s="181"/>
    </row>
    <row r="225" spans="1:17" x14ac:dyDescent="0.15">
      <c r="A225" s="187" t="s">
        <v>328</v>
      </c>
      <c r="B225" s="10"/>
      <c r="C225" s="132" t="str">
        <f>IF(C55+C56+C57+C58+C59+C60+C61+C62+C63&lt;=C65,"Yes","No")</f>
        <v>Yes</v>
      </c>
      <c r="D225" s="132" t="str">
        <f t="shared" ref="D225:F225" si="22">IF(D55+D56+D57+D58+D59+D60+D61+D62+D63&lt;=D65,"Yes","No")</f>
        <v>Yes</v>
      </c>
      <c r="E225" s="132" t="str">
        <f t="shared" si="22"/>
        <v>Yes</v>
      </c>
      <c r="F225" s="132" t="str">
        <f t="shared" si="22"/>
        <v>Yes</v>
      </c>
      <c r="G225" s="188" t="s">
        <v>327</v>
      </c>
      <c r="H225" s="181"/>
      <c r="I225" s="181"/>
      <c r="J225" s="181"/>
      <c r="K225" s="181"/>
      <c r="L225" s="181"/>
      <c r="M225" s="181"/>
      <c r="Q225" s="186"/>
    </row>
    <row r="226" spans="1:17" x14ac:dyDescent="0.15">
      <c r="A226" s="187" t="s">
        <v>329</v>
      </c>
      <c r="B226" s="10"/>
      <c r="C226" s="132" t="str">
        <f>IF(C17+C20+C21&lt;=C22,"Yes","No")</f>
        <v>Yes</v>
      </c>
      <c r="D226" s="132" t="str">
        <f>IF(D17+D20+D21&lt;=D22,"Yes","No")</f>
        <v>Yes</v>
      </c>
      <c r="E226" s="132" t="str">
        <f>IF(E17+E20+E21&lt;=E22,"Yes","No")</f>
        <v>Yes</v>
      </c>
      <c r="F226" s="132" t="str">
        <f>IF(F17+F20+F21&lt;=F22,"Yes","No")</f>
        <v>Yes</v>
      </c>
      <c r="G226" s="183" t="s">
        <v>38</v>
      </c>
      <c r="H226" s="183"/>
      <c r="I226" s="183"/>
      <c r="J226" s="183"/>
      <c r="K226" s="183"/>
      <c r="L226" s="183"/>
      <c r="M226" s="183"/>
    </row>
    <row r="227" spans="1:17" x14ac:dyDescent="0.15">
      <c r="A227" s="187" t="s">
        <v>330</v>
      </c>
      <c r="B227" s="10"/>
      <c r="C227" s="132" t="str">
        <f>IF(C22+C25+C28&lt;=C30,"Yes","No")</f>
        <v>Yes</v>
      </c>
      <c r="D227" s="132" t="str">
        <f>IF(D22+D25+D28&lt;=D30,"Yes","No")</f>
        <v>Yes</v>
      </c>
      <c r="E227" s="132" t="str">
        <f>IF(E22+E25+E28&lt;=E30,"Yes","No")</f>
        <v>Yes</v>
      </c>
      <c r="F227" s="132" t="str">
        <f>IF(F22+F25+F28&lt;=F30,"Yes","No")</f>
        <v>Yes</v>
      </c>
      <c r="G227" s="183" t="s">
        <v>40</v>
      </c>
      <c r="H227" s="183"/>
      <c r="I227" s="183"/>
      <c r="J227" s="183"/>
      <c r="K227" s="183"/>
      <c r="L227" s="183"/>
    </row>
    <row r="228" spans="1:17" x14ac:dyDescent="0.15">
      <c r="A228" s="187" t="s">
        <v>371</v>
      </c>
      <c r="B228" s="10"/>
      <c r="C228" s="132" t="str">
        <f>IF(C30=C40+C41+C42,"Yes","No")</f>
        <v>Yes</v>
      </c>
      <c r="D228" s="132" t="str">
        <f>IF(D30=D40+D41+D42,"Yes","No")</f>
        <v>Yes</v>
      </c>
      <c r="E228" s="132" t="str">
        <f>IF(E30=E40+E41+E42,"Yes","No")</f>
        <v>Yes</v>
      </c>
      <c r="F228" s="132" t="str">
        <f>IF(F30=F40+F41+F42,"Yes","No")</f>
        <v>Yes</v>
      </c>
      <c r="G228" s="186" t="s">
        <v>372</v>
      </c>
    </row>
    <row r="229" spans="1:17" x14ac:dyDescent="0.15">
      <c r="A229" s="189" t="s">
        <v>331</v>
      </c>
      <c r="C229" s="132" t="str">
        <f>IF(C32+C33+C34&lt;=C36,"Yes","No")</f>
        <v>Yes</v>
      </c>
      <c r="D229" s="132" t="str">
        <f t="shared" ref="D229:F229" si="23">IF(D32+D33+D34&lt;=D36,"Yes","No")</f>
        <v>Yes</v>
      </c>
      <c r="E229" s="132" t="str">
        <f t="shared" si="23"/>
        <v>Yes</v>
      </c>
      <c r="F229" s="132" t="str">
        <f t="shared" si="23"/>
        <v>Yes</v>
      </c>
      <c r="G229" s="188" t="s">
        <v>333</v>
      </c>
      <c r="H229" s="181"/>
      <c r="I229" s="181"/>
      <c r="J229" s="181"/>
      <c r="K229" s="181"/>
      <c r="L229" s="182"/>
      <c r="Q229" s="186"/>
    </row>
    <row r="230" spans="1:17" x14ac:dyDescent="0.15">
      <c r="A230" s="189" t="s">
        <v>332</v>
      </c>
      <c r="C230" s="45" t="str">
        <f>IF(C36+C37&lt;=C40,"Yes","No")</f>
        <v>Yes</v>
      </c>
      <c r="D230" s="45" t="str">
        <f>IF(D36+D37&lt;=D40,"Yes","No")</f>
        <v>Yes</v>
      </c>
      <c r="E230" s="45" t="str">
        <f>IF(E36+E37&lt;=E40,"Yes","No")</f>
        <v>Yes</v>
      </c>
      <c r="F230" s="45" t="str">
        <f>IF(F36+F37&lt;=F40,"Yes","No")</f>
        <v>Yes</v>
      </c>
      <c r="G230" s="251" t="s">
        <v>99</v>
      </c>
      <c r="H230" s="252"/>
      <c r="I230" s="252"/>
      <c r="J230" s="252"/>
      <c r="K230" s="252"/>
    </row>
    <row r="231" spans="1:17" x14ac:dyDescent="0.15">
      <c r="A231" s="81" t="s">
        <v>100</v>
      </c>
      <c r="B231" s="136"/>
      <c r="C231" s="45"/>
      <c r="D231" s="45"/>
      <c r="E231" s="45"/>
      <c r="F231" s="45"/>
      <c r="G231" s="75"/>
      <c r="H231" s="49"/>
      <c r="I231" s="49"/>
      <c r="J231" s="49"/>
      <c r="K231" s="49"/>
    </row>
    <row r="232" spans="1:17" ht="24" x14ac:dyDescent="0.15">
      <c r="A232" s="190" t="s">
        <v>393</v>
      </c>
      <c r="B232" s="10"/>
      <c r="C232" s="132" t="str">
        <f>IF(ABS(($B$231+C71+C73+C74+C75)-C43)&lt;=100,"Yes","No")</f>
        <v>Yes</v>
      </c>
      <c r="D232" s="132" t="str">
        <f t="shared" ref="D232:F232" si="24">IF(ABS(($B$231+D71+D73+D74+D75)-D43)&lt;=100,"Yes","No")</f>
        <v>Yes</v>
      </c>
      <c r="E232" s="132" t="str">
        <f t="shared" si="24"/>
        <v>Yes</v>
      </c>
      <c r="F232" s="132" t="str">
        <f t="shared" si="24"/>
        <v>Yes</v>
      </c>
      <c r="G232" s="75" t="s">
        <v>101</v>
      </c>
      <c r="H232" s="49"/>
      <c r="I232" s="49"/>
      <c r="J232" s="49"/>
      <c r="K232" s="49"/>
    </row>
    <row r="233" spans="1:17" x14ac:dyDescent="0.15">
      <c r="A233" s="52"/>
      <c r="C233" s="45"/>
      <c r="D233" s="45"/>
      <c r="E233" s="45"/>
      <c r="F233" s="45"/>
    </row>
    <row r="234" spans="1:17" x14ac:dyDescent="0.15">
      <c r="A234" s="52"/>
      <c r="C234" s="45"/>
      <c r="D234" s="45"/>
      <c r="E234" s="45"/>
      <c r="F234" s="45"/>
    </row>
    <row r="235" spans="1:17" x14ac:dyDescent="0.15">
      <c r="A235" s="52" t="s">
        <v>55</v>
      </c>
      <c r="C235" s="74" t="e">
        <f>(C65*(C47/C49))/(C95+C99+C103)</f>
        <v>#DIV/0!</v>
      </c>
      <c r="D235" s="74" t="e">
        <f>(D65*(D47/D49))/(D95+D99+D103)</f>
        <v>#DIV/0!</v>
      </c>
      <c r="E235" s="74" t="e">
        <f>(E65*(E47/E49))/(E95+E99+E103)</f>
        <v>#DIV/0!</v>
      </c>
      <c r="F235" s="140" t="e">
        <f>(F65*(F47/F49))/(F95+F99+F103)</f>
        <v>#DIV/0!</v>
      </c>
    </row>
    <row r="237" spans="1:17" x14ac:dyDescent="0.15">
      <c r="A237" s="40"/>
      <c r="B237" s="39"/>
      <c r="C237" s="41"/>
    </row>
    <row r="238" spans="1:17" x14ac:dyDescent="0.15">
      <c r="A238" s="38"/>
      <c r="B238" s="39"/>
    </row>
    <row r="239" spans="1:17" x14ac:dyDescent="0.15">
      <c r="A239" s="38"/>
      <c r="B239" s="39"/>
    </row>
    <row r="240" spans="1:17" x14ac:dyDescent="0.15">
      <c r="A240" s="38"/>
      <c r="B240" s="39"/>
    </row>
    <row r="241" spans="1:11" x14ac:dyDescent="0.15">
      <c r="A241" s="38"/>
      <c r="B241" s="39"/>
    </row>
    <row r="242" spans="1:11" x14ac:dyDescent="0.15">
      <c r="A242" s="38"/>
      <c r="B242" s="39"/>
    </row>
    <row r="243" spans="1:11" x14ac:dyDescent="0.15">
      <c r="A243" s="38"/>
      <c r="B243" s="39"/>
    </row>
    <row r="244" spans="1:11" x14ac:dyDescent="0.15">
      <c r="A244" s="38"/>
      <c r="B244" s="39"/>
    </row>
    <row r="245" spans="1:11" x14ac:dyDescent="0.15">
      <c r="A245" s="38"/>
      <c r="B245" s="39"/>
    </row>
    <row r="247" spans="1:11" x14ac:dyDescent="0.15">
      <c r="A247" s="40"/>
      <c r="B247" s="39"/>
      <c r="C247" s="41"/>
    </row>
    <row r="248" spans="1:11" x14ac:dyDescent="0.15">
      <c r="A248" s="38"/>
      <c r="B248" s="39"/>
      <c r="D248" s="127"/>
      <c r="E248" s="127"/>
      <c r="F248" s="127"/>
    </row>
    <row r="249" spans="1:11" x14ac:dyDescent="0.15">
      <c r="A249" s="38"/>
      <c r="B249" s="39"/>
      <c r="D249" s="127"/>
      <c r="E249" s="127"/>
      <c r="F249" s="127"/>
    </row>
    <row r="250" spans="1:11" x14ac:dyDescent="0.15">
      <c r="A250" s="38"/>
      <c r="B250" s="39"/>
      <c r="D250" s="127"/>
      <c r="E250" s="127"/>
      <c r="F250" s="127"/>
    </row>
    <row r="251" spans="1:11" x14ac:dyDescent="0.15">
      <c r="A251" s="38"/>
      <c r="B251" s="39"/>
      <c r="D251" s="127"/>
      <c r="E251" s="127"/>
      <c r="F251" s="127"/>
    </row>
    <row r="252" spans="1:11" x14ac:dyDescent="0.15">
      <c r="A252" s="38"/>
      <c r="B252" s="39"/>
      <c r="D252" s="127"/>
      <c r="E252" s="127"/>
      <c r="F252" s="127"/>
    </row>
    <row r="253" spans="1:11" x14ac:dyDescent="0.15">
      <c r="A253" s="38"/>
      <c r="B253" s="39"/>
    </row>
    <row r="254" spans="1:11" ht="26.25" customHeight="1" x14ac:dyDescent="0.15">
      <c r="A254" s="38"/>
      <c r="B254" s="39"/>
      <c r="D254" s="127"/>
      <c r="E254" s="127"/>
      <c r="F254" s="127"/>
    </row>
    <row r="255" spans="1:11" ht="39" customHeight="1" x14ac:dyDescent="0.15">
      <c r="A255" s="38"/>
      <c r="B255" s="39"/>
      <c r="D255" s="127"/>
      <c r="E255" s="127"/>
      <c r="F255" s="127"/>
    </row>
    <row r="256" spans="1:11" x14ac:dyDescent="0.15">
      <c r="G256" s="75"/>
      <c r="H256" s="49"/>
      <c r="I256" s="49"/>
      <c r="J256" s="49"/>
      <c r="K256" s="49"/>
    </row>
    <row r="257" spans="1:11" x14ac:dyDescent="0.15">
      <c r="A257" s="40"/>
      <c r="B257" s="39"/>
      <c r="C257" s="41"/>
      <c r="G257" s="49"/>
      <c r="H257" s="49"/>
      <c r="I257" s="49"/>
      <c r="J257" s="49"/>
      <c r="K257" s="49"/>
    </row>
    <row r="258" spans="1:11" x14ac:dyDescent="0.15">
      <c r="A258" s="38"/>
      <c r="B258" s="39"/>
      <c r="D258" s="127"/>
      <c r="E258" s="127"/>
      <c r="F258" s="127"/>
      <c r="G258" s="49"/>
      <c r="H258" s="49"/>
      <c r="I258" s="49"/>
      <c r="J258" s="49"/>
      <c r="K258" s="49"/>
    </row>
    <row r="259" spans="1:11" x14ac:dyDescent="0.15">
      <c r="A259" s="38"/>
      <c r="B259" s="39"/>
      <c r="D259" s="127"/>
      <c r="E259" s="127"/>
      <c r="F259" s="127"/>
    </row>
    <row r="260" spans="1:11" x14ac:dyDescent="0.15">
      <c r="A260" s="38"/>
      <c r="B260" s="39"/>
      <c r="D260" s="127"/>
      <c r="E260" s="127"/>
      <c r="F260" s="127"/>
    </row>
    <row r="261" spans="1:11" x14ac:dyDescent="0.15">
      <c r="A261" s="38"/>
      <c r="B261" s="39"/>
      <c r="D261" s="127"/>
      <c r="E261" s="127"/>
      <c r="F261" s="127"/>
    </row>
    <row r="262" spans="1:11" x14ac:dyDescent="0.15">
      <c r="A262" s="38"/>
      <c r="B262" s="39"/>
      <c r="D262" s="127"/>
      <c r="E262" s="127"/>
      <c r="F262" s="127"/>
    </row>
    <row r="263" spans="1:11" x14ac:dyDescent="0.15">
      <c r="A263" s="38"/>
      <c r="B263" s="39"/>
    </row>
    <row r="264" spans="1:11" x14ac:dyDescent="0.15">
      <c r="A264" s="38"/>
      <c r="B264" s="39"/>
      <c r="D264" s="127"/>
      <c r="E264" s="127"/>
      <c r="F264" s="127"/>
    </row>
    <row r="265" spans="1:11" x14ac:dyDescent="0.15">
      <c r="A265" s="38"/>
      <c r="B265" s="39"/>
      <c r="D265" s="127"/>
      <c r="E265" s="127"/>
      <c r="F265" s="127"/>
    </row>
    <row r="271" spans="1:11" x14ac:dyDescent="0.15">
      <c r="G271" s="127"/>
      <c r="H271" s="127"/>
    </row>
    <row r="272" spans="1:11" x14ac:dyDescent="0.15">
      <c r="G272" s="127"/>
      <c r="H272" s="127"/>
      <c r="I272" s="127"/>
      <c r="J272" s="127"/>
    </row>
    <row r="273" spans="7:10" x14ac:dyDescent="0.15">
      <c r="G273" s="127"/>
      <c r="H273" s="127"/>
      <c r="I273" s="127"/>
      <c r="J273" s="127"/>
    </row>
    <row r="274" spans="7:10" x14ac:dyDescent="0.15">
      <c r="G274" s="127"/>
      <c r="H274" s="127"/>
      <c r="I274" s="127"/>
      <c r="J274" s="127"/>
    </row>
    <row r="275" spans="7:10" x14ac:dyDescent="0.15">
      <c r="G275" s="127"/>
      <c r="H275" s="127"/>
      <c r="I275" s="127"/>
    </row>
    <row r="277" spans="7:10" x14ac:dyDescent="0.15">
      <c r="G277" s="127"/>
      <c r="H277" s="127"/>
    </row>
    <row r="278" spans="7:10" x14ac:dyDescent="0.15">
      <c r="G278" s="127"/>
      <c r="H278" s="127"/>
    </row>
    <row r="281" spans="7:10" x14ac:dyDescent="0.15">
      <c r="G281" s="127"/>
      <c r="H281" s="127"/>
    </row>
    <row r="282" spans="7:10" x14ac:dyDescent="0.15">
      <c r="G282" s="127"/>
      <c r="H282" s="127"/>
      <c r="I282" s="127"/>
      <c r="J282" s="127"/>
    </row>
    <row r="283" spans="7:10" x14ac:dyDescent="0.15">
      <c r="G283" s="127"/>
      <c r="H283" s="127"/>
      <c r="I283" s="127"/>
      <c r="J283" s="127"/>
    </row>
    <row r="284" spans="7:10" x14ac:dyDescent="0.15">
      <c r="G284" s="127"/>
      <c r="H284" s="127"/>
      <c r="I284" s="127"/>
      <c r="J284" s="127"/>
    </row>
    <row r="285" spans="7:10" x14ac:dyDescent="0.15">
      <c r="G285" s="127"/>
      <c r="H285" s="127"/>
      <c r="I285" s="127"/>
    </row>
    <row r="287" spans="7:10" x14ac:dyDescent="0.15">
      <c r="G287" s="127"/>
      <c r="H287" s="127"/>
    </row>
    <row r="288" spans="7:10" x14ac:dyDescent="0.15">
      <c r="G288" s="127"/>
      <c r="H288" s="127"/>
    </row>
  </sheetData>
  <customSheetViews>
    <customSheetView guid="{E4E19076-FCF3-41B7-9A93-5DEF6F6B0B8C}" hiddenRows="1">
      <selection activeCell="C79" sqref="C79"/>
      <rowBreaks count="4" manualBreakCount="4">
        <brk id="44" max="5" man="1"/>
        <brk id="72" max="5" man="1"/>
        <brk id="105" max="5" man="1"/>
        <brk id="133" max="5" man="1"/>
      </rowBreaks>
      <pageMargins left="0.1" right="0.1" top="0.5" bottom="0.5" header="0.25" footer="0.25"/>
      <printOptions horizontalCentered="1" headings="1"/>
      <pageSetup scale="94" fitToHeight="3" orientation="landscape" r:id="rId1"/>
      <headerFooter alignWithMargins="0">
        <oddFooter>&amp;RPage &amp;P of &amp;N</oddFooter>
      </headerFooter>
    </customSheetView>
  </customSheetViews>
  <mergeCells count="40">
    <mergeCell ref="C170:E170"/>
    <mergeCell ref="C171:E171"/>
    <mergeCell ref="A191:F192"/>
    <mergeCell ref="A5:F5"/>
    <mergeCell ref="A13:F13"/>
    <mergeCell ref="A136:F137"/>
    <mergeCell ref="C188:E188"/>
    <mergeCell ref="C189:E189"/>
    <mergeCell ref="G230:K230"/>
    <mergeCell ref="C166:E166"/>
    <mergeCell ref="A133:F133"/>
    <mergeCell ref="G223:K223"/>
    <mergeCell ref="A160:E160"/>
    <mergeCell ref="B162:E162"/>
    <mergeCell ref="C163:E163"/>
    <mergeCell ref="C164:E164"/>
    <mergeCell ref="C165:E165"/>
    <mergeCell ref="C176:E176"/>
    <mergeCell ref="C177:E177"/>
    <mergeCell ref="B168:E168"/>
    <mergeCell ref="C169:E169"/>
    <mergeCell ref="C190:E190"/>
    <mergeCell ref="B186:E186"/>
    <mergeCell ref="C187:E187"/>
    <mergeCell ref="H1:I1"/>
    <mergeCell ref="C172:E172"/>
    <mergeCell ref="B174:E174"/>
    <mergeCell ref="C175:E175"/>
    <mergeCell ref="C184:E184"/>
    <mergeCell ref="C178:E178"/>
    <mergeCell ref="B180:E180"/>
    <mergeCell ref="C181:E181"/>
    <mergeCell ref="C182:E182"/>
    <mergeCell ref="C183:E183"/>
    <mergeCell ref="A1:F1"/>
    <mergeCell ref="A2:C2"/>
    <mergeCell ref="D2:F2"/>
    <mergeCell ref="A158:E158"/>
    <mergeCell ref="A159:E159"/>
    <mergeCell ref="A6:F6"/>
  </mergeCells>
  <phoneticPr fontId="3" type="noConversion"/>
  <printOptions horizontalCentered="1"/>
  <pageMargins left="0.7" right="0.7" top="0.75" bottom="0.75" header="0.3" footer="0.3"/>
  <pageSetup scale="74" fitToHeight="0" orientation="portrait" r:id="rId2"/>
  <headerFooter>
    <oddHeader>&amp;R&amp;"Times New Roman,Regular"&amp;9 4615.1 REV-1 - APPENDIX 9</oddHeader>
    <oddFooter>&amp;C&amp;"Times New Roman,Regular"&amp;9&amp;A - Page &amp;P</oddFooter>
  </headerFooter>
  <rowBreaks count="4" manualBreakCount="4">
    <brk id="45" max="5" man="1"/>
    <brk id="77" max="5" man="1"/>
    <brk id="111" max="5" man="1"/>
    <brk id="200" max="5" man="1"/>
  </rowBreaks>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261"/>
  <sheetViews>
    <sheetView workbookViewId="0">
      <selection sqref="A1:F1"/>
    </sheetView>
  </sheetViews>
  <sheetFormatPr baseColWidth="10" defaultColWidth="9.1640625" defaultRowHeight="13" x14ac:dyDescent="0.15"/>
  <cols>
    <col min="1" max="1" width="26.33203125" style="7" bestFit="1" customWidth="1"/>
    <col min="2" max="2" width="22.5" style="7" customWidth="1"/>
    <col min="3" max="6" width="18.6640625" style="7" customWidth="1"/>
    <col min="7" max="7" width="3.5" style="7" customWidth="1"/>
    <col min="8" max="8" width="13.5" style="7" bestFit="1" customWidth="1"/>
    <col min="9" max="9" width="13.1640625" style="7" customWidth="1"/>
    <col min="10" max="16384" width="9.1640625" style="7"/>
  </cols>
  <sheetData>
    <row r="1" spans="1:11" ht="39.75" customHeight="1" x14ac:dyDescent="0.15">
      <c r="A1" s="240" t="s">
        <v>297</v>
      </c>
      <c r="B1" s="240"/>
      <c r="C1" s="240"/>
      <c r="D1" s="240"/>
      <c r="E1" s="240"/>
      <c r="F1" s="240"/>
      <c r="G1" s="6"/>
      <c r="H1" s="236" t="s">
        <v>335</v>
      </c>
      <c r="I1" s="237"/>
    </row>
    <row r="2" spans="1:11" x14ac:dyDescent="0.15">
      <c r="A2" s="275" t="s">
        <v>51</v>
      </c>
      <c r="B2" s="276"/>
      <c r="C2" s="276"/>
      <c r="D2" s="276"/>
      <c r="E2" s="276"/>
      <c r="F2" s="276"/>
      <c r="G2" s="6"/>
      <c r="H2" s="191" t="s">
        <v>336</v>
      </c>
      <c r="I2" s="192"/>
    </row>
    <row r="3" spans="1:11" x14ac:dyDescent="0.15">
      <c r="A3" s="275" t="s">
        <v>52</v>
      </c>
      <c r="B3" s="276"/>
      <c r="C3" s="276"/>
      <c r="D3" s="276"/>
      <c r="E3" s="276"/>
      <c r="F3" s="276"/>
      <c r="G3" s="9"/>
      <c r="H3" s="193" t="s">
        <v>334</v>
      </c>
      <c r="I3" s="192"/>
    </row>
    <row r="4" spans="1:11" x14ac:dyDescent="0.15">
      <c r="A4" s="50"/>
      <c r="B4" s="68" t="s">
        <v>89</v>
      </c>
      <c r="C4" s="57"/>
      <c r="D4" s="57"/>
      <c r="E4" s="71">
        <v>1</v>
      </c>
      <c r="F4" s="57"/>
      <c r="G4" s="6"/>
      <c r="H4" s="194"/>
      <c r="I4" s="194"/>
      <c r="K4" s="10"/>
    </row>
    <row r="5" spans="1:11" x14ac:dyDescent="0.15">
      <c r="A5" s="58" t="s">
        <v>71</v>
      </c>
      <c r="B5" s="57"/>
      <c r="C5" s="57"/>
      <c r="D5" s="57"/>
      <c r="E5" s="57"/>
      <c r="F5" s="57"/>
      <c r="G5" s="6"/>
      <c r="K5" s="10"/>
    </row>
    <row r="6" spans="1:11" ht="23.25" customHeight="1" x14ac:dyDescent="0.15">
      <c r="A6" s="263" t="s">
        <v>275</v>
      </c>
      <c r="B6" s="264"/>
      <c r="C6" s="264"/>
      <c r="D6" s="264"/>
      <c r="E6" s="264"/>
      <c r="F6" s="264"/>
      <c r="G6" s="6"/>
      <c r="K6" s="10"/>
    </row>
    <row r="7" spans="1:11" x14ac:dyDescent="0.15">
      <c r="A7" s="249" t="s">
        <v>276</v>
      </c>
      <c r="B7" s="250"/>
      <c r="C7" s="250"/>
      <c r="D7" s="250"/>
      <c r="E7" s="250"/>
      <c r="F7" s="250"/>
      <c r="G7" s="6"/>
      <c r="K7" s="10"/>
    </row>
    <row r="8" spans="1:11" x14ac:dyDescent="0.15">
      <c r="A8" s="59" t="s">
        <v>277</v>
      </c>
      <c r="B8" s="57"/>
      <c r="C8" s="57"/>
      <c r="D8" s="57"/>
      <c r="E8" s="57"/>
      <c r="F8" s="57"/>
      <c r="G8" s="6"/>
      <c r="K8" s="10"/>
    </row>
    <row r="9" spans="1:11" x14ac:dyDescent="0.15">
      <c r="A9" s="59" t="s">
        <v>278</v>
      </c>
      <c r="B9" s="57"/>
      <c r="C9" s="57"/>
      <c r="D9" s="57"/>
      <c r="E9" s="57"/>
      <c r="F9" s="57"/>
      <c r="G9" s="6"/>
      <c r="K9" s="10"/>
    </row>
    <row r="10" spans="1:11" x14ac:dyDescent="0.15">
      <c r="A10" s="59" t="s">
        <v>279</v>
      </c>
      <c r="B10" s="57"/>
      <c r="C10" s="57"/>
      <c r="D10" s="57"/>
      <c r="E10" s="57"/>
      <c r="F10" s="57"/>
      <c r="G10" s="6"/>
      <c r="K10" s="10"/>
    </row>
    <row r="11" spans="1:11" x14ac:dyDescent="0.15">
      <c r="A11" s="64" t="s">
        <v>304</v>
      </c>
      <c r="B11" s="57"/>
      <c r="C11" s="57"/>
      <c r="D11" s="57"/>
      <c r="E11" s="57"/>
      <c r="F11" s="57"/>
      <c r="G11" s="6"/>
      <c r="K11" s="10"/>
    </row>
    <row r="12" spans="1:11" ht="34.5" customHeight="1" x14ac:dyDescent="0.15">
      <c r="A12" s="277" t="s">
        <v>309</v>
      </c>
      <c r="B12" s="277"/>
      <c r="C12" s="277"/>
      <c r="D12" s="277"/>
      <c r="E12" s="277"/>
      <c r="F12" s="277"/>
      <c r="G12" s="6"/>
      <c r="K12" s="10"/>
    </row>
    <row r="13" spans="1:11" x14ac:dyDescent="0.15">
      <c r="A13" s="184"/>
      <c r="B13" s="8"/>
      <c r="C13" s="69"/>
      <c r="D13" s="8"/>
      <c r="E13" s="8"/>
      <c r="F13" s="8"/>
      <c r="G13" s="9"/>
    </row>
    <row r="14" spans="1:11" ht="28" x14ac:dyDescent="0.15">
      <c r="A14" s="8" t="s">
        <v>1</v>
      </c>
      <c r="B14" s="5" t="s">
        <v>0</v>
      </c>
      <c r="C14" s="5" t="str">
        <f>IF($E$4=1,"1st Month","1st Qtr")</f>
        <v>1st Month</v>
      </c>
      <c r="D14" s="5" t="str">
        <f>IF($E$4=1,"2nd Month","2nd Qtr")</f>
        <v>2nd Month</v>
      </c>
      <c r="E14" s="5" t="str">
        <f>IF($E$4=1,"3rd Month","3rd Qtr")</f>
        <v>3rd Month</v>
      </c>
      <c r="F14" s="70" t="str">
        <f>IF($E$4=1,"Do not Use - Start New Spreadsheet","4th Qtr")</f>
        <v>Do not Use - Start New Spreadsheet</v>
      </c>
      <c r="G14" s="9"/>
    </row>
    <row r="15" spans="1:11" x14ac:dyDescent="0.15">
      <c r="A15" s="11"/>
      <c r="B15" s="11"/>
      <c r="C15" s="5" t="s">
        <v>9</v>
      </c>
      <c r="D15" s="5" t="s">
        <v>9</v>
      </c>
      <c r="E15" s="5" t="s">
        <v>9</v>
      </c>
      <c r="F15" s="5" t="s">
        <v>9</v>
      </c>
      <c r="G15" s="12"/>
    </row>
    <row r="16" spans="1:11" x14ac:dyDescent="0.15">
      <c r="A16" s="13" t="s">
        <v>7</v>
      </c>
      <c r="B16" s="14"/>
      <c r="C16" s="15"/>
      <c r="D16" s="15"/>
      <c r="E16" s="15"/>
      <c r="F16" s="15"/>
    </row>
    <row r="17" spans="1:12" x14ac:dyDescent="0.15">
      <c r="A17" s="16" t="s">
        <v>2</v>
      </c>
      <c r="B17" s="17"/>
      <c r="C17" s="1"/>
      <c r="D17" s="1"/>
      <c r="E17" s="1"/>
      <c r="F17" s="1"/>
      <c r="G17" s="18"/>
    </row>
    <row r="18" spans="1:12" x14ac:dyDescent="0.15">
      <c r="A18" s="16" t="s">
        <v>41</v>
      </c>
      <c r="B18" s="17"/>
      <c r="C18" s="1"/>
      <c r="D18" s="1"/>
      <c r="E18" s="1"/>
      <c r="F18" s="1"/>
      <c r="G18" s="18"/>
    </row>
    <row r="19" spans="1:12" x14ac:dyDescent="0.15">
      <c r="A19" s="16" t="s">
        <v>337</v>
      </c>
      <c r="B19" s="17"/>
      <c r="C19" s="1"/>
      <c r="D19" s="1"/>
      <c r="E19" s="1"/>
      <c r="F19" s="1"/>
      <c r="G19" s="18"/>
    </row>
    <row r="20" spans="1:12" x14ac:dyDescent="0.15">
      <c r="A20" s="65" t="s">
        <v>76</v>
      </c>
      <c r="B20" s="17"/>
      <c r="C20" s="129">
        <f>+C18+C19</f>
        <v>0</v>
      </c>
      <c r="D20" s="129">
        <f t="shared" ref="D20:F20" si="0">+D18+D19</f>
        <v>0</v>
      </c>
      <c r="E20" s="129">
        <f t="shared" si="0"/>
        <v>0</v>
      </c>
      <c r="F20" s="129">
        <f t="shared" si="0"/>
        <v>0</v>
      </c>
      <c r="G20" s="19"/>
      <c r="H20" s="19"/>
      <c r="I20" s="19"/>
      <c r="J20" s="19"/>
      <c r="K20" s="19"/>
      <c r="L20" s="19"/>
    </row>
    <row r="21" spans="1:12" x14ac:dyDescent="0.15">
      <c r="A21" s="16" t="s">
        <v>56</v>
      </c>
      <c r="B21" s="17"/>
      <c r="C21" s="1"/>
      <c r="D21" s="1"/>
      <c r="E21" s="1"/>
      <c r="F21" s="1"/>
    </row>
    <row r="22" spans="1:12" x14ac:dyDescent="0.15">
      <c r="A22" s="65" t="s">
        <v>77</v>
      </c>
      <c r="B22" s="17"/>
      <c r="C22" s="133">
        <f>+C17+C20+C21</f>
        <v>0</v>
      </c>
      <c r="D22" s="133">
        <f t="shared" ref="D22:F22" si="1">+D17+D20+D21</f>
        <v>0</v>
      </c>
      <c r="E22" s="133">
        <f t="shared" si="1"/>
        <v>0</v>
      </c>
      <c r="F22" s="133">
        <f t="shared" si="1"/>
        <v>0</v>
      </c>
    </row>
    <row r="23" spans="1:12" x14ac:dyDescent="0.15">
      <c r="A23" s="16" t="s">
        <v>90</v>
      </c>
      <c r="B23" s="17"/>
      <c r="C23" s="2"/>
      <c r="D23" s="2"/>
      <c r="E23" s="2"/>
      <c r="F23" s="2"/>
    </row>
    <row r="24" spans="1:12" x14ac:dyDescent="0.15">
      <c r="A24" s="16" t="s">
        <v>91</v>
      </c>
      <c r="B24" s="17"/>
      <c r="C24" s="2"/>
      <c r="D24" s="2"/>
      <c r="E24" s="2"/>
      <c r="F24" s="2"/>
    </row>
    <row r="25" spans="1:12" x14ac:dyDescent="0.15">
      <c r="A25" s="16" t="s">
        <v>3</v>
      </c>
      <c r="B25" s="17"/>
      <c r="C25" s="1"/>
      <c r="D25" s="1"/>
      <c r="E25" s="1"/>
      <c r="F25" s="1"/>
    </row>
    <row r="26" spans="1:12" x14ac:dyDescent="0.15">
      <c r="A26" s="16" t="s">
        <v>46</v>
      </c>
      <c r="B26" s="17"/>
      <c r="C26" s="1"/>
      <c r="D26" s="1"/>
      <c r="E26" s="1"/>
      <c r="F26" s="1"/>
    </row>
    <row r="27" spans="1:12" x14ac:dyDescent="0.15">
      <c r="A27" s="16" t="s">
        <v>4</v>
      </c>
      <c r="B27" s="17"/>
      <c r="C27" s="1"/>
      <c r="D27" s="1"/>
      <c r="E27" s="1"/>
      <c r="F27" s="1"/>
      <c r="G27" s="19"/>
      <c r="H27" s="19"/>
      <c r="I27" s="19"/>
      <c r="J27" s="19"/>
      <c r="K27" s="19"/>
      <c r="L27" s="19"/>
    </row>
    <row r="28" spans="1:12" x14ac:dyDescent="0.15">
      <c r="A28" s="65" t="s">
        <v>78</v>
      </c>
      <c r="B28" s="17"/>
      <c r="C28" s="129">
        <f>+C26+C27</f>
        <v>0</v>
      </c>
      <c r="D28" s="129">
        <f t="shared" ref="D28:F28" si="2">+D26+D27</f>
        <v>0</v>
      </c>
      <c r="E28" s="129">
        <f t="shared" si="2"/>
        <v>0</v>
      </c>
      <c r="F28" s="129">
        <f t="shared" si="2"/>
        <v>0</v>
      </c>
    </row>
    <row r="29" spans="1:12" x14ac:dyDescent="0.15">
      <c r="A29" s="16" t="s">
        <v>57</v>
      </c>
      <c r="B29" s="17"/>
      <c r="C29" s="1"/>
      <c r="D29" s="1"/>
      <c r="E29" s="1"/>
      <c r="F29" s="1"/>
    </row>
    <row r="30" spans="1:12" x14ac:dyDescent="0.15">
      <c r="A30" s="65" t="s">
        <v>79</v>
      </c>
      <c r="B30" s="17"/>
      <c r="C30" s="129">
        <f>+C22+C23+C24+C25+C28+C29</f>
        <v>0</v>
      </c>
      <c r="D30" s="129">
        <f t="shared" ref="D30:F30" si="3">+D22+D23+D24+D25+D28+D29</f>
        <v>0</v>
      </c>
      <c r="E30" s="129">
        <f t="shared" si="3"/>
        <v>0</v>
      </c>
      <c r="F30" s="129">
        <f t="shared" si="3"/>
        <v>0</v>
      </c>
      <c r="G30" s="19"/>
    </row>
    <row r="31" spans="1:12" x14ac:dyDescent="0.15">
      <c r="A31" s="16"/>
      <c r="B31" s="17"/>
      <c r="C31" s="46"/>
      <c r="D31" s="46"/>
      <c r="E31" s="46"/>
      <c r="F31" s="46"/>
      <c r="G31" s="19"/>
    </row>
    <row r="32" spans="1:12" x14ac:dyDescent="0.15">
      <c r="A32" s="16" t="s">
        <v>149</v>
      </c>
      <c r="B32" s="17"/>
      <c r="C32" s="1"/>
      <c r="D32" s="1"/>
      <c r="E32" s="1"/>
      <c r="F32" s="1"/>
    </row>
    <row r="33" spans="1:12" x14ac:dyDescent="0.15">
      <c r="A33" s="16" t="s">
        <v>150</v>
      </c>
      <c r="B33" s="17"/>
      <c r="C33" s="1"/>
      <c r="D33" s="1"/>
      <c r="E33" s="1"/>
      <c r="F33" s="1"/>
    </row>
    <row r="34" spans="1:12" x14ac:dyDescent="0.15">
      <c r="A34" s="16" t="s">
        <v>367</v>
      </c>
      <c r="B34" s="17"/>
      <c r="C34" s="1"/>
      <c r="D34" s="1"/>
      <c r="E34" s="1"/>
      <c r="F34" s="1"/>
    </row>
    <row r="35" spans="1:12" x14ac:dyDescent="0.15">
      <c r="A35" s="16" t="s">
        <v>58</v>
      </c>
      <c r="B35" s="17"/>
      <c r="C35" s="1"/>
      <c r="D35" s="1"/>
      <c r="E35" s="1"/>
      <c r="F35" s="1"/>
    </row>
    <row r="36" spans="1:12" x14ac:dyDescent="0.15">
      <c r="A36" s="65" t="s">
        <v>88</v>
      </c>
      <c r="B36" s="17"/>
      <c r="C36" s="134">
        <f>SUM(C32:C35)</f>
        <v>0</v>
      </c>
      <c r="D36" s="134">
        <f t="shared" ref="D36:F36" si="4">SUM(D32:D35)</f>
        <v>0</v>
      </c>
      <c r="E36" s="134">
        <f t="shared" si="4"/>
        <v>0</v>
      </c>
      <c r="F36" s="134">
        <f t="shared" si="4"/>
        <v>0</v>
      </c>
    </row>
    <row r="37" spans="1:12" x14ac:dyDescent="0.15">
      <c r="A37" s="16" t="s">
        <v>363</v>
      </c>
      <c r="B37" s="17"/>
      <c r="C37" s="1"/>
      <c r="D37" s="1"/>
      <c r="E37" s="1"/>
      <c r="F37" s="1"/>
    </row>
    <row r="38" spans="1:12" x14ac:dyDescent="0.15">
      <c r="A38" s="16" t="s">
        <v>59</v>
      </c>
      <c r="B38" s="17"/>
      <c r="C38" s="1"/>
      <c r="D38" s="1"/>
      <c r="E38" s="1"/>
      <c r="F38" s="1"/>
    </row>
    <row r="39" spans="1:12" x14ac:dyDescent="0.15">
      <c r="A39" s="65" t="s">
        <v>80</v>
      </c>
      <c r="B39" s="17"/>
      <c r="C39" s="134">
        <f>SUM(C37:C38)</f>
        <v>0</v>
      </c>
      <c r="D39" s="134">
        <f t="shared" ref="D39:F39" si="5">SUM(D37:D38)</f>
        <v>0</v>
      </c>
      <c r="E39" s="134">
        <f t="shared" si="5"/>
        <v>0</v>
      </c>
      <c r="F39" s="134">
        <f t="shared" si="5"/>
        <v>0</v>
      </c>
    </row>
    <row r="40" spans="1:12" x14ac:dyDescent="0.15">
      <c r="A40" s="65" t="s">
        <v>81</v>
      </c>
      <c r="B40" s="17"/>
      <c r="C40" s="134">
        <f>+C36+C39</f>
        <v>0</v>
      </c>
      <c r="D40" s="134">
        <f t="shared" ref="D40:F40" si="6">+D36+D39</f>
        <v>0</v>
      </c>
      <c r="E40" s="134">
        <f t="shared" si="6"/>
        <v>0</v>
      </c>
      <c r="F40" s="134">
        <f t="shared" si="6"/>
        <v>0</v>
      </c>
    </row>
    <row r="41" spans="1:12" x14ac:dyDescent="0.15">
      <c r="A41" s="16" t="s">
        <v>369</v>
      </c>
      <c r="B41" s="17"/>
      <c r="C41" s="1"/>
      <c r="D41" s="1"/>
      <c r="E41" s="1"/>
      <c r="F41" s="1"/>
      <c r="G41" s="19"/>
      <c r="H41" s="19"/>
      <c r="I41" s="19"/>
      <c r="J41" s="19"/>
      <c r="K41" s="19"/>
      <c r="L41" s="19"/>
    </row>
    <row r="42" spans="1:12" x14ac:dyDescent="0.15">
      <c r="A42" s="16" t="s">
        <v>370</v>
      </c>
      <c r="B42" s="21"/>
      <c r="C42" s="1"/>
      <c r="D42" s="1"/>
      <c r="E42" s="1"/>
      <c r="F42" s="1"/>
      <c r="G42" s="19"/>
      <c r="H42" s="19"/>
      <c r="I42" s="19"/>
      <c r="J42" s="19"/>
      <c r="K42" s="19"/>
      <c r="L42" s="19"/>
    </row>
    <row r="43" spans="1:12" x14ac:dyDescent="0.15">
      <c r="A43" s="65" t="s">
        <v>82</v>
      </c>
      <c r="B43" s="17"/>
      <c r="C43" s="134">
        <f>SUM(C41:C42)</f>
        <v>0</v>
      </c>
      <c r="D43" s="134">
        <f>SUM(D41:D42)</f>
        <v>0</v>
      </c>
      <c r="E43" s="134">
        <f>SUM(E41:E42)</f>
        <v>0</v>
      </c>
      <c r="F43" s="134">
        <f>SUM(F41:F42)</f>
        <v>0</v>
      </c>
      <c r="G43" s="22"/>
    </row>
    <row r="44" spans="1:12" x14ac:dyDescent="0.15">
      <c r="A44" s="65" t="s">
        <v>83</v>
      </c>
      <c r="B44" s="17"/>
      <c r="C44" s="134">
        <f>+C40+C43</f>
        <v>0</v>
      </c>
      <c r="D44" s="134">
        <f>+D40+D43</f>
        <v>0</v>
      </c>
      <c r="E44" s="134">
        <f>+E40+E43</f>
        <v>0</v>
      </c>
      <c r="F44" s="134">
        <f>+F40+F43</f>
        <v>0</v>
      </c>
      <c r="G44" s="22"/>
    </row>
    <row r="45" spans="1:12" x14ac:dyDescent="0.15">
      <c r="A45" s="16"/>
      <c r="B45" s="17"/>
      <c r="C45" s="46"/>
      <c r="D45" s="46"/>
      <c r="E45" s="46"/>
      <c r="F45" s="46"/>
      <c r="G45" s="22"/>
    </row>
    <row r="46" spans="1:12" x14ac:dyDescent="0.15">
      <c r="A46" s="13" t="s">
        <v>8</v>
      </c>
      <c r="B46" s="14"/>
      <c r="C46" s="15"/>
      <c r="D46" s="15"/>
      <c r="E46" s="15"/>
      <c r="F46" s="15"/>
    </row>
    <row r="47" spans="1:12" x14ac:dyDescent="0.15">
      <c r="A47" s="20" t="s">
        <v>74</v>
      </c>
      <c r="B47" s="17"/>
      <c r="C47" s="1"/>
      <c r="D47" s="1"/>
      <c r="E47" s="1"/>
      <c r="F47" s="1"/>
    </row>
    <row r="48" spans="1:12" x14ac:dyDescent="0.15">
      <c r="A48" s="20" t="s">
        <v>75</v>
      </c>
      <c r="B48" s="17"/>
      <c r="C48" s="1"/>
      <c r="D48" s="1"/>
      <c r="E48" s="1"/>
      <c r="F48" s="1"/>
    </row>
    <row r="49" spans="1:7" ht="24" x14ac:dyDescent="0.15">
      <c r="A49" s="146" t="s">
        <v>280</v>
      </c>
      <c r="B49" s="17"/>
      <c r="C49" s="134">
        <f>SUM(C47:C48)</f>
        <v>0</v>
      </c>
      <c r="D49" s="134">
        <f t="shared" ref="D49:F49" si="7">SUM(D47:D48)</f>
        <v>0</v>
      </c>
      <c r="E49" s="134">
        <f t="shared" si="7"/>
        <v>0</v>
      </c>
      <c r="F49" s="134">
        <f t="shared" si="7"/>
        <v>0</v>
      </c>
      <c r="G49" s="22"/>
    </row>
    <row r="50" spans="1:7" x14ac:dyDescent="0.15">
      <c r="A50" s="43" t="s">
        <v>285</v>
      </c>
      <c r="B50" s="17"/>
      <c r="C50" s="178"/>
      <c r="D50" s="178"/>
      <c r="E50" s="178"/>
      <c r="F50" s="178"/>
      <c r="G50" s="22"/>
    </row>
    <row r="51" spans="1:7" ht="24" x14ac:dyDescent="0.15">
      <c r="A51" s="146" t="s">
        <v>281</v>
      </c>
      <c r="B51" s="17"/>
      <c r="C51" s="134">
        <f>+C49+C50</f>
        <v>0</v>
      </c>
      <c r="D51" s="134">
        <f t="shared" ref="D51:F51" si="8">+D49+D50</f>
        <v>0</v>
      </c>
      <c r="E51" s="134">
        <f t="shared" si="8"/>
        <v>0</v>
      </c>
      <c r="F51" s="134">
        <f t="shared" si="8"/>
        <v>0</v>
      </c>
      <c r="G51" s="22"/>
    </row>
    <row r="52" spans="1:7" x14ac:dyDescent="0.15">
      <c r="A52" s="20" t="s">
        <v>60</v>
      </c>
      <c r="B52" s="17"/>
      <c r="C52" s="1"/>
      <c r="D52" s="1"/>
      <c r="E52" s="1"/>
      <c r="F52" s="1"/>
      <c r="G52" s="22"/>
    </row>
    <row r="53" spans="1:7" x14ac:dyDescent="0.15">
      <c r="A53" s="65" t="s">
        <v>84</v>
      </c>
      <c r="B53" s="17"/>
      <c r="C53" s="134">
        <f>+C51+C52</f>
        <v>0</v>
      </c>
      <c r="D53" s="134">
        <f t="shared" ref="D53:F53" si="9">+D51+D52</f>
        <v>0</v>
      </c>
      <c r="E53" s="134">
        <f t="shared" si="9"/>
        <v>0</v>
      </c>
      <c r="F53" s="134">
        <f t="shared" si="9"/>
        <v>0</v>
      </c>
      <c r="G53" s="22"/>
    </row>
    <row r="54" spans="1:7" x14ac:dyDescent="0.15">
      <c r="A54" s="16"/>
      <c r="B54" s="17"/>
      <c r="C54" s="46"/>
      <c r="D54" s="46"/>
      <c r="E54" s="46"/>
      <c r="F54" s="46"/>
      <c r="G54" s="22"/>
    </row>
    <row r="55" spans="1:7" x14ac:dyDescent="0.15">
      <c r="A55" s="20" t="s">
        <v>42</v>
      </c>
      <c r="B55" s="17"/>
      <c r="C55" s="1"/>
      <c r="D55" s="1"/>
      <c r="E55" s="1"/>
      <c r="F55" s="1"/>
    </row>
    <row r="56" spans="1:7" x14ac:dyDescent="0.15">
      <c r="A56" s="20" t="s">
        <v>92</v>
      </c>
      <c r="B56" s="21"/>
      <c r="C56" s="1"/>
      <c r="D56" s="1"/>
      <c r="E56" s="1"/>
      <c r="F56" s="1"/>
    </row>
    <row r="57" spans="1:7" x14ac:dyDescent="0.15">
      <c r="A57" s="20" t="s">
        <v>43</v>
      </c>
      <c r="B57" s="21"/>
      <c r="C57" s="1"/>
      <c r="D57" s="1"/>
      <c r="E57" s="1"/>
      <c r="F57" s="1"/>
      <c r="G57" s="22"/>
    </row>
    <row r="58" spans="1:7" x14ac:dyDescent="0.15">
      <c r="A58" s="76" t="s">
        <v>93</v>
      </c>
      <c r="B58" s="21"/>
      <c r="C58" s="1"/>
      <c r="D58" s="1"/>
      <c r="E58" s="1"/>
      <c r="F58" s="1"/>
      <c r="G58" s="22"/>
    </row>
    <row r="59" spans="1:7" x14ac:dyDescent="0.15">
      <c r="A59" s="16" t="s">
        <v>6</v>
      </c>
      <c r="B59" s="17"/>
      <c r="C59" s="1"/>
      <c r="D59" s="1"/>
      <c r="E59" s="1"/>
      <c r="F59" s="1"/>
    </row>
    <row r="60" spans="1:7" x14ac:dyDescent="0.15">
      <c r="A60" s="16" t="s">
        <v>301</v>
      </c>
      <c r="B60" s="17"/>
      <c r="C60" s="1"/>
      <c r="D60" s="1"/>
      <c r="E60" s="1"/>
      <c r="F60" s="1"/>
    </row>
    <row r="61" spans="1:7" x14ac:dyDescent="0.15">
      <c r="A61" s="16" t="s">
        <v>302</v>
      </c>
      <c r="B61" s="17"/>
      <c r="C61" s="1"/>
      <c r="D61" s="1"/>
      <c r="E61" s="1"/>
      <c r="F61" s="1"/>
    </row>
    <row r="62" spans="1:7" x14ac:dyDescent="0.15">
      <c r="A62" s="16" t="s">
        <v>5</v>
      </c>
      <c r="B62" s="17"/>
      <c r="C62" s="1"/>
      <c r="D62" s="1"/>
      <c r="E62" s="1"/>
      <c r="F62" s="1"/>
    </row>
    <row r="63" spans="1:7" x14ac:dyDescent="0.15">
      <c r="A63" s="20" t="s">
        <v>48</v>
      </c>
      <c r="B63" s="17"/>
      <c r="C63" s="1"/>
      <c r="D63" s="1"/>
      <c r="E63" s="1"/>
      <c r="F63" s="1"/>
      <c r="G63" s="22"/>
    </row>
    <row r="64" spans="1:7" x14ac:dyDescent="0.15">
      <c r="A64" s="20" t="s">
        <v>61</v>
      </c>
      <c r="B64" s="17"/>
      <c r="C64" s="1"/>
      <c r="D64" s="1"/>
      <c r="E64" s="1"/>
      <c r="F64" s="1"/>
      <c r="G64" s="22"/>
    </row>
    <row r="65" spans="1:8" x14ac:dyDescent="0.15">
      <c r="A65" s="65" t="s">
        <v>85</v>
      </c>
      <c r="B65" s="17"/>
      <c r="C65" s="134">
        <f>SUM(C55:C64)</f>
        <v>0</v>
      </c>
      <c r="D65" s="134">
        <f t="shared" ref="D65:F65" si="10">SUM(D55:D64)</f>
        <v>0</v>
      </c>
      <c r="E65" s="134">
        <f t="shared" si="10"/>
        <v>0</v>
      </c>
      <c r="F65" s="134">
        <f t="shared" si="10"/>
        <v>0</v>
      </c>
      <c r="H65" s="22"/>
    </row>
    <row r="66" spans="1:8" x14ac:dyDescent="0.15">
      <c r="A66" s="20" t="s">
        <v>49</v>
      </c>
      <c r="B66" s="17"/>
      <c r="C66" s="134">
        <f>+C53-C65</f>
        <v>0</v>
      </c>
      <c r="D66" s="134">
        <f t="shared" ref="D66:F66" si="11">+D53-D65</f>
        <v>0</v>
      </c>
      <c r="E66" s="134">
        <f t="shared" si="11"/>
        <v>0</v>
      </c>
      <c r="F66" s="134">
        <f t="shared" si="11"/>
        <v>0</v>
      </c>
      <c r="H66" s="22"/>
    </row>
    <row r="67" spans="1:8" x14ac:dyDescent="0.15">
      <c r="A67" s="20"/>
      <c r="B67" s="17"/>
      <c r="C67" s="46"/>
      <c r="D67" s="46"/>
      <c r="E67" s="46"/>
      <c r="F67" s="46"/>
      <c r="H67" s="22"/>
    </row>
    <row r="68" spans="1:8" x14ac:dyDescent="0.15">
      <c r="A68" s="16" t="s">
        <v>62</v>
      </c>
      <c r="B68" s="17"/>
      <c r="C68" s="1"/>
      <c r="D68" s="1"/>
      <c r="E68" s="1"/>
      <c r="F68" s="1"/>
    </row>
    <row r="69" spans="1:8" x14ac:dyDescent="0.15">
      <c r="A69" s="16" t="s">
        <v>63</v>
      </c>
      <c r="B69" s="17"/>
      <c r="C69" s="1"/>
      <c r="D69" s="1"/>
      <c r="E69" s="1"/>
      <c r="F69" s="1"/>
    </row>
    <row r="70" spans="1:8" x14ac:dyDescent="0.15">
      <c r="A70" s="20" t="s">
        <v>95</v>
      </c>
      <c r="B70" s="17"/>
      <c r="C70" s="1"/>
      <c r="D70" s="1"/>
      <c r="E70" s="1"/>
      <c r="F70" s="1"/>
      <c r="G70" s="22"/>
    </row>
    <row r="71" spans="1:8" x14ac:dyDescent="0.15">
      <c r="A71" s="66" t="s">
        <v>86</v>
      </c>
      <c r="B71" s="24"/>
      <c r="C71" s="134">
        <f>SUM(C66:C70)</f>
        <v>0</v>
      </c>
      <c r="D71" s="134">
        <f t="shared" ref="D71:F71" si="12">SUM(D66:D70)</f>
        <v>0</v>
      </c>
      <c r="E71" s="134">
        <f t="shared" si="12"/>
        <v>0</v>
      </c>
      <c r="F71" s="134">
        <f t="shared" si="12"/>
        <v>0</v>
      </c>
    </row>
    <row r="72" spans="1:8" x14ac:dyDescent="0.15">
      <c r="A72" s="23"/>
      <c r="B72" s="24"/>
      <c r="C72" s="46"/>
      <c r="D72" s="46"/>
      <c r="E72" s="46"/>
      <c r="F72" s="46"/>
    </row>
    <row r="73" spans="1:8" x14ac:dyDescent="0.15">
      <c r="A73" s="25" t="s">
        <v>44</v>
      </c>
      <c r="B73" s="26"/>
      <c r="C73" s="60"/>
      <c r="D73" s="61"/>
      <c r="E73" s="61"/>
      <c r="F73" s="61"/>
    </row>
    <row r="74" spans="1:8" x14ac:dyDescent="0.15">
      <c r="A74" s="207" t="s">
        <v>374</v>
      </c>
      <c r="B74" s="26"/>
      <c r="C74" s="60"/>
      <c r="D74" s="61"/>
      <c r="E74" s="61"/>
      <c r="F74" s="61"/>
    </row>
    <row r="75" spans="1:8" x14ac:dyDescent="0.15">
      <c r="A75" s="27" t="s">
        <v>64</v>
      </c>
      <c r="B75" s="28"/>
      <c r="C75" s="60"/>
      <c r="D75" s="61"/>
      <c r="E75" s="61"/>
      <c r="F75" s="61"/>
    </row>
    <row r="76" spans="1:8" x14ac:dyDescent="0.15">
      <c r="A76" s="67" t="s">
        <v>87</v>
      </c>
      <c r="B76" s="28"/>
      <c r="C76" s="135">
        <f>SUM(C71:C75)</f>
        <v>0</v>
      </c>
      <c r="D76" s="135">
        <f t="shared" ref="D76:F76" si="13">SUM(D71:D75)</f>
        <v>0</v>
      </c>
      <c r="E76" s="135">
        <f t="shared" si="13"/>
        <v>0</v>
      </c>
      <c r="F76" s="135">
        <f t="shared" si="13"/>
        <v>0</v>
      </c>
    </row>
    <row r="77" spans="1:8" x14ac:dyDescent="0.15">
      <c r="A77" s="43"/>
      <c r="B77" s="28"/>
      <c r="C77" s="47"/>
      <c r="D77" s="48"/>
      <c r="E77" s="48"/>
      <c r="F77" s="48"/>
    </row>
    <row r="78" spans="1:8" x14ac:dyDescent="0.15">
      <c r="A78" s="13" t="s">
        <v>10</v>
      </c>
      <c r="B78" s="14"/>
      <c r="C78" s="15"/>
      <c r="D78" s="15"/>
      <c r="E78" s="15"/>
      <c r="F78" s="15"/>
    </row>
    <row r="79" spans="1:8" x14ac:dyDescent="0.15">
      <c r="A79" s="16" t="s">
        <v>11</v>
      </c>
      <c r="B79" s="17"/>
      <c r="C79" s="1"/>
      <c r="D79" s="1"/>
      <c r="E79" s="1"/>
      <c r="F79" s="1"/>
    </row>
    <row r="80" spans="1:8" x14ac:dyDescent="0.15">
      <c r="A80" s="16" t="s">
        <v>12</v>
      </c>
      <c r="B80" s="17"/>
      <c r="C80" s="1"/>
      <c r="D80" s="1"/>
      <c r="E80" s="1"/>
      <c r="F80" s="1"/>
    </row>
    <row r="81" spans="1:8" x14ac:dyDescent="0.15">
      <c r="A81" s="44" t="s">
        <v>311</v>
      </c>
      <c r="B81" s="14"/>
      <c r="C81" s="15"/>
      <c r="D81" s="15"/>
      <c r="E81" s="15"/>
      <c r="F81" s="15"/>
    </row>
    <row r="82" spans="1:8" x14ac:dyDescent="0.15">
      <c r="A82" s="16" t="s">
        <v>312</v>
      </c>
      <c r="B82" s="17"/>
      <c r="C82" s="1"/>
      <c r="D82" s="1"/>
      <c r="E82" s="1"/>
      <c r="F82" s="1"/>
    </row>
    <row r="83" spans="1:8" x14ac:dyDescent="0.15">
      <c r="A83" s="44" t="s">
        <v>47</v>
      </c>
      <c r="B83" s="14"/>
      <c r="C83" s="15">
        <f>SUM(C84:C89)</f>
        <v>0</v>
      </c>
      <c r="D83" s="15">
        <f>SUM(D84:D89)</f>
        <v>0</v>
      </c>
      <c r="E83" s="15">
        <f>SUM(E84:E89)</f>
        <v>0</v>
      </c>
      <c r="F83" s="15">
        <f>SUM(F84:F89)</f>
        <v>0</v>
      </c>
    </row>
    <row r="84" spans="1:8" x14ac:dyDescent="0.15">
      <c r="A84" s="16" t="s">
        <v>13</v>
      </c>
      <c r="B84" s="17"/>
      <c r="C84" s="1"/>
      <c r="D84" s="1"/>
      <c r="E84" s="1"/>
      <c r="F84" s="1"/>
    </row>
    <row r="85" spans="1:8" x14ac:dyDescent="0.15">
      <c r="A85" s="16" t="s">
        <v>14</v>
      </c>
      <c r="B85" s="17"/>
      <c r="C85" s="1"/>
      <c r="D85" s="1"/>
      <c r="E85" s="1"/>
      <c r="F85" s="1"/>
    </row>
    <row r="86" spans="1:8" x14ac:dyDescent="0.15">
      <c r="A86" s="16" t="s">
        <v>15</v>
      </c>
      <c r="B86" s="17"/>
      <c r="C86" s="1"/>
      <c r="D86" s="1"/>
      <c r="E86" s="1"/>
      <c r="F86" s="1"/>
    </row>
    <row r="87" spans="1:8" x14ac:dyDescent="0.15">
      <c r="A87" s="16" t="s">
        <v>16</v>
      </c>
      <c r="B87" s="17"/>
      <c r="C87" s="1"/>
      <c r="D87" s="1"/>
      <c r="E87" s="1"/>
      <c r="F87" s="1"/>
      <c r="G87" s="22"/>
    </row>
    <row r="88" spans="1:8" x14ac:dyDescent="0.15">
      <c r="A88" s="16" t="s">
        <v>17</v>
      </c>
      <c r="B88" s="17"/>
      <c r="C88" s="1"/>
      <c r="D88" s="1"/>
      <c r="E88" s="1"/>
      <c r="F88" s="1"/>
      <c r="G88" s="22"/>
      <c r="H88" s="22"/>
    </row>
    <row r="89" spans="1:8" x14ac:dyDescent="0.15">
      <c r="A89" s="16" t="s">
        <v>18</v>
      </c>
      <c r="B89" s="17"/>
      <c r="C89" s="1"/>
      <c r="D89" s="1"/>
      <c r="E89" s="1"/>
      <c r="F89" s="3"/>
      <c r="G89" s="22"/>
      <c r="H89" s="22"/>
    </row>
    <row r="90" spans="1:8" ht="13.5" customHeight="1" x14ac:dyDescent="0.15">
      <c r="A90" s="13" t="s">
        <v>19</v>
      </c>
      <c r="B90" s="14"/>
      <c r="C90" s="107"/>
      <c r="D90" s="107"/>
      <c r="E90" s="107"/>
      <c r="F90" s="107"/>
    </row>
    <row r="91" spans="1:8" x14ac:dyDescent="0.15">
      <c r="A91" s="16" t="s">
        <v>20</v>
      </c>
      <c r="B91" s="17"/>
      <c r="C91" s="62"/>
      <c r="D91" s="62"/>
      <c r="E91" s="62"/>
      <c r="F91" s="62"/>
    </row>
    <row r="92" spans="1:8" x14ac:dyDescent="0.15">
      <c r="A92" s="16" t="s">
        <v>21</v>
      </c>
      <c r="B92" s="17"/>
      <c r="C92" s="62"/>
      <c r="D92" s="62"/>
      <c r="E92" s="62"/>
      <c r="F92" s="62"/>
    </row>
    <row r="93" spans="1:8" ht="13.5" customHeight="1" x14ac:dyDescent="0.15">
      <c r="A93" s="13" t="s">
        <v>22</v>
      </c>
      <c r="B93" s="14"/>
      <c r="C93" s="107"/>
      <c r="D93" s="107"/>
      <c r="E93" s="107"/>
      <c r="F93" s="107"/>
    </row>
    <row r="94" spans="1:8" x14ac:dyDescent="0.15">
      <c r="A94" s="29" t="s">
        <v>23</v>
      </c>
      <c r="B94" s="17"/>
      <c r="C94" s="62"/>
      <c r="D94" s="62"/>
      <c r="E94" s="62"/>
      <c r="F94" s="62"/>
    </row>
    <row r="95" spans="1:8" x14ac:dyDescent="0.15">
      <c r="A95" s="29" t="s">
        <v>24</v>
      </c>
      <c r="B95" s="17"/>
      <c r="C95" s="62"/>
      <c r="D95" s="62"/>
      <c r="E95" s="62"/>
      <c r="F95" s="62"/>
    </row>
    <row r="96" spans="1:8" x14ac:dyDescent="0.15">
      <c r="A96" s="29" t="s">
        <v>25</v>
      </c>
      <c r="B96" s="17"/>
      <c r="C96" s="62"/>
      <c r="D96" s="62"/>
      <c r="E96" s="62"/>
      <c r="F96" s="62"/>
    </row>
    <row r="97" spans="1:7" x14ac:dyDescent="0.15">
      <c r="A97" s="30" t="s">
        <v>26</v>
      </c>
      <c r="B97" s="14"/>
      <c r="C97" s="107"/>
      <c r="D97" s="107"/>
      <c r="E97" s="107"/>
      <c r="F97" s="107"/>
      <c r="G97" s="31"/>
    </row>
    <row r="98" spans="1:7" x14ac:dyDescent="0.15">
      <c r="A98" s="29" t="s">
        <v>23</v>
      </c>
      <c r="B98" s="17"/>
      <c r="C98" s="62"/>
      <c r="D98" s="62"/>
      <c r="E98" s="62"/>
      <c r="F98" s="62"/>
      <c r="G98" s="31"/>
    </row>
    <row r="99" spans="1:7" x14ac:dyDescent="0.15">
      <c r="A99" s="29" t="s">
        <v>24</v>
      </c>
      <c r="B99" s="17"/>
      <c r="C99" s="62"/>
      <c r="D99" s="62"/>
      <c r="E99" s="62"/>
      <c r="F99" s="62"/>
    </row>
    <row r="100" spans="1:7" x14ac:dyDescent="0.15">
      <c r="A100" s="29" t="s">
        <v>25</v>
      </c>
      <c r="B100" s="17"/>
      <c r="C100" s="62"/>
      <c r="D100" s="62"/>
      <c r="E100" s="62"/>
      <c r="F100" s="62"/>
    </row>
    <row r="101" spans="1:7" x14ac:dyDescent="0.15">
      <c r="A101" s="30" t="s">
        <v>31</v>
      </c>
      <c r="B101" s="14"/>
      <c r="C101" s="107"/>
      <c r="D101" s="107"/>
      <c r="E101" s="107"/>
      <c r="F101" s="107"/>
    </row>
    <row r="102" spans="1:7" x14ac:dyDescent="0.15">
      <c r="A102" s="29" t="s">
        <v>23</v>
      </c>
      <c r="B102" s="17"/>
      <c r="C102" s="62"/>
      <c r="D102" s="62"/>
      <c r="E102" s="62"/>
      <c r="F102" s="62"/>
    </row>
    <row r="103" spans="1:7" x14ac:dyDescent="0.15">
      <c r="A103" s="29" t="s">
        <v>24</v>
      </c>
      <c r="B103" s="17"/>
      <c r="C103" s="62"/>
      <c r="D103" s="62"/>
      <c r="E103" s="62"/>
      <c r="F103" s="62"/>
      <c r="G103" s="31"/>
    </row>
    <row r="104" spans="1:7" x14ac:dyDescent="0.15">
      <c r="A104" s="29" t="s">
        <v>25</v>
      </c>
      <c r="B104" s="17"/>
      <c r="C104" s="62"/>
      <c r="D104" s="62"/>
      <c r="E104" s="62"/>
      <c r="F104" s="62"/>
      <c r="G104" s="31"/>
    </row>
    <row r="105" spans="1:7" x14ac:dyDescent="0.15">
      <c r="A105" s="30" t="s">
        <v>27</v>
      </c>
      <c r="B105" s="14"/>
      <c r="C105" s="107"/>
      <c r="D105" s="107"/>
      <c r="E105" s="107"/>
      <c r="F105" s="107"/>
    </row>
    <row r="106" spans="1:7" x14ac:dyDescent="0.15">
      <c r="A106" s="29" t="s">
        <v>23</v>
      </c>
      <c r="B106" s="17"/>
      <c r="C106" s="62"/>
      <c r="D106" s="62"/>
      <c r="E106" s="62"/>
      <c r="F106" s="62"/>
    </row>
    <row r="107" spans="1:7" x14ac:dyDescent="0.15">
      <c r="A107" s="29" t="s">
        <v>24</v>
      </c>
      <c r="B107" s="17"/>
      <c r="C107" s="62"/>
      <c r="D107" s="62"/>
      <c r="E107" s="62"/>
      <c r="F107" s="62"/>
    </row>
    <row r="108" spans="1:7" x14ac:dyDescent="0.15">
      <c r="A108" s="29" t="s">
        <v>25</v>
      </c>
      <c r="B108" s="17"/>
      <c r="C108" s="62"/>
      <c r="D108" s="62"/>
      <c r="E108" s="62"/>
      <c r="F108" s="62"/>
    </row>
    <row r="109" spans="1:7" x14ac:dyDescent="0.15">
      <c r="A109" s="78" t="s">
        <v>94</v>
      </c>
      <c r="B109" s="77"/>
      <c r="C109" s="79"/>
      <c r="D109" s="79"/>
      <c r="E109" s="79"/>
      <c r="F109" s="79"/>
    </row>
    <row r="110" spans="1:7" x14ac:dyDescent="0.15">
      <c r="A110" s="32" t="s">
        <v>24</v>
      </c>
      <c r="B110" s="21"/>
      <c r="C110" s="62"/>
      <c r="D110" s="62"/>
      <c r="E110" s="62"/>
      <c r="F110" s="62"/>
    </row>
    <row r="111" spans="1:7" x14ac:dyDescent="0.15">
      <c r="A111" s="32" t="s">
        <v>25</v>
      </c>
      <c r="B111" s="21"/>
      <c r="C111" s="62"/>
      <c r="D111" s="62"/>
      <c r="E111" s="62"/>
      <c r="F111" s="62"/>
    </row>
    <row r="112" spans="1:7" x14ac:dyDescent="0.15">
      <c r="A112" s="30" t="s">
        <v>28</v>
      </c>
      <c r="B112" s="14"/>
      <c r="C112" s="107"/>
      <c r="D112" s="107"/>
      <c r="E112" s="107"/>
      <c r="F112" s="107"/>
    </row>
    <row r="113" spans="1:7" x14ac:dyDescent="0.15">
      <c r="A113" s="30" t="s">
        <v>13</v>
      </c>
      <c r="B113" s="14"/>
      <c r="C113" s="107"/>
      <c r="D113" s="107"/>
      <c r="E113" s="107"/>
      <c r="F113" s="107"/>
    </row>
    <row r="114" spans="1:7" x14ac:dyDescent="0.15">
      <c r="A114" s="29" t="s">
        <v>65</v>
      </c>
      <c r="B114" s="17"/>
      <c r="C114" s="55"/>
      <c r="D114" s="55"/>
      <c r="E114" s="55"/>
      <c r="F114" s="55"/>
    </row>
    <row r="115" spans="1:7" x14ac:dyDescent="0.15">
      <c r="A115" s="29" t="s">
        <v>72</v>
      </c>
      <c r="B115" s="17"/>
      <c r="C115" s="56"/>
      <c r="D115" s="56"/>
      <c r="E115" s="56"/>
      <c r="F115" s="56"/>
    </row>
    <row r="116" spans="1:7" x14ac:dyDescent="0.15">
      <c r="A116" s="30" t="s">
        <v>29</v>
      </c>
      <c r="B116" s="14"/>
      <c r="C116" s="107"/>
      <c r="D116" s="107"/>
      <c r="E116" s="107"/>
      <c r="F116" s="107"/>
    </row>
    <row r="117" spans="1:7" x14ac:dyDescent="0.15">
      <c r="A117" s="29" t="s">
        <v>66</v>
      </c>
      <c r="B117" s="17"/>
      <c r="C117" s="55"/>
      <c r="D117" s="55"/>
      <c r="E117" s="55"/>
      <c r="F117" s="55"/>
    </row>
    <row r="118" spans="1:7" x14ac:dyDescent="0.15">
      <c r="A118" s="29" t="s">
        <v>72</v>
      </c>
      <c r="B118" s="17"/>
      <c r="C118" s="56"/>
      <c r="D118" s="56"/>
      <c r="E118" s="56"/>
      <c r="F118" s="56"/>
    </row>
    <row r="119" spans="1:7" x14ac:dyDescent="0.15">
      <c r="A119" s="30" t="s">
        <v>30</v>
      </c>
      <c r="B119" s="14"/>
      <c r="C119" s="107"/>
      <c r="D119" s="107"/>
      <c r="E119" s="107"/>
      <c r="F119" s="107"/>
    </row>
    <row r="120" spans="1:7" x14ac:dyDescent="0.15">
      <c r="A120" s="29" t="s">
        <v>66</v>
      </c>
      <c r="B120" s="17"/>
      <c r="C120" s="55"/>
      <c r="D120" s="55"/>
      <c r="E120" s="55"/>
      <c r="F120" s="55"/>
    </row>
    <row r="121" spans="1:7" x14ac:dyDescent="0.15">
      <c r="A121" s="29" t="s">
        <v>72</v>
      </c>
      <c r="B121" s="17"/>
      <c r="C121" s="56"/>
      <c r="D121" s="56"/>
      <c r="E121" s="56"/>
      <c r="F121" s="56"/>
    </row>
    <row r="122" spans="1:7" x14ac:dyDescent="0.15">
      <c r="A122" s="32" t="s">
        <v>45</v>
      </c>
      <c r="B122" s="21"/>
      <c r="C122" s="61"/>
      <c r="D122" s="61"/>
      <c r="E122" s="61"/>
      <c r="F122" s="61"/>
    </row>
    <row r="123" spans="1:7" x14ac:dyDescent="0.15">
      <c r="A123" s="30" t="s">
        <v>32</v>
      </c>
      <c r="B123" s="14"/>
      <c r="C123" s="107"/>
      <c r="D123" s="107"/>
      <c r="E123" s="107"/>
      <c r="F123" s="107"/>
    </row>
    <row r="124" spans="1:7" x14ac:dyDescent="0.15">
      <c r="A124" s="29" t="s">
        <v>33</v>
      </c>
      <c r="B124" s="17"/>
      <c r="C124" s="62"/>
      <c r="D124" s="62"/>
      <c r="E124" s="62"/>
      <c r="F124" s="62"/>
    </row>
    <row r="125" spans="1:7" x14ac:dyDescent="0.15">
      <c r="A125" s="29" t="s">
        <v>305</v>
      </c>
      <c r="B125" s="17"/>
      <c r="C125" s="62"/>
      <c r="D125" s="62"/>
      <c r="E125" s="62"/>
      <c r="F125" s="62"/>
    </row>
    <row r="126" spans="1:7" x14ac:dyDescent="0.15">
      <c r="A126" s="29" t="s">
        <v>252</v>
      </c>
      <c r="B126" s="17"/>
      <c r="C126" s="62"/>
      <c r="D126" s="62"/>
      <c r="E126" s="62"/>
      <c r="F126" s="62"/>
    </row>
    <row r="127" spans="1:7" x14ac:dyDescent="0.15">
      <c r="A127" s="29" t="s">
        <v>306</v>
      </c>
      <c r="B127" s="17"/>
      <c r="C127" s="62"/>
      <c r="D127" s="62"/>
      <c r="E127" s="62"/>
      <c r="F127" s="62"/>
      <c r="G127" s="31"/>
    </row>
    <row r="128" spans="1:7" x14ac:dyDescent="0.15">
      <c r="A128" s="29" t="s">
        <v>34</v>
      </c>
      <c r="B128" s="17"/>
      <c r="C128" s="62"/>
      <c r="D128" s="62"/>
      <c r="E128" s="62"/>
      <c r="F128" s="62"/>
      <c r="G128" s="31"/>
    </row>
    <row r="129" spans="1:6" x14ac:dyDescent="0.15">
      <c r="A129" s="29" t="s">
        <v>35</v>
      </c>
      <c r="B129" s="17"/>
      <c r="C129" s="62"/>
      <c r="D129" s="62"/>
      <c r="E129" s="62"/>
      <c r="F129" s="62"/>
    </row>
    <row r="130" spans="1:6" x14ac:dyDescent="0.15">
      <c r="A130" s="30" t="s">
        <v>36</v>
      </c>
      <c r="B130" s="14"/>
      <c r="C130" s="107"/>
      <c r="D130" s="107"/>
      <c r="E130" s="107"/>
      <c r="F130" s="107"/>
    </row>
    <row r="131" spans="1:6" x14ac:dyDescent="0.15">
      <c r="A131" s="29" t="s">
        <v>67</v>
      </c>
      <c r="B131" s="17"/>
      <c r="C131" s="4"/>
      <c r="D131" s="4"/>
      <c r="E131" s="4"/>
      <c r="F131" s="4"/>
    </row>
    <row r="132" spans="1:6" x14ac:dyDescent="0.15">
      <c r="A132" s="33"/>
      <c r="B132" s="33"/>
    </row>
    <row r="133" spans="1:6" ht="16" x14ac:dyDescent="0.2">
      <c r="A133" s="253" t="s">
        <v>313</v>
      </c>
      <c r="B133" s="254"/>
      <c r="C133" s="254"/>
      <c r="D133" s="254"/>
      <c r="E133" s="254"/>
      <c r="F133" s="255"/>
    </row>
    <row r="134" spans="1:6" x14ac:dyDescent="0.15">
      <c r="A134" s="32" t="s">
        <v>272</v>
      </c>
      <c r="B134" s="120"/>
      <c r="C134" s="4"/>
      <c r="D134" s="4"/>
      <c r="E134" s="4"/>
      <c r="F134" s="4"/>
    </row>
    <row r="135" spans="1:6" ht="14" thickBot="1" x14ac:dyDescent="0.2">
      <c r="A135" s="121" t="s">
        <v>273</v>
      </c>
      <c r="B135" s="125"/>
      <c r="C135" s="126"/>
      <c r="D135" s="126"/>
      <c r="E135" s="126"/>
      <c r="F135" s="126"/>
    </row>
    <row r="136" spans="1:6" ht="12.75" customHeight="1" x14ac:dyDescent="0.15">
      <c r="A136" s="266" t="s">
        <v>314</v>
      </c>
      <c r="B136" s="267"/>
      <c r="C136" s="267"/>
      <c r="D136" s="267"/>
      <c r="E136" s="267"/>
      <c r="F136" s="268"/>
    </row>
    <row r="137" spans="1:6" x14ac:dyDescent="0.15">
      <c r="A137" s="269"/>
      <c r="B137" s="270"/>
      <c r="C137" s="270"/>
      <c r="D137" s="270"/>
      <c r="E137" s="270"/>
      <c r="F137" s="271"/>
    </row>
    <row r="138" spans="1:6" x14ac:dyDescent="0.15">
      <c r="A138" s="86" t="s">
        <v>8</v>
      </c>
      <c r="B138" s="85"/>
      <c r="C138" s="85"/>
      <c r="D138" s="15"/>
      <c r="E138" s="15"/>
      <c r="F138" s="104"/>
    </row>
    <row r="139" spans="1:6" x14ac:dyDescent="0.15">
      <c r="A139" s="92"/>
      <c r="B139" s="105"/>
      <c r="C139" s="1"/>
      <c r="D139" s="1"/>
      <c r="E139" s="1"/>
      <c r="F139" s="87"/>
    </row>
    <row r="140" spans="1:6" ht="36" x14ac:dyDescent="0.15">
      <c r="A140" s="93" t="s">
        <v>245</v>
      </c>
      <c r="B140" s="105"/>
      <c r="C140" s="1"/>
      <c r="D140" s="1"/>
      <c r="E140" s="1"/>
      <c r="F140" s="87"/>
    </row>
    <row r="141" spans="1:6" x14ac:dyDescent="0.15">
      <c r="A141" s="94"/>
      <c r="B141" s="105"/>
      <c r="C141" s="1"/>
      <c r="D141" s="1"/>
      <c r="E141" s="1"/>
      <c r="F141" s="87"/>
    </row>
    <row r="142" spans="1:6" x14ac:dyDescent="0.15">
      <c r="A142" s="92"/>
      <c r="B142" s="105"/>
      <c r="C142" s="1"/>
      <c r="D142" s="1"/>
      <c r="E142" s="1"/>
      <c r="F142" s="87"/>
    </row>
    <row r="143" spans="1:6" x14ac:dyDescent="0.15">
      <c r="A143" s="88" t="s">
        <v>246</v>
      </c>
      <c r="B143" s="106"/>
      <c r="C143" s="107"/>
      <c r="D143" s="107"/>
      <c r="E143" s="107"/>
      <c r="F143" s="108"/>
    </row>
    <row r="144" spans="1:6" x14ac:dyDescent="0.15">
      <c r="A144" s="95"/>
      <c r="B144" s="109"/>
      <c r="C144" s="62"/>
      <c r="D144" s="62"/>
      <c r="E144" s="62"/>
      <c r="F144" s="89"/>
    </row>
    <row r="145" spans="1:6" x14ac:dyDescent="0.15">
      <c r="A145" s="95" t="s">
        <v>247</v>
      </c>
      <c r="B145" s="109"/>
      <c r="C145" s="62"/>
      <c r="D145" s="62"/>
      <c r="E145" s="62"/>
      <c r="F145" s="89"/>
    </row>
    <row r="146" spans="1:6" x14ac:dyDescent="0.15">
      <c r="A146" s="95" t="s">
        <v>248</v>
      </c>
      <c r="B146" s="109"/>
      <c r="C146" s="62"/>
      <c r="D146" s="62"/>
      <c r="E146" s="62"/>
      <c r="F146" s="89"/>
    </row>
    <row r="147" spans="1:6" x14ac:dyDescent="0.15">
      <c r="A147" s="95" t="s">
        <v>249</v>
      </c>
      <c r="B147" s="109"/>
      <c r="C147" s="62"/>
      <c r="D147" s="62"/>
      <c r="E147" s="62"/>
      <c r="F147" s="89"/>
    </row>
    <row r="148" spans="1:6" x14ac:dyDescent="0.15">
      <c r="A148" s="95" t="s">
        <v>250</v>
      </c>
      <c r="B148" s="109"/>
      <c r="C148" s="62"/>
      <c r="D148" s="62"/>
      <c r="E148" s="62"/>
      <c r="F148" s="89"/>
    </row>
    <row r="149" spans="1:6" x14ac:dyDescent="0.15">
      <c r="A149" s="95" t="s">
        <v>251</v>
      </c>
      <c r="B149" s="109"/>
      <c r="C149" s="62"/>
      <c r="D149" s="62"/>
      <c r="E149" s="62"/>
      <c r="F149" s="89"/>
    </row>
    <row r="150" spans="1:6" x14ac:dyDescent="0.15">
      <c r="A150" s="95" t="s">
        <v>163</v>
      </c>
      <c r="B150" s="109"/>
      <c r="C150" s="62"/>
      <c r="D150" s="62"/>
      <c r="E150" s="62"/>
      <c r="F150" s="89"/>
    </row>
    <row r="151" spans="1:6" x14ac:dyDescent="0.15">
      <c r="A151" s="95"/>
      <c r="B151" s="109"/>
      <c r="C151" s="62"/>
      <c r="D151" s="62"/>
      <c r="E151" s="62"/>
      <c r="F151" s="89"/>
    </row>
    <row r="152" spans="1:6" x14ac:dyDescent="0.15">
      <c r="A152" s="96" t="s">
        <v>252</v>
      </c>
      <c r="B152" s="109"/>
      <c r="C152" s="62"/>
      <c r="D152" s="62"/>
      <c r="E152" s="62"/>
      <c r="F152" s="89"/>
    </row>
    <row r="153" spans="1:6" x14ac:dyDescent="0.15">
      <c r="A153" s="96" t="s">
        <v>253</v>
      </c>
      <c r="B153" s="109"/>
      <c r="C153" s="62"/>
      <c r="D153" s="62"/>
      <c r="E153" s="62"/>
      <c r="F153" s="89"/>
    </row>
    <row r="154" spans="1:6" x14ac:dyDescent="0.15">
      <c r="A154" s="97"/>
      <c r="B154" s="109"/>
      <c r="C154" s="62"/>
      <c r="D154" s="62"/>
      <c r="E154" s="62"/>
      <c r="F154" s="89"/>
    </row>
    <row r="155" spans="1:6" x14ac:dyDescent="0.15">
      <c r="A155" s="97"/>
      <c r="B155" s="110"/>
      <c r="C155" s="15"/>
      <c r="D155" s="111"/>
      <c r="E155" s="111"/>
      <c r="F155" s="112"/>
    </row>
    <row r="156" spans="1:6" x14ac:dyDescent="0.15">
      <c r="A156" s="90" t="s">
        <v>254</v>
      </c>
      <c r="B156" s="107"/>
      <c r="C156" s="107"/>
      <c r="D156" s="107"/>
      <c r="E156" s="107"/>
      <c r="F156" s="108"/>
    </row>
    <row r="157" spans="1:6" x14ac:dyDescent="0.15">
      <c r="A157" s="91" t="s">
        <v>71</v>
      </c>
      <c r="B157" s="98"/>
      <c r="C157" s="98"/>
      <c r="D157" s="98"/>
      <c r="E157" s="98"/>
      <c r="F157" s="99"/>
    </row>
    <row r="158" spans="1:6" x14ac:dyDescent="0.15">
      <c r="A158" s="247" t="s">
        <v>255</v>
      </c>
      <c r="B158" s="248"/>
      <c r="C158" s="248"/>
      <c r="D158" s="248"/>
      <c r="E158" s="248"/>
      <c r="F158" s="99"/>
    </row>
    <row r="159" spans="1:6" x14ac:dyDescent="0.15">
      <c r="A159" s="247" t="s">
        <v>256</v>
      </c>
      <c r="B159" s="248"/>
      <c r="C159" s="248"/>
      <c r="D159" s="248"/>
      <c r="E159" s="248"/>
      <c r="F159" s="99"/>
    </row>
    <row r="160" spans="1:6" x14ac:dyDescent="0.15">
      <c r="A160" s="247" t="s">
        <v>257</v>
      </c>
      <c r="B160" s="248"/>
      <c r="C160" s="248"/>
      <c r="D160" s="248"/>
      <c r="E160" s="248"/>
      <c r="F160" s="99"/>
    </row>
    <row r="161" spans="1:6" ht="19" x14ac:dyDescent="0.25">
      <c r="A161" s="113"/>
      <c r="B161" s="114"/>
      <c r="C161" s="98"/>
      <c r="D161" s="98"/>
      <c r="E161" s="98"/>
      <c r="F161" s="99"/>
    </row>
    <row r="162" spans="1:6" ht="15" x14ac:dyDescent="0.15">
      <c r="A162" s="115" t="s">
        <v>258</v>
      </c>
      <c r="B162" s="239" t="s">
        <v>271</v>
      </c>
      <c r="C162" s="239"/>
      <c r="D162" s="239"/>
      <c r="E162" s="239"/>
      <c r="F162" s="102"/>
    </row>
    <row r="163" spans="1:6" ht="16" x14ac:dyDescent="0.2">
      <c r="A163" s="116"/>
      <c r="B163" s="117" t="s">
        <v>259</v>
      </c>
      <c r="C163" s="238"/>
      <c r="D163" s="238"/>
      <c r="E163" s="238"/>
      <c r="F163" s="102"/>
    </row>
    <row r="164" spans="1:6" ht="16" x14ac:dyDescent="0.2">
      <c r="A164" s="116"/>
      <c r="B164" s="117" t="s">
        <v>260</v>
      </c>
      <c r="C164" s="238"/>
      <c r="D164" s="238"/>
      <c r="E164" s="238"/>
      <c r="F164" s="102"/>
    </row>
    <row r="165" spans="1:6" ht="16" x14ac:dyDescent="0.2">
      <c r="A165" s="116"/>
      <c r="B165" s="117" t="s">
        <v>261</v>
      </c>
      <c r="C165" s="238"/>
      <c r="D165" s="238"/>
      <c r="E165" s="238"/>
      <c r="F165" s="102"/>
    </row>
    <row r="166" spans="1:6" ht="16" x14ac:dyDescent="0.2">
      <c r="A166" s="116"/>
      <c r="B166" s="117" t="s">
        <v>262</v>
      </c>
      <c r="C166" s="238"/>
      <c r="D166" s="238"/>
      <c r="E166" s="238"/>
      <c r="F166" s="102"/>
    </row>
    <row r="167" spans="1:6" ht="15" x14ac:dyDescent="0.2">
      <c r="A167" s="116"/>
      <c r="B167" s="118"/>
      <c r="C167" s="100"/>
      <c r="D167" s="100"/>
      <c r="E167" s="100"/>
      <c r="F167" s="101"/>
    </row>
    <row r="168" spans="1:6" ht="33.75" customHeight="1" x14ac:dyDescent="0.2">
      <c r="A168" s="115" t="s">
        <v>263</v>
      </c>
      <c r="B168" s="256" t="s">
        <v>264</v>
      </c>
      <c r="C168" s="256"/>
      <c r="D168" s="256"/>
      <c r="E168" s="256"/>
      <c r="F168" s="101"/>
    </row>
    <row r="169" spans="1:6" ht="16" x14ac:dyDescent="0.15">
      <c r="A169" s="115"/>
      <c r="B169" s="117" t="s">
        <v>259</v>
      </c>
      <c r="C169" s="238"/>
      <c r="D169" s="238"/>
      <c r="E169" s="238"/>
      <c r="F169" s="101"/>
    </row>
    <row r="170" spans="1:6" ht="16" x14ac:dyDescent="0.15">
      <c r="A170" s="115"/>
      <c r="B170" s="117" t="s">
        <v>260</v>
      </c>
      <c r="C170" s="238"/>
      <c r="D170" s="238"/>
      <c r="E170" s="238"/>
      <c r="F170" s="101"/>
    </row>
    <row r="171" spans="1:6" ht="16" x14ac:dyDescent="0.15">
      <c r="A171" s="115"/>
      <c r="B171" s="117" t="s">
        <v>261</v>
      </c>
      <c r="C171" s="238"/>
      <c r="D171" s="238"/>
      <c r="E171" s="238"/>
      <c r="F171" s="101"/>
    </row>
    <row r="172" spans="1:6" ht="16" x14ac:dyDescent="0.15">
      <c r="A172" s="115"/>
      <c r="B172" s="117" t="s">
        <v>262</v>
      </c>
      <c r="C172" s="238"/>
      <c r="D172" s="238"/>
      <c r="E172" s="238"/>
      <c r="F172" s="101"/>
    </row>
    <row r="173" spans="1:6" ht="15" x14ac:dyDescent="0.2">
      <c r="A173" s="115"/>
      <c r="B173" s="118"/>
      <c r="C173" s="100"/>
      <c r="D173" s="100"/>
      <c r="E173" s="100"/>
      <c r="F173" s="101"/>
    </row>
    <row r="174" spans="1:6" ht="29.25" customHeight="1" x14ac:dyDescent="0.15">
      <c r="A174" s="115" t="s">
        <v>265</v>
      </c>
      <c r="B174" s="239" t="s">
        <v>266</v>
      </c>
      <c r="C174" s="239"/>
      <c r="D174" s="239"/>
      <c r="E174" s="239"/>
      <c r="F174" s="101"/>
    </row>
    <row r="175" spans="1:6" ht="16" x14ac:dyDescent="0.15">
      <c r="A175" s="115"/>
      <c r="B175" s="117" t="s">
        <v>259</v>
      </c>
      <c r="C175" s="238"/>
      <c r="D175" s="238"/>
      <c r="E175" s="238"/>
      <c r="F175" s="101"/>
    </row>
    <row r="176" spans="1:6" ht="16" x14ac:dyDescent="0.15">
      <c r="A176" s="115"/>
      <c r="B176" s="117" t="s">
        <v>260</v>
      </c>
      <c r="C176" s="238"/>
      <c r="D176" s="238"/>
      <c r="E176" s="238"/>
      <c r="F176" s="101"/>
    </row>
    <row r="177" spans="1:6" ht="16" x14ac:dyDescent="0.15">
      <c r="A177" s="115"/>
      <c r="B177" s="117" t="s">
        <v>261</v>
      </c>
      <c r="C177" s="238"/>
      <c r="D177" s="238"/>
      <c r="E177" s="238"/>
      <c r="F177" s="101"/>
    </row>
    <row r="178" spans="1:6" ht="16" x14ac:dyDescent="0.15">
      <c r="A178" s="115"/>
      <c r="B178" s="117" t="s">
        <v>262</v>
      </c>
      <c r="C178" s="238"/>
      <c r="D178" s="238"/>
      <c r="E178" s="238"/>
      <c r="F178" s="101"/>
    </row>
    <row r="179" spans="1:6" ht="15" x14ac:dyDescent="0.15">
      <c r="A179" s="115"/>
      <c r="B179" s="128"/>
      <c r="C179" s="103"/>
      <c r="D179" s="103"/>
      <c r="E179" s="103"/>
      <c r="F179" s="101"/>
    </row>
    <row r="180" spans="1:6" ht="15" x14ac:dyDescent="0.15">
      <c r="A180" s="115" t="s">
        <v>267</v>
      </c>
      <c r="B180" s="239" t="s">
        <v>268</v>
      </c>
      <c r="C180" s="239"/>
      <c r="D180" s="239"/>
      <c r="E180" s="239"/>
      <c r="F180" s="102"/>
    </row>
    <row r="181" spans="1:6" ht="16" x14ac:dyDescent="0.15">
      <c r="A181" s="115"/>
      <c r="B181" s="117" t="s">
        <v>259</v>
      </c>
      <c r="C181" s="238"/>
      <c r="D181" s="238"/>
      <c r="E181" s="238"/>
      <c r="F181" s="102"/>
    </row>
    <row r="182" spans="1:6" ht="16" x14ac:dyDescent="0.15">
      <c r="A182" s="115"/>
      <c r="B182" s="117" t="s">
        <v>260</v>
      </c>
      <c r="C182" s="238"/>
      <c r="D182" s="238"/>
      <c r="E182" s="238"/>
      <c r="F182" s="102"/>
    </row>
    <row r="183" spans="1:6" ht="16" x14ac:dyDescent="0.15">
      <c r="A183" s="115"/>
      <c r="B183" s="117" t="s">
        <v>261</v>
      </c>
      <c r="C183" s="238"/>
      <c r="D183" s="238"/>
      <c r="E183" s="238"/>
      <c r="F183" s="102"/>
    </row>
    <row r="184" spans="1:6" ht="16" x14ac:dyDescent="0.15">
      <c r="A184" s="115"/>
      <c r="B184" s="117" t="s">
        <v>262</v>
      </c>
      <c r="C184" s="238"/>
      <c r="D184" s="238"/>
      <c r="E184" s="238"/>
      <c r="F184" s="102"/>
    </row>
    <row r="185" spans="1:6" ht="15" x14ac:dyDescent="0.15">
      <c r="A185" s="115"/>
      <c r="B185" s="128"/>
      <c r="C185" s="103"/>
      <c r="D185" s="103"/>
      <c r="E185" s="103"/>
      <c r="F185" s="101"/>
    </row>
    <row r="186" spans="1:6" ht="62.25" customHeight="1" x14ac:dyDescent="0.15">
      <c r="A186" s="115" t="s">
        <v>269</v>
      </c>
      <c r="B186" s="239" t="s">
        <v>308</v>
      </c>
      <c r="C186" s="239"/>
      <c r="D186" s="239"/>
      <c r="E186" s="239"/>
      <c r="F186" s="102"/>
    </row>
    <row r="187" spans="1:6" ht="16" x14ac:dyDescent="0.15">
      <c r="A187" s="115"/>
      <c r="B187" s="117" t="s">
        <v>259</v>
      </c>
      <c r="C187" s="238"/>
      <c r="D187" s="238"/>
      <c r="E187" s="238"/>
      <c r="F187" s="102"/>
    </row>
    <row r="188" spans="1:6" ht="16" x14ac:dyDescent="0.15">
      <c r="A188" s="115"/>
      <c r="B188" s="117" t="s">
        <v>260</v>
      </c>
      <c r="C188" s="238"/>
      <c r="D188" s="238"/>
      <c r="E188" s="238"/>
      <c r="F188" s="102"/>
    </row>
    <row r="189" spans="1:6" ht="16" x14ac:dyDescent="0.15">
      <c r="A189" s="115"/>
      <c r="B189" s="117" t="s">
        <v>261</v>
      </c>
      <c r="C189" s="238"/>
      <c r="D189" s="238"/>
      <c r="E189" s="238"/>
      <c r="F189" s="102"/>
    </row>
    <row r="190" spans="1:6" ht="17" thickBot="1" x14ac:dyDescent="0.2">
      <c r="A190" s="115"/>
      <c r="B190" s="117" t="s">
        <v>262</v>
      </c>
      <c r="C190" s="238"/>
      <c r="D190" s="238"/>
      <c r="E190" s="238"/>
      <c r="F190" s="102"/>
    </row>
    <row r="191" spans="1:6" ht="12.75" customHeight="1" x14ac:dyDescent="0.15">
      <c r="A191" s="257" t="s">
        <v>270</v>
      </c>
      <c r="B191" s="258"/>
      <c r="C191" s="258"/>
      <c r="D191" s="258"/>
      <c r="E191" s="258"/>
      <c r="F191" s="259"/>
    </row>
    <row r="192" spans="1:6" ht="13.5" customHeight="1" thickBot="1" x14ac:dyDescent="0.2">
      <c r="A192" s="260"/>
      <c r="B192" s="261"/>
      <c r="C192" s="261"/>
      <c r="D192" s="261"/>
      <c r="E192" s="261"/>
      <c r="F192" s="262"/>
    </row>
    <row r="193" spans="1:6" x14ac:dyDescent="0.15">
      <c r="A193" s="54" t="s">
        <v>70</v>
      </c>
      <c r="B193" s="35"/>
      <c r="C193" s="35"/>
      <c r="D193" s="35"/>
      <c r="E193" s="35"/>
      <c r="F193" s="35"/>
    </row>
    <row r="194" spans="1:6" x14ac:dyDescent="0.15">
      <c r="A194" s="34" t="s">
        <v>389</v>
      </c>
      <c r="B194" s="35"/>
      <c r="C194" s="35"/>
      <c r="D194" s="35"/>
      <c r="E194" s="35"/>
      <c r="F194" s="35"/>
    </row>
    <row r="195" spans="1:6" x14ac:dyDescent="0.15">
      <c r="A195" s="34" t="s">
        <v>50</v>
      </c>
      <c r="B195" s="35"/>
      <c r="C195" s="35"/>
      <c r="D195" s="35"/>
      <c r="E195" s="35"/>
      <c r="F195" s="35"/>
    </row>
    <row r="196" spans="1:6" x14ac:dyDescent="0.15">
      <c r="A196" s="34" t="s">
        <v>68</v>
      </c>
      <c r="B196" s="35"/>
      <c r="C196" s="35"/>
      <c r="D196" s="35"/>
      <c r="E196" s="35"/>
      <c r="F196" s="35"/>
    </row>
    <row r="197" spans="1:6" x14ac:dyDescent="0.15">
      <c r="A197" s="34" t="s">
        <v>69</v>
      </c>
      <c r="B197" s="35"/>
      <c r="C197" s="35"/>
      <c r="D197" s="35"/>
      <c r="E197" s="35"/>
      <c r="F197" s="35"/>
    </row>
    <row r="198" spans="1:6" x14ac:dyDescent="0.15">
      <c r="A198" s="34" t="s">
        <v>73</v>
      </c>
      <c r="B198" s="35"/>
      <c r="C198" s="35"/>
      <c r="D198" s="35"/>
      <c r="E198" s="35"/>
      <c r="F198" s="35"/>
    </row>
    <row r="199" spans="1:6" x14ac:dyDescent="0.15">
      <c r="A199" s="63" t="s">
        <v>303</v>
      </c>
      <c r="B199" s="35"/>
      <c r="C199" s="35"/>
      <c r="D199" s="35"/>
      <c r="E199" s="35"/>
      <c r="F199" s="35"/>
    </row>
    <row r="200" spans="1:6" x14ac:dyDescent="0.15">
      <c r="B200" s="35"/>
      <c r="C200" s="35"/>
      <c r="D200" s="35"/>
      <c r="E200" s="35"/>
      <c r="F200" s="35"/>
    </row>
    <row r="201" spans="1:6" x14ac:dyDescent="0.15">
      <c r="A201" s="34"/>
      <c r="B201" s="35"/>
      <c r="C201" s="35"/>
      <c r="D201" s="35"/>
      <c r="E201" s="35"/>
      <c r="F201" s="35"/>
    </row>
    <row r="202" spans="1:6" x14ac:dyDescent="0.15">
      <c r="A202" s="53" t="s">
        <v>54</v>
      </c>
      <c r="B202" s="36"/>
      <c r="C202" s="37" t="s">
        <v>37</v>
      </c>
      <c r="D202" s="37" t="s">
        <v>37</v>
      </c>
      <c r="E202" s="37" t="s">
        <v>37</v>
      </c>
      <c r="F202" s="37" t="s">
        <v>37</v>
      </c>
    </row>
    <row r="203" spans="1:6" x14ac:dyDescent="0.15">
      <c r="A203" s="51" t="s">
        <v>7</v>
      </c>
      <c r="C203" s="42"/>
      <c r="D203" s="42"/>
      <c r="E203" s="42"/>
      <c r="F203" s="42"/>
    </row>
    <row r="204" spans="1:6" x14ac:dyDescent="0.15">
      <c r="A204" s="138" t="s">
        <v>282</v>
      </c>
      <c r="B204" s="10"/>
      <c r="C204" s="130" t="str">
        <f>IF((C18+C19=C20),"Yes","No")</f>
        <v>Yes</v>
      </c>
      <c r="D204" s="130" t="str">
        <f>IF((D18+D19=D20),"Yes","No")</f>
        <v>Yes</v>
      </c>
      <c r="E204" s="130" t="str">
        <f>IF((E18+E19=E20),"Yes","No")</f>
        <v>Yes</v>
      </c>
      <c r="F204" s="130" t="str">
        <f>IF((F18+F19=F20),"Yes","No")</f>
        <v>Yes</v>
      </c>
    </row>
    <row r="205" spans="1:6" x14ac:dyDescent="0.15">
      <c r="A205" s="138" t="s">
        <v>283</v>
      </c>
      <c r="B205" s="10"/>
      <c r="C205" s="130" t="str">
        <f>IF((C17+C20+C21=C22),"Yes","No")</f>
        <v>Yes</v>
      </c>
      <c r="D205" s="130" t="str">
        <f>IF((D17+D20+D21=D22),"Yes","No")</f>
        <v>Yes</v>
      </c>
      <c r="E205" s="130" t="str">
        <f>IF((E17+E20+E21=E22),"Yes","No")</f>
        <v>Yes</v>
      </c>
      <c r="F205" s="130" t="str">
        <f>IF((F17+F20+F21=F22),"Yes","No")</f>
        <v>Yes</v>
      </c>
    </row>
    <row r="206" spans="1:6" x14ac:dyDescent="0.15">
      <c r="A206" s="138" t="s">
        <v>284</v>
      </c>
      <c r="B206" s="10"/>
      <c r="C206" s="130" t="str">
        <f>IF((C22+C23+C24+C25+C28+C29=C30),"Yes","No")</f>
        <v>Yes</v>
      </c>
      <c r="D206" s="130" t="str">
        <f>IF((D22+D23++D24+D25+D28+D29=D30),"Yes","No")</f>
        <v>Yes</v>
      </c>
      <c r="E206" s="130" t="str">
        <f>IF((E22+E23++E24+E25+E28+E29=E30),"Yes","No")</f>
        <v>Yes</v>
      </c>
      <c r="F206" s="130" t="str">
        <f>IF((F22+F23++F24+F25+F28+F29=F30),"Yes","No")</f>
        <v>Yes</v>
      </c>
    </row>
    <row r="207" spans="1:6" x14ac:dyDescent="0.15">
      <c r="A207" s="185" t="s">
        <v>315</v>
      </c>
      <c r="B207" s="10"/>
      <c r="C207" s="130" t="str">
        <f>IF((C32+C33+C34+C35=C36),"Yes","No")</f>
        <v>Yes</v>
      </c>
      <c r="D207" s="130" t="str">
        <f>IF((D32+D33+D34+D35=D36),"Yes","No")</f>
        <v>Yes</v>
      </c>
      <c r="E207" s="130" t="str">
        <f>IF((E32+E33+E34+E35=E36),"Yes","No")</f>
        <v>Yes</v>
      </c>
      <c r="F207" s="130" t="str">
        <f>IF((F32+F33+F34+F35=F36),"Yes","No")</f>
        <v>Yes</v>
      </c>
    </row>
    <row r="208" spans="1:6" x14ac:dyDescent="0.15">
      <c r="A208" s="185" t="s">
        <v>316</v>
      </c>
      <c r="B208" s="10"/>
      <c r="C208" s="130" t="str">
        <f>IF((C37+C38=C39),"Yes","No")</f>
        <v>Yes</v>
      </c>
      <c r="D208" s="130" t="str">
        <f>IF((D37+D38=D39),"Yes","No")</f>
        <v>Yes</v>
      </c>
      <c r="E208" s="130" t="str">
        <f>IF((E37+E38=E39),"Yes","No")</f>
        <v>Yes</v>
      </c>
      <c r="F208" s="130" t="str">
        <f>IF((F37+F38=F39),"Yes","No")</f>
        <v>Yes</v>
      </c>
    </row>
    <row r="209" spans="1:13" x14ac:dyDescent="0.15">
      <c r="A209" s="185" t="s">
        <v>317</v>
      </c>
      <c r="B209" s="10"/>
      <c r="C209" s="130" t="str">
        <f>IF((C36+C39=C40),"Yes","No")</f>
        <v>Yes</v>
      </c>
      <c r="D209" s="130" t="str">
        <f>IF((D36+D39=D40),"Yes","No")</f>
        <v>Yes</v>
      </c>
      <c r="E209" s="130" t="str">
        <f>IF((E36+E39=E40),"Yes","No")</f>
        <v>Yes</v>
      </c>
      <c r="F209" s="130" t="str">
        <f>IF((F36+F39=F40),"Yes","No")</f>
        <v>Yes</v>
      </c>
    </row>
    <row r="210" spans="1:13" x14ac:dyDescent="0.15">
      <c r="A210" s="185" t="s">
        <v>373</v>
      </c>
      <c r="B210" s="10"/>
      <c r="C210" s="130" t="str">
        <f>IF((C41+C42=C43),"Yes","No")</f>
        <v>Yes</v>
      </c>
      <c r="D210" s="130" t="str">
        <f>IF((D41+D42=D43),"Yes","No")</f>
        <v>Yes</v>
      </c>
      <c r="E210" s="130" t="str">
        <f>IF((E41+E42=E43),"Yes","No")</f>
        <v>Yes</v>
      </c>
      <c r="F210" s="130" t="str">
        <f>IF((F41+F42=F43),"Yes","No")</f>
        <v>Yes</v>
      </c>
    </row>
    <row r="211" spans="1:13" x14ac:dyDescent="0.15">
      <c r="A211" s="185" t="s">
        <v>318</v>
      </c>
      <c r="B211" s="10"/>
      <c r="C211" s="130" t="str">
        <f>IF((C40+C43=C44),"Yes","No")</f>
        <v>Yes</v>
      </c>
      <c r="D211" s="130" t="str">
        <f>IF((D40+D43=D44),"Yes","No")</f>
        <v>Yes</v>
      </c>
      <c r="E211" s="130" t="str">
        <f>IF((E40+E43=E44),"Yes","No")</f>
        <v>Yes</v>
      </c>
      <c r="F211" s="130" t="str">
        <f>IF((F40+F43=F44),"Yes","No")</f>
        <v>Yes</v>
      </c>
    </row>
    <row r="212" spans="1:13" x14ac:dyDescent="0.15">
      <c r="A212" s="185" t="s">
        <v>319</v>
      </c>
      <c r="B212" s="10"/>
      <c r="C212" s="130" t="str">
        <f>IF((C30=C44),"Yes","No")</f>
        <v>Yes</v>
      </c>
      <c r="D212" s="130" t="str">
        <f>IF((D30=D44),"Yes","No")</f>
        <v>Yes</v>
      </c>
      <c r="E212" s="130" t="str">
        <f>IF((E30=E44),"Yes","No")</f>
        <v>Yes</v>
      </c>
      <c r="F212" s="130" t="str">
        <f>IF((F30=F44),"Yes","No")</f>
        <v>Yes</v>
      </c>
    </row>
    <row r="213" spans="1:13" x14ac:dyDescent="0.15">
      <c r="A213" s="139"/>
      <c r="B213" s="10"/>
      <c r="C213" s="130"/>
      <c r="D213" s="130"/>
      <c r="E213" s="130"/>
      <c r="F213" s="130"/>
    </row>
    <row r="214" spans="1:13" x14ac:dyDescent="0.15">
      <c r="A214" s="139" t="s">
        <v>8</v>
      </c>
      <c r="B214" s="10"/>
      <c r="C214" s="130"/>
      <c r="D214" s="130"/>
      <c r="E214" s="130"/>
      <c r="F214" s="130"/>
    </row>
    <row r="215" spans="1:13" x14ac:dyDescent="0.15">
      <c r="A215" s="185" t="s">
        <v>320</v>
      </c>
      <c r="B215" s="10"/>
      <c r="C215" s="130" t="str">
        <f>IF((C47+C48=C51),"Yes","No")</f>
        <v>Yes</v>
      </c>
      <c r="D215" s="130" t="str">
        <f>IF((D47+D48=D51),"Yes","No")</f>
        <v>Yes</v>
      </c>
      <c r="E215" s="130" t="str">
        <f>IF((E47+E48=E51),"Yes","No")</f>
        <v>Yes</v>
      </c>
      <c r="F215" s="130" t="str">
        <f>IF((F47+F48=F51),"Yes","No")</f>
        <v>Yes</v>
      </c>
    </row>
    <row r="216" spans="1:13" x14ac:dyDescent="0.15">
      <c r="A216" s="185" t="s">
        <v>321</v>
      </c>
      <c r="B216" s="10"/>
      <c r="C216" s="130" t="str">
        <f>IF((C49+C50+C52=C53),"Yes","No")</f>
        <v>Yes</v>
      </c>
      <c r="D216" s="130" t="str">
        <f t="shared" ref="D216:F216" si="14">IF((D49+D50+D52=D53),"Yes","No")</f>
        <v>Yes</v>
      </c>
      <c r="E216" s="130" t="str">
        <f t="shared" si="14"/>
        <v>Yes</v>
      </c>
      <c r="F216" s="130" t="str">
        <f t="shared" si="14"/>
        <v>Yes</v>
      </c>
    </row>
    <row r="217" spans="1:13" x14ac:dyDescent="0.15">
      <c r="A217" s="185" t="s">
        <v>322</v>
      </c>
      <c r="B217" s="10"/>
      <c r="C217" s="130" t="str">
        <f>IF((C55+C56+C57+C58+C59+C60+C61+C62+C63+C64=C65),"Yes","No")</f>
        <v>Yes</v>
      </c>
      <c r="D217" s="130" t="str">
        <f t="shared" ref="D217:F217" si="15">IF((D55+D56+D57+D58+D59+D60+D61+D62+D63+D64=D65),"Yes","No")</f>
        <v>Yes</v>
      </c>
      <c r="E217" s="130" t="str">
        <f t="shared" si="15"/>
        <v>Yes</v>
      </c>
      <c r="F217" s="130" t="str">
        <f t="shared" si="15"/>
        <v>Yes</v>
      </c>
    </row>
    <row r="218" spans="1:13" x14ac:dyDescent="0.15">
      <c r="A218" s="185" t="s">
        <v>323</v>
      </c>
      <c r="B218" s="10"/>
      <c r="C218" s="130" t="str">
        <f>IF((C66+C68+C69+C70=C71),"Yes","No")</f>
        <v>Yes</v>
      </c>
      <c r="D218" s="130" t="str">
        <f t="shared" ref="D218:F218" si="16">IF((D66+D68+D69+D70=D71),"Yes","No")</f>
        <v>Yes</v>
      </c>
      <c r="E218" s="130" t="str">
        <f t="shared" si="16"/>
        <v>Yes</v>
      </c>
      <c r="F218" s="130" t="str">
        <f t="shared" si="16"/>
        <v>Yes</v>
      </c>
    </row>
    <row r="219" spans="1:13" x14ac:dyDescent="0.15">
      <c r="A219" s="185" t="s">
        <v>324</v>
      </c>
      <c r="B219" s="10"/>
      <c r="C219" s="130" t="str">
        <f>IF((C71+C73+C74+C75=C76),"Yes","No")</f>
        <v>Yes</v>
      </c>
      <c r="D219" s="130" t="str">
        <f t="shared" ref="D219:F219" si="17">IF((D71+D73+D74+D75=D76),"Yes","No")</f>
        <v>Yes</v>
      </c>
      <c r="E219" s="130" t="str">
        <f t="shared" si="17"/>
        <v>Yes</v>
      </c>
      <c r="F219" s="130" t="str">
        <f t="shared" si="17"/>
        <v>Yes</v>
      </c>
    </row>
    <row r="220" spans="1:13" x14ac:dyDescent="0.15">
      <c r="A220" s="185" t="s">
        <v>325</v>
      </c>
      <c r="B220" s="10"/>
      <c r="C220" s="130" t="str">
        <f>IF((C84+C85+C86+C87+C88+C89=C47),"Yes","No")</f>
        <v>Yes</v>
      </c>
      <c r="D220" s="130" t="str">
        <f t="shared" ref="D220:F220" si="18">IF((D84+D85+D86+D87+D88+D89=D47),"Yes","No")</f>
        <v>Yes</v>
      </c>
      <c r="E220" s="130" t="str">
        <f t="shared" si="18"/>
        <v>Yes</v>
      </c>
      <c r="F220" s="130" t="str">
        <f t="shared" si="18"/>
        <v>Yes</v>
      </c>
    </row>
    <row r="221" spans="1:13" x14ac:dyDescent="0.15">
      <c r="A221" s="139"/>
      <c r="B221" s="10"/>
      <c r="C221" s="130"/>
      <c r="D221" s="130"/>
      <c r="E221" s="130"/>
      <c r="F221" s="130"/>
    </row>
    <row r="222" spans="1:13" x14ac:dyDescent="0.15">
      <c r="A222" s="138" t="s">
        <v>53</v>
      </c>
      <c r="B222" s="10"/>
      <c r="C222" s="131"/>
      <c r="D222" s="131"/>
      <c r="E222" s="131"/>
      <c r="F222" s="131"/>
    </row>
    <row r="223" spans="1:13" x14ac:dyDescent="0.15">
      <c r="A223" s="187" t="s">
        <v>350</v>
      </c>
      <c r="B223" s="10"/>
      <c r="C223" s="132" t="str">
        <f>IF(C51&lt;=C53,"Yes","No")</f>
        <v>Yes</v>
      </c>
      <c r="D223" s="132" t="str">
        <f>IF(D51&lt;=D53,"Yes","No")</f>
        <v>Yes</v>
      </c>
      <c r="E223" s="132" t="str">
        <f>IF(E51&lt;=E53,"Yes","No")</f>
        <v>Yes</v>
      </c>
      <c r="F223" s="132" t="str">
        <f>IF(F51&lt;=F53,"Yes","No")</f>
        <v>Yes</v>
      </c>
      <c r="G223" s="252" t="s">
        <v>39</v>
      </c>
      <c r="H223" s="252"/>
      <c r="I223" s="252"/>
      <c r="J223" s="252"/>
      <c r="K223" s="252"/>
    </row>
    <row r="224" spans="1:13" x14ac:dyDescent="0.15">
      <c r="A224" s="187" t="s">
        <v>326</v>
      </c>
      <c r="B224" s="10"/>
      <c r="C224" s="132" t="str">
        <f>IF(C53-C65+C68+C69+C70=C71,"Yes","No")</f>
        <v>Yes</v>
      </c>
      <c r="D224" s="132" t="str">
        <f t="shared" ref="D224:F224" si="19">IF(D53-D65+D68+D69+D70=D71,"Yes","No")</f>
        <v>Yes</v>
      </c>
      <c r="E224" s="132" t="str">
        <f t="shared" si="19"/>
        <v>Yes</v>
      </c>
      <c r="F224" s="132" t="str">
        <f t="shared" si="19"/>
        <v>Yes</v>
      </c>
      <c r="G224" s="272" t="s">
        <v>96</v>
      </c>
      <c r="H224" s="273"/>
      <c r="I224" s="273"/>
      <c r="J224" s="273"/>
      <c r="K224" s="273"/>
      <c r="L224" s="273"/>
      <c r="M224" s="273"/>
    </row>
    <row r="225" spans="1:13" x14ac:dyDescent="0.15">
      <c r="A225" s="187" t="s">
        <v>328</v>
      </c>
      <c r="B225" s="10"/>
      <c r="C225" s="132" t="str">
        <f>IF(C55+C56+C57+C58+C59+C60+C61+C62+C63&lt;=C65,"Yes","No")</f>
        <v>Yes</v>
      </c>
      <c r="D225" s="132" t="str">
        <f t="shared" ref="D225:F225" si="20">IF(D55+D56+D57+D58+D59+D60+D61+D62+D63&lt;=D65,"Yes","No")</f>
        <v>Yes</v>
      </c>
      <c r="E225" s="132" t="str">
        <f t="shared" si="20"/>
        <v>Yes</v>
      </c>
      <c r="F225" s="132" t="str">
        <f t="shared" si="20"/>
        <v>Yes</v>
      </c>
      <c r="G225" s="272" t="s">
        <v>97</v>
      </c>
      <c r="H225" s="273"/>
      <c r="I225" s="273"/>
      <c r="J225" s="273"/>
      <c r="K225" s="273"/>
      <c r="L225" s="273"/>
      <c r="M225" s="273"/>
    </row>
    <row r="226" spans="1:13" x14ac:dyDescent="0.15">
      <c r="A226" s="187" t="s">
        <v>329</v>
      </c>
      <c r="B226" s="10"/>
      <c r="C226" s="132" t="str">
        <f>IF(C17+C20+C21&lt;=C22,"Yes","No")</f>
        <v>Yes</v>
      </c>
      <c r="D226" s="132" t="str">
        <f>IF(D17+D20+D21&lt;=D22,"Yes","No")</f>
        <v>Yes</v>
      </c>
      <c r="E226" s="132" t="str">
        <f>IF(E17+E20+E21&lt;=E22,"Yes","No")</f>
        <v>Yes</v>
      </c>
      <c r="F226" s="132" t="str">
        <f>IF(F17+F20+F21&lt;=F22,"Yes","No")</f>
        <v>Yes</v>
      </c>
      <c r="G226" s="252" t="s">
        <v>38</v>
      </c>
      <c r="H226" s="252"/>
      <c r="I226" s="252"/>
      <c r="J226" s="252"/>
      <c r="K226" s="252"/>
      <c r="L226" s="252"/>
      <c r="M226" s="252"/>
    </row>
    <row r="227" spans="1:13" x14ac:dyDescent="0.15">
      <c r="A227" s="187" t="s">
        <v>330</v>
      </c>
      <c r="B227" s="10"/>
      <c r="C227" s="132" t="str">
        <f>IF(C22+C25+C28&lt;=C30,"Yes","No")</f>
        <v>Yes</v>
      </c>
      <c r="D227" s="132" t="str">
        <f>IF(D22+D25+D28&lt;=D30,"Yes","No")</f>
        <v>Yes</v>
      </c>
      <c r="E227" s="132" t="str">
        <f>IF(E22+E25+E28&lt;=E30,"Yes","No")</f>
        <v>Yes</v>
      </c>
      <c r="F227" s="132" t="str">
        <f>IF(F22+F25+F28&lt;=F30,"Yes","No")</f>
        <v>Yes</v>
      </c>
      <c r="G227" s="252" t="s">
        <v>40</v>
      </c>
      <c r="H227" s="252"/>
      <c r="I227" s="252"/>
      <c r="J227" s="252"/>
      <c r="K227" s="252"/>
      <c r="L227" s="252"/>
    </row>
    <row r="228" spans="1:13" x14ac:dyDescent="0.15">
      <c r="A228" s="187" t="s">
        <v>371</v>
      </c>
      <c r="B228" s="10"/>
      <c r="C228" s="132" t="str">
        <f>IF(C30=C40+C41+C42,"Yes","No")</f>
        <v>Yes</v>
      </c>
      <c r="D228" s="132" t="str">
        <f>IF(D30=D40+D41+D42,"Yes","No")</f>
        <v>Yes</v>
      </c>
      <c r="E228" s="132" t="str">
        <f>IF(E30=E40+E41+E42,"Yes","No")</f>
        <v>Yes</v>
      </c>
      <c r="F228" s="132" t="str">
        <f>IF(F30=F40+F41+F42,"Yes","No")</f>
        <v>Yes</v>
      </c>
      <c r="G228" s="186" t="s">
        <v>372</v>
      </c>
    </row>
    <row r="229" spans="1:13" x14ac:dyDescent="0.15">
      <c r="A229" s="189" t="s">
        <v>331</v>
      </c>
      <c r="B229" s="10"/>
      <c r="C229" s="132" t="str">
        <f>IF(C32+C33+C34&lt;=C36,"Yes","No")</f>
        <v>Yes</v>
      </c>
      <c r="D229" s="132" t="str">
        <f t="shared" ref="D229:F229" si="21">IF(D32+D33+D34&lt;=D36,"Yes","No")</f>
        <v>Yes</v>
      </c>
      <c r="E229" s="132" t="str">
        <f t="shared" si="21"/>
        <v>Yes</v>
      </c>
      <c r="F229" s="132" t="str">
        <f t="shared" si="21"/>
        <v>Yes</v>
      </c>
      <c r="G229" s="272" t="s">
        <v>98</v>
      </c>
      <c r="H229" s="273"/>
      <c r="I229" s="273"/>
      <c r="J229" s="273"/>
      <c r="K229" s="273"/>
      <c r="L229" s="274"/>
    </row>
    <row r="230" spans="1:13" x14ac:dyDescent="0.15">
      <c r="A230" s="189" t="s">
        <v>332</v>
      </c>
      <c r="C230" s="45" t="str">
        <f>IF(C36+C37&lt;=C40,"Yes","No")</f>
        <v>Yes</v>
      </c>
      <c r="D230" s="45" t="str">
        <f>IF(D36+D37&lt;=D40,"Yes","No")</f>
        <v>Yes</v>
      </c>
      <c r="E230" s="45" t="str">
        <f>IF(E36+E37&lt;=E40,"Yes","No")</f>
        <v>Yes</v>
      </c>
      <c r="F230" s="45" t="str">
        <f>IF(F36+F37&lt;=F40,"Yes","No")</f>
        <v>Yes</v>
      </c>
      <c r="G230" s="251" t="s">
        <v>99</v>
      </c>
      <c r="H230" s="252"/>
      <c r="I230" s="252"/>
      <c r="J230" s="252"/>
      <c r="K230" s="252"/>
    </row>
    <row r="231" spans="1:13" x14ac:dyDescent="0.15">
      <c r="A231" s="81" t="s">
        <v>100</v>
      </c>
      <c r="B231" s="82"/>
      <c r="C231" s="45"/>
      <c r="D231" s="45"/>
      <c r="E231" s="45"/>
      <c r="F231" s="45"/>
      <c r="G231" s="75"/>
      <c r="H231" s="49"/>
      <c r="I231" s="49"/>
      <c r="J231" s="49"/>
      <c r="K231" s="49"/>
    </row>
    <row r="232" spans="1:13" ht="24" x14ac:dyDescent="0.15">
      <c r="A232" s="190" t="s">
        <v>393</v>
      </c>
      <c r="B232" s="10"/>
      <c r="C232" s="132" t="str">
        <f>IF(ABS(($B$231+C71+C73+C74+C75)-C43)&lt;=100,"Yes","No")</f>
        <v>Yes</v>
      </c>
      <c r="D232" s="132" t="str">
        <f t="shared" ref="D232:F232" si="22">IF(ABS(($B$231+D71+D73+D74+D75)-D43)&lt;=100,"Yes","No")</f>
        <v>Yes</v>
      </c>
      <c r="E232" s="132" t="str">
        <f t="shared" si="22"/>
        <v>Yes</v>
      </c>
      <c r="F232" s="132" t="str">
        <f t="shared" si="22"/>
        <v>Yes</v>
      </c>
      <c r="G232" s="75" t="s">
        <v>101</v>
      </c>
      <c r="H232" s="49"/>
      <c r="I232" s="49"/>
      <c r="J232" s="49"/>
      <c r="K232" s="49"/>
    </row>
    <row r="233" spans="1:13" x14ac:dyDescent="0.15">
      <c r="A233" s="52"/>
      <c r="C233" s="45"/>
      <c r="D233" s="45"/>
      <c r="E233" s="45"/>
      <c r="F233" s="45"/>
      <c r="G233" s="75"/>
      <c r="H233" s="49"/>
      <c r="I233" s="49"/>
      <c r="J233" s="49"/>
      <c r="K233" s="49"/>
    </row>
    <row r="234" spans="1:13" x14ac:dyDescent="0.15">
      <c r="A234" s="52"/>
      <c r="C234" s="45"/>
      <c r="D234" s="45"/>
      <c r="E234" s="45"/>
      <c r="F234" s="45"/>
      <c r="G234" s="49"/>
      <c r="H234" s="49"/>
      <c r="I234" s="49"/>
      <c r="J234" s="49"/>
      <c r="K234" s="49"/>
    </row>
    <row r="235" spans="1:13" x14ac:dyDescent="0.15">
      <c r="A235" s="52" t="s">
        <v>55</v>
      </c>
      <c r="C235" s="74" t="e">
        <f>(C65*(C47/C51))/(C95+C99+C103)</f>
        <v>#DIV/0!</v>
      </c>
      <c r="D235" s="74" t="e">
        <f>(D65*(D47/D51))/(D95+D99+D103)</f>
        <v>#DIV/0!</v>
      </c>
      <c r="E235" s="74" t="e">
        <f>(E65*(E47/E51))/(E95+E99+E103)</f>
        <v>#DIV/0!</v>
      </c>
      <c r="F235" s="74" t="e">
        <f>(F65*(F47/F51))/(F95+F99+F103)</f>
        <v>#DIV/0!</v>
      </c>
      <c r="G235" s="49"/>
      <c r="H235" s="49"/>
      <c r="I235" s="49"/>
      <c r="J235" s="49"/>
      <c r="K235" s="49"/>
    </row>
    <row r="237" spans="1:13" x14ac:dyDescent="0.15">
      <c r="A237" s="40"/>
      <c r="B237" s="39"/>
      <c r="C237" s="41"/>
    </row>
    <row r="238" spans="1:13" x14ac:dyDescent="0.15">
      <c r="A238" s="38"/>
      <c r="B238" s="39"/>
    </row>
    <row r="239" spans="1:13" x14ac:dyDescent="0.15">
      <c r="A239" s="38"/>
      <c r="B239" s="39"/>
    </row>
    <row r="240" spans="1:13" x14ac:dyDescent="0.15">
      <c r="A240" s="38"/>
      <c r="B240" s="39"/>
    </row>
    <row r="241" spans="1:10" x14ac:dyDescent="0.15">
      <c r="A241" s="38"/>
      <c r="B241" s="39"/>
    </row>
    <row r="243" spans="1:10" x14ac:dyDescent="0.15">
      <c r="A243" s="40"/>
      <c r="B243" s="39"/>
      <c r="C243" s="41"/>
    </row>
    <row r="244" spans="1:10" x14ac:dyDescent="0.15">
      <c r="A244" s="38"/>
      <c r="B244" s="39"/>
      <c r="D244" s="252"/>
      <c r="E244" s="252"/>
      <c r="F244" s="252"/>
      <c r="G244" s="252"/>
      <c r="H244" s="252"/>
    </row>
    <row r="245" spans="1:10" x14ac:dyDescent="0.15">
      <c r="A245" s="38"/>
      <c r="B245" s="39"/>
      <c r="D245" s="252"/>
      <c r="E245" s="252"/>
      <c r="F245" s="252"/>
      <c r="G245" s="252"/>
      <c r="H245" s="252"/>
      <c r="I245" s="252"/>
      <c r="J245" s="252"/>
    </row>
    <row r="246" spans="1:10" x14ac:dyDescent="0.15">
      <c r="A246" s="38"/>
      <c r="B246" s="39"/>
      <c r="D246" s="252"/>
      <c r="E246" s="252"/>
      <c r="F246" s="252"/>
      <c r="G246" s="252"/>
      <c r="H246" s="252"/>
      <c r="I246" s="252"/>
      <c r="J246" s="252"/>
    </row>
    <row r="247" spans="1:10" x14ac:dyDescent="0.15">
      <c r="A247" s="38"/>
      <c r="B247" s="39"/>
      <c r="D247" s="252"/>
      <c r="E247" s="252"/>
      <c r="F247" s="252"/>
      <c r="G247" s="252"/>
      <c r="H247" s="252"/>
      <c r="I247" s="252"/>
      <c r="J247" s="252"/>
    </row>
    <row r="248" spans="1:10" x14ac:dyDescent="0.15">
      <c r="A248" s="38"/>
      <c r="B248" s="39"/>
      <c r="D248" s="252"/>
      <c r="E248" s="252"/>
      <c r="F248" s="252"/>
      <c r="G248" s="252"/>
      <c r="H248" s="252"/>
      <c r="I248" s="252"/>
    </row>
    <row r="249" spans="1:10" x14ac:dyDescent="0.15">
      <c r="A249" s="38"/>
      <c r="B249" s="39"/>
    </row>
    <row r="250" spans="1:10" x14ac:dyDescent="0.15">
      <c r="A250" s="38"/>
      <c r="B250" s="39"/>
      <c r="D250" s="252"/>
      <c r="E250" s="252"/>
      <c r="F250" s="252"/>
      <c r="G250" s="252"/>
      <c r="H250" s="252"/>
    </row>
    <row r="251" spans="1:10" x14ac:dyDescent="0.15">
      <c r="A251" s="38"/>
      <c r="B251" s="39"/>
      <c r="D251" s="252"/>
      <c r="E251" s="252"/>
      <c r="F251" s="252"/>
      <c r="G251" s="252"/>
      <c r="H251" s="252"/>
    </row>
    <row r="253" spans="1:10" x14ac:dyDescent="0.15">
      <c r="A253" s="40"/>
      <c r="B253" s="39"/>
      <c r="C253" s="41"/>
    </row>
    <row r="254" spans="1:10" x14ac:dyDescent="0.15">
      <c r="A254" s="38"/>
      <c r="B254" s="39"/>
      <c r="D254" s="252"/>
      <c r="E254" s="252"/>
      <c r="F254" s="252"/>
      <c r="G254" s="252"/>
      <c r="H254" s="252"/>
    </row>
    <row r="255" spans="1:10" x14ac:dyDescent="0.15">
      <c r="A255" s="38"/>
      <c r="B255" s="39"/>
      <c r="D255" s="252"/>
      <c r="E255" s="252"/>
      <c r="F255" s="252"/>
      <c r="G255" s="252"/>
      <c r="H255" s="252"/>
      <c r="I255" s="252"/>
      <c r="J255" s="252"/>
    </row>
    <row r="256" spans="1:10" x14ac:dyDescent="0.15">
      <c r="A256" s="38"/>
      <c r="B256" s="39"/>
      <c r="D256" s="252"/>
      <c r="E256" s="252"/>
      <c r="F256" s="252"/>
      <c r="G256" s="252"/>
      <c r="H256" s="252"/>
      <c r="I256" s="252"/>
      <c r="J256" s="252"/>
    </row>
    <row r="257" spans="1:10" x14ac:dyDescent="0.15">
      <c r="A257" s="38"/>
      <c r="B257" s="39"/>
      <c r="D257" s="252"/>
      <c r="E257" s="252"/>
      <c r="F257" s="252"/>
      <c r="G257" s="252"/>
      <c r="H257" s="252"/>
      <c r="I257" s="252"/>
      <c r="J257" s="252"/>
    </row>
    <row r="258" spans="1:10" x14ac:dyDescent="0.15">
      <c r="A258" s="38"/>
      <c r="B258" s="39"/>
      <c r="D258" s="252"/>
      <c r="E258" s="252"/>
      <c r="F258" s="252"/>
      <c r="G258" s="252"/>
      <c r="H258" s="252"/>
      <c r="I258" s="252"/>
    </row>
    <row r="259" spans="1:10" x14ac:dyDescent="0.15">
      <c r="A259" s="38"/>
      <c r="B259" s="39"/>
    </row>
    <row r="260" spans="1:10" x14ac:dyDescent="0.15">
      <c r="A260" s="38"/>
      <c r="B260" s="39"/>
      <c r="D260" s="252"/>
      <c r="E260" s="252"/>
      <c r="F260" s="252"/>
      <c r="G260" s="252"/>
      <c r="H260" s="252"/>
    </row>
    <row r="261" spans="1:10" x14ac:dyDescent="0.15">
      <c r="A261" s="38"/>
      <c r="B261" s="39"/>
      <c r="D261" s="252"/>
      <c r="E261" s="252"/>
      <c r="F261" s="252"/>
      <c r="G261" s="252"/>
      <c r="H261" s="252"/>
    </row>
  </sheetData>
  <customSheetViews>
    <customSheetView guid="{E4E19076-FCF3-41B7-9A93-5DEF6F6B0B8C}">
      <selection activeCell="C9" sqref="C9"/>
      <pageMargins left="0.7" right="0.7" top="0.75" bottom="0.75" header="0.3" footer="0.3"/>
    </customSheetView>
  </customSheetViews>
  <mergeCells count="59">
    <mergeCell ref="A6:F6"/>
    <mergeCell ref="A7:F7"/>
    <mergeCell ref="C187:E187"/>
    <mergeCell ref="C188:E188"/>
    <mergeCell ref="C189:E189"/>
    <mergeCell ref="C175:E175"/>
    <mergeCell ref="C176:E176"/>
    <mergeCell ref="C177:E177"/>
    <mergeCell ref="C178:E178"/>
    <mergeCell ref="B180:E180"/>
    <mergeCell ref="C169:E169"/>
    <mergeCell ref="C170:E170"/>
    <mergeCell ref="C171:E171"/>
    <mergeCell ref="C172:E172"/>
    <mergeCell ref="B174:E174"/>
    <mergeCell ref="A12:F12"/>
    <mergeCell ref="A191:F192"/>
    <mergeCell ref="C181:E181"/>
    <mergeCell ref="C182:E182"/>
    <mergeCell ref="C183:E183"/>
    <mergeCell ref="C184:E184"/>
    <mergeCell ref="B186:E186"/>
    <mergeCell ref="C164:E164"/>
    <mergeCell ref="C165:E165"/>
    <mergeCell ref="C166:E166"/>
    <mergeCell ref="B168:E168"/>
    <mergeCell ref="C190:E190"/>
    <mergeCell ref="G226:M226"/>
    <mergeCell ref="G227:L227"/>
    <mergeCell ref="G230:K230"/>
    <mergeCell ref="G229:L229"/>
    <mergeCell ref="A1:F1"/>
    <mergeCell ref="A2:F2"/>
    <mergeCell ref="A3:F3"/>
    <mergeCell ref="G224:M224"/>
    <mergeCell ref="G223:K223"/>
    <mergeCell ref="A133:F133"/>
    <mergeCell ref="A136:F137"/>
    <mergeCell ref="A158:E158"/>
    <mergeCell ref="A159:E159"/>
    <mergeCell ref="A160:E160"/>
    <mergeCell ref="B162:E162"/>
    <mergeCell ref="C163:E163"/>
    <mergeCell ref="H1:I1"/>
    <mergeCell ref="D260:H260"/>
    <mergeCell ref="D261:H261"/>
    <mergeCell ref="D250:H250"/>
    <mergeCell ref="D251:H251"/>
    <mergeCell ref="D254:H254"/>
    <mergeCell ref="D255:J255"/>
    <mergeCell ref="D256:J256"/>
    <mergeCell ref="D246:J246"/>
    <mergeCell ref="D247:J247"/>
    <mergeCell ref="D248:I248"/>
    <mergeCell ref="D257:J257"/>
    <mergeCell ref="D258:I258"/>
    <mergeCell ref="G225:M225"/>
    <mergeCell ref="D244:H244"/>
    <mergeCell ref="D245:J245"/>
  </mergeCells>
  <printOptions horizontalCentered="1"/>
  <pageMargins left="0.7" right="0.7" top="0.75" bottom="0.75" header="0.3" footer="0.3"/>
  <pageSetup scale="74" fitToHeight="0" orientation="portrait" r:id="rId1"/>
  <headerFooter>
    <oddHeader>&amp;R&amp;"Times New Roman,Regular"&amp;9 4615.1 REV-1 - APPENDIX 9</oddHeader>
    <oddFooter>&amp;C&amp;"Times New Roman,Regular"&amp;9&amp;A - Page &amp;P</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261"/>
  <sheetViews>
    <sheetView workbookViewId="0">
      <selection sqref="A1:F1"/>
    </sheetView>
  </sheetViews>
  <sheetFormatPr baseColWidth="10" defaultColWidth="9.1640625" defaultRowHeight="13" x14ac:dyDescent="0.15"/>
  <cols>
    <col min="1" max="1" width="26.33203125" style="7" bestFit="1" customWidth="1"/>
    <col min="2" max="2" width="22.5" style="7" customWidth="1"/>
    <col min="3" max="6" width="18.6640625" style="7" customWidth="1"/>
    <col min="7" max="7" width="3.5" style="7" customWidth="1"/>
    <col min="8" max="8" width="13.5" style="7" bestFit="1" customWidth="1"/>
    <col min="9" max="9" width="13.5" style="7" customWidth="1"/>
    <col min="10" max="16384" width="9.1640625" style="7"/>
  </cols>
  <sheetData>
    <row r="1" spans="1:11" ht="39.75" customHeight="1" x14ac:dyDescent="0.15">
      <c r="A1" s="240" t="s">
        <v>298</v>
      </c>
      <c r="B1" s="240"/>
      <c r="C1" s="240"/>
      <c r="D1" s="240"/>
      <c r="E1" s="240"/>
      <c r="F1" s="240"/>
      <c r="G1" s="6"/>
      <c r="H1" s="236" t="s">
        <v>335</v>
      </c>
      <c r="I1" s="237"/>
    </row>
    <row r="2" spans="1:11" x14ac:dyDescent="0.15">
      <c r="A2" s="278" t="str">
        <f>'Monthly Reporting - 1st Qtr'!A2:F2</f>
        <v>ENTER FYE HERE</v>
      </c>
      <c r="B2" s="252"/>
      <c r="C2" s="252"/>
      <c r="D2" s="252"/>
      <c r="E2" s="252"/>
      <c r="F2" s="252"/>
      <c r="G2" s="6"/>
      <c r="H2" s="191" t="s">
        <v>336</v>
      </c>
      <c r="I2" s="192"/>
    </row>
    <row r="3" spans="1:11" x14ac:dyDescent="0.15">
      <c r="A3" s="278" t="str">
        <f>'Monthly Reporting - 1st Qtr'!A3:F3</f>
        <v xml:space="preserve">ENTER HOSPITAL NAME HERE </v>
      </c>
      <c r="B3" s="252"/>
      <c r="C3" s="252"/>
      <c r="D3" s="252"/>
      <c r="E3" s="252"/>
      <c r="F3" s="252"/>
      <c r="G3" s="9"/>
      <c r="H3" s="193" t="s">
        <v>334</v>
      </c>
      <c r="I3" s="192"/>
    </row>
    <row r="4" spans="1:11" x14ac:dyDescent="0.15">
      <c r="A4" s="50"/>
      <c r="B4" s="68" t="s">
        <v>89</v>
      </c>
      <c r="C4" s="57"/>
      <c r="D4" s="57"/>
      <c r="E4" s="72">
        <f>'Monthly Reporting - 1st Qtr'!E4</f>
        <v>1</v>
      </c>
      <c r="F4" s="57"/>
      <c r="G4" s="6"/>
      <c r="H4" s="194"/>
      <c r="I4" s="194"/>
      <c r="K4" s="10"/>
    </row>
    <row r="5" spans="1:11" x14ac:dyDescent="0.15">
      <c r="A5" s="58" t="s">
        <v>71</v>
      </c>
      <c r="B5" s="57"/>
      <c r="C5" s="57"/>
      <c r="D5" s="57"/>
      <c r="E5" s="57"/>
      <c r="F5" s="57"/>
      <c r="G5" s="6"/>
      <c r="K5" s="10"/>
    </row>
    <row r="6" spans="1:11" ht="22.5" customHeight="1" x14ac:dyDescent="0.15">
      <c r="A6" s="263" t="s">
        <v>310</v>
      </c>
      <c r="B6" s="264"/>
      <c r="C6" s="264"/>
      <c r="D6" s="264"/>
      <c r="E6" s="264"/>
      <c r="F6" s="264"/>
      <c r="G6" s="6"/>
      <c r="K6" s="10"/>
    </row>
    <row r="7" spans="1:11" x14ac:dyDescent="0.15">
      <c r="A7" s="249" t="s">
        <v>276</v>
      </c>
      <c r="B7" s="250"/>
      <c r="C7" s="250"/>
      <c r="D7" s="250"/>
      <c r="E7" s="250"/>
      <c r="F7" s="250"/>
      <c r="G7" s="6"/>
      <c r="K7" s="10"/>
    </row>
    <row r="8" spans="1:11" x14ac:dyDescent="0.15">
      <c r="A8" s="59" t="s">
        <v>277</v>
      </c>
      <c r="B8" s="57"/>
      <c r="C8" s="57"/>
      <c r="D8" s="57"/>
      <c r="E8" s="57"/>
      <c r="F8" s="57"/>
      <c r="G8" s="6"/>
      <c r="K8" s="10"/>
    </row>
    <row r="9" spans="1:11" x14ac:dyDescent="0.15">
      <c r="A9" s="59" t="s">
        <v>278</v>
      </c>
      <c r="B9" s="57"/>
      <c r="C9" s="57"/>
      <c r="D9" s="57"/>
      <c r="E9" s="57"/>
      <c r="F9" s="57"/>
      <c r="G9" s="6"/>
      <c r="K9" s="10"/>
    </row>
    <row r="10" spans="1:11" x14ac:dyDescent="0.15">
      <c r="A10" s="59" t="s">
        <v>279</v>
      </c>
      <c r="B10" s="57"/>
      <c r="C10" s="57"/>
      <c r="D10" s="57"/>
      <c r="E10" s="57"/>
      <c r="F10" s="57"/>
      <c r="G10" s="6"/>
      <c r="K10" s="10"/>
    </row>
    <row r="11" spans="1:11" x14ac:dyDescent="0.15">
      <c r="A11" s="64" t="s">
        <v>304</v>
      </c>
      <c r="B11" s="57"/>
      <c r="C11" s="57"/>
      <c r="D11" s="57"/>
      <c r="E11" s="57"/>
      <c r="F11" s="57"/>
      <c r="G11" s="6"/>
      <c r="K11" s="10"/>
    </row>
    <row r="12" spans="1:11" ht="35.25" customHeight="1" x14ac:dyDescent="0.15">
      <c r="A12" s="277" t="s">
        <v>309</v>
      </c>
      <c r="B12" s="277"/>
      <c r="C12" s="277"/>
      <c r="D12" s="277"/>
      <c r="E12" s="277"/>
      <c r="F12" s="277"/>
      <c r="G12" s="6"/>
      <c r="K12" s="10"/>
    </row>
    <row r="13" spans="1:11" x14ac:dyDescent="0.15">
      <c r="A13" s="8"/>
      <c r="B13" s="8"/>
      <c r="C13" s="69"/>
      <c r="D13" s="8"/>
      <c r="E13" s="8"/>
      <c r="F13" s="8"/>
      <c r="G13" s="9"/>
    </row>
    <row r="14" spans="1:11" ht="28" x14ac:dyDescent="0.15">
      <c r="A14" s="8" t="s">
        <v>1</v>
      </c>
      <c r="B14" s="5" t="s">
        <v>0</v>
      </c>
      <c r="C14" s="5" t="str">
        <f>IF($E$4=1,"4th Month","1st Qtr")</f>
        <v>4th Month</v>
      </c>
      <c r="D14" s="5" t="str">
        <f>IF($E$4=1,"5th Month","2nd Qtr")</f>
        <v>5th Month</v>
      </c>
      <c r="E14" s="5" t="str">
        <f>IF($E$4=1,"6th Month","3rd Qtr")</f>
        <v>6th Month</v>
      </c>
      <c r="F14" s="70" t="str">
        <f>IF($E$4=1,"Do not Use - Start New Spreadsheet","4th Qtr")</f>
        <v>Do not Use - Start New Spreadsheet</v>
      </c>
      <c r="G14" s="9"/>
    </row>
    <row r="15" spans="1:11" x14ac:dyDescent="0.15">
      <c r="A15" s="11"/>
      <c r="B15" s="11"/>
      <c r="C15" s="5" t="s">
        <v>9</v>
      </c>
      <c r="D15" s="5" t="s">
        <v>9</v>
      </c>
      <c r="E15" s="5" t="s">
        <v>9</v>
      </c>
      <c r="F15" s="5" t="s">
        <v>9</v>
      </c>
      <c r="G15" s="12"/>
    </row>
    <row r="16" spans="1:11" x14ac:dyDescent="0.15">
      <c r="A16" s="13" t="s">
        <v>7</v>
      </c>
      <c r="B16" s="14"/>
      <c r="C16" s="15"/>
      <c r="D16" s="15"/>
      <c r="E16" s="15"/>
      <c r="F16" s="15"/>
    </row>
    <row r="17" spans="1:12" x14ac:dyDescent="0.15">
      <c r="A17" s="16" t="s">
        <v>2</v>
      </c>
      <c r="B17" s="17"/>
      <c r="C17" s="1"/>
      <c r="D17" s="1"/>
      <c r="E17" s="1"/>
      <c r="F17" s="1"/>
      <c r="G17" s="18"/>
    </row>
    <row r="18" spans="1:12" x14ac:dyDescent="0.15">
      <c r="A18" s="16" t="s">
        <v>41</v>
      </c>
      <c r="B18" s="17"/>
      <c r="C18" s="1"/>
      <c r="D18" s="1"/>
      <c r="E18" s="1"/>
      <c r="F18" s="1"/>
      <c r="G18" s="18"/>
    </row>
    <row r="19" spans="1:12" x14ac:dyDescent="0.15">
      <c r="A19" s="16" t="s">
        <v>337</v>
      </c>
      <c r="B19" s="17"/>
      <c r="C19" s="1"/>
      <c r="D19" s="1"/>
      <c r="E19" s="1"/>
      <c r="F19" s="1"/>
      <c r="G19" s="18"/>
    </row>
    <row r="20" spans="1:12" x14ac:dyDescent="0.15">
      <c r="A20" s="65" t="s">
        <v>76</v>
      </c>
      <c r="B20" s="17"/>
      <c r="C20" s="129">
        <f>+C18+C19</f>
        <v>0</v>
      </c>
      <c r="D20" s="129">
        <f t="shared" ref="D20:F20" si="0">+D18+D19</f>
        <v>0</v>
      </c>
      <c r="E20" s="129">
        <f t="shared" si="0"/>
        <v>0</v>
      </c>
      <c r="F20" s="129">
        <f t="shared" si="0"/>
        <v>0</v>
      </c>
      <c r="G20" s="19"/>
      <c r="H20" s="19"/>
      <c r="I20" s="19"/>
      <c r="J20" s="19"/>
      <c r="K20" s="19"/>
      <c r="L20" s="19"/>
    </row>
    <row r="21" spans="1:12" x14ac:dyDescent="0.15">
      <c r="A21" s="16" t="s">
        <v>56</v>
      </c>
      <c r="B21" s="17"/>
      <c r="C21" s="1"/>
      <c r="D21" s="1"/>
      <c r="E21" s="1"/>
      <c r="F21" s="1"/>
    </row>
    <row r="22" spans="1:12" x14ac:dyDescent="0.15">
      <c r="A22" s="65" t="s">
        <v>77</v>
      </c>
      <c r="B22" s="17"/>
      <c r="C22" s="133">
        <f>+C17+C20+C21</f>
        <v>0</v>
      </c>
      <c r="D22" s="133">
        <f t="shared" ref="D22:F22" si="1">+D17+D20+D21</f>
        <v>0</v>
      </c>
      <c r="E22" s="133">
        <f t="shared" si="1"/>
        <v>0</v>
      </c>
      <c r="F22" s="133">
        <f t="shared" si="1"/>
        <v>0</v>
      </c>
    </row>
    <row r="23" spans="1:12" x14ac:dyDescent="0.15">
      <c r="A23" s="16" t="s">
        <v>90</v>
      </c>
      <c r="B23" s="17"/>
      <c r="C23" s="2"/>
      <c r="D23" s="2"/>
      <c r="E23" s="2"/>
      <c r="F23" s="2"/>
    </row>
    <row r="24" spans="1:12" x14ac:dyDescent="0.15">
      <c r="A24" s="16" t="s">
        <v>91</v>
      </c>
      <c r="B24" s="17"/>
      <c r="C24" s="2"/>
      <c r="D24" s="2"/>
      <c r="E24" s="2"/>
      <c r="F24" s="2"/>
    </row>
    <row r="25" spans="1:12" x14ac:dyDescent="0.15">
      <c r="A25" s="16" t="s">
        <v>3</v>
      </c>
      <c r="B25" s="17"/>
      <c r="C25" s="1"/>
      <c r="D25" s="1"/>
      <c r="E25" s="1"/>
      <c r="F25" s="1"/>
    </row>
    <row r="26" spans="1:12" x14ac:dyDescent="0.15">
      <c r="A26" s="16" t="s">
        <v>46</v>
      </c>
      <c r="B26" s="17"/>
      <c r="C26" s="1"/>
      <c r="D26" s="1"/>
      <c r="E26" s="1"/>
      <c r="F26" s="1"/>
    </row>
    <row r="27" spans="1:12" x14ac:dyDescent="0.15">
      <c r="A27" s="16" t="s">
        <v>4</v>
      </c>
      <c r="B27" s="17"/>
      <c r="C27" s="1"/>
      <c r="D27" s="1"/>
      <c r="E27" s="1"/>
      <c r="F27" s="1"/>
      <c r="G27" s="19"/>
      <c r="H27" s="19"/>
      <c r="I27" s="19"/>
      <c r="J27" s="19"/>
      <c r="K27" s="19"/>
      <c r="L27" s="19"/>
    </row>
    <row r="28" spans="1:12" x14ac:dyDescent="0.15">
      <c r="A28" s="65" t="s">
        <v>78</v>
      </c>
      <c r="B28" s="17"/>
      <c r="C28" s="129">
        <f>+C26+C27</f>
        <v>0</v>
      </c>
      <c r="D28" s="129">
        <f t="shared" ref="D28:F28" si="2">+D26+D27</f>
        <v>0</v>
      </c>
      <c r="E28" s="129">
        <f t="shared" si="2"/>
        <v>0</v>
      </c>
      <c r="F28" s="129">
        <f t="shared" si="2"/>
        <v>0</v>
      </c>
    </row>
    <row r="29" spans="1:12" x14ac:dyDescent="0.15">
      <c r="A29" s="16" t="s">
        <v>57</v>
      </c>
      <c r="B29" s="17"/>
      <c r="C29" s="1"/>
      <c r="D29" s="1"/>
      <c r="E29" s="1"/>
      <c r="F29" s="1"/>
    </row>
    <row r="30" spans="1:12" x14ac:dyDescent="0.15">
      <c r="A30" s="65" t="s">
        <v>79</v>
      </c>
      <c r="B30" s="17"/>
      <c r="C30" s="129">
        <f>+C22+C23+C24+C25+C28+C29</f>
        <v>0</v>
      </c>
      <c r="D30" s="129">
        <f t="shared" ref="D30:F30" si="3">+D22+D23+D24+D25+D28+D29</f>
        <v>0</v>
      </c>
      <c r="E30" s="129">
        <f t="shared" si="3"/>
        <v>0</v>
      </c>
      <c r="F30" s="129">
        <f t="shared" si="3"/>
        <v>0</v>
      </c>
      <c r="G30" s="19"/>
    </row>
    <row r="31" spans="1:12" x14ac:dyDescent="0.15">
      <c r="A31" s="16"/>
      <c r="B31" s="17"/>
      <c r="C31" s="46"/>
      <c r="D31" s="46"/>
      <c r="E31" s="46"/>
      <c r="F31" s="46"/>
      <c r="G31" s="19"/>
    </row>
    <row r="32" spans="1:12" x14ac:dyDescent="0.15">
      <c r="A32" s="16" t="s">
        <v>149</v>
      </c>
      <c r="B32" s="17"/>
      <c r="C32" s="1"/>
      <c r="D32" s="1"/>
      <c r="E32" s="1"/>
      <c r="F32" s="1"/>
    </row>
    <row r="33" spans="1:12" x14ac:dyDescent="0.15">
      <c r="A33" s="16" t="s">
        <v>150</v>
      </c>
      <c r="B33" s="17"/>
      <c r="C33" s="1"/>
      <c r="D33" s="1"/>
      <c r="E33" s="1"/>
      <c r="F33" s="1"/>
    </row>
    <row r="34" spans="1:12" x14ac:dyDescent="0.15">
      <c r="A34" s="16" t="s">
        <v>367</v>
      </c>
      <c r="B34" s="17"/>
      <c r="C34" s="1"/>
      <c r="D34" s="1"/>
      <c r="E34" s="1"/>
      <c r="F34" s="1"/>
    </row>
    <row r="35" spans="1:12" x14ac:dyDescent="0.15">
      <c r="A35" s="16" t="s">
        <v>58</v>
      </c>
      <c r="B35" s="17"/>
      <c r="C35" s="1"/>
      <c r="D35" s="1"/>
      <c r="E35" s="1"/>
      <c r="F35" s="1"/>
    </row>
    <row r="36" spans="1:12" x14ac:dyDescent="0.15">
      <c r="A36" s="65" t="s">
        <v>88</v>
      </c>
      <c r="B36" s="17"/>
      <c r="C36" s="134">
        <f>SUM(C32:C35)</f>
        <v>0</v>
      </c>
      <c r="D36" s="134">
        <f t="shared" ref="D36:F36" si="4">SUM(D32:D35)</f>
        <v>0</v>
      </c>
      <c r="E36" s="134">
        <f t="shared" si="4"/>
        <v>0</v>
      </c>
      <c r="F36" s="134">
        <f t="shared" si="4"/>
        <v>0</v>
      </c>
    </row>
    <row r="37" spans="1:12" x14ac:dyDescent="0.15">
      <c r="A37" s="16" t="s">
        <v>363</v>
      </c>
      <c r="B37" s="17"/>
      <c r="C37" s="1"/>
      <c r="D37" s="1"/>
      <c r="E37" s="1"/>
      <c r="F37" s="1"/>
    </row>
    <row r="38" spans="1:12" x14ac:dyDescent="0.15">
      <c r="A38" s="16" t="s">
        <v>59</v>
      </c>
      <c r="B38" s="17"/>
      <c r="C38" s="1"/>
      <c r="D38" s="1"/>
      <c r="E38" s="1"/>
      <c r="F38" s="1"/>
    </row>
    <row r="39" spans="1:12" x14ac:dyDescent="0.15">
      <c r="A39" s="65" t="s">
        <v>80</v>
      </c>
      <c r="B39" s="17"/>
      <c r="C39" s="134">
        <f>SUM(C37:C38)</f>
        <v>0</v>
      </c>
      <c r="D39" s="134">
        <f t="shared" ref="D39:F39" si="5">SUM(D37:D38)</f>
        <v>0</v>
      </c>
      <c r="E39" s="134">
        <f t="shared" si="5"/>
        <v>0</v>
      </c>
      <c r="F39" s="134">
        <f t="shared" si="5"/>
        <v>0</v>
      </c>
    </row>
    <row r="40" spans="1:12" x14ac:dyDescent="0.15">
      <c r="A40" s="65" t="s">
        <v>81</v>
      </c>
      <c r="B40" s="17"/>
      <c r="C40" s="134">
        <f>+C36+C39</f>
        <v>0</v>
      </c>
      <c r="D40" s="134">
        <f t="shared" ref="D40:F40" si="6">+D36+D39</f>
        <v>0</v>
      </c>
      <c r="E40" s="134">
        <f t="shared" si="6"/>
        <v>0</v>
      </c>
      <c r="F40" s="134">
        <f t="shared" si="6"/>
        <v>0</v>
      </c>
    </row>
    <row r="41" spans="1:12" x14ac:dyDescent="0.15">
      <c r="A41" s="16" t="s">
        <v>369</v>
      </c>
      <c r="B41" s="17"/>
      <c r="C41" s="1"/>
      <c r="D41" s="1"/>
      <c r="E41" s="1"/>
      <c r="F41" s="1"/>
      <c r="G41" s="19"/>
      <c r="H41" s="19"/>
      <c r="I41" s="19"/>
      <c r="J41" s="19"/>
      <c r="K41" s="19"/>
      <c r="L41" s="19"/>
    </row>
    <row r="42" spans="1:12" x14ac:dyDescent="0.15">
      <c r="A42" s="16" t="s">
        <v>370</v>
      </c>
      <c r="B42" s="21"/>
      <c r="C42" s="1"/>
      <c r="D42" s="1"/>
      <c r="E42" s="1"/>
      <c r="F42" s="1"/>
      <c r="G42" s="19"/>
      <c r="H42" s="19"/>
      <c r="I42" s="19"/>
      <c r="J42" s="19"/>
      <c r="K42" s="19"/>
      <c r="L42" s="19"/>
    </row>
    <row r="43" spans="1:12" x14ac:dyDescent="0.15">
      <c r="A43" s="65" t="s">
        <v>82</v>
      </c>
      <c r="B43" s="17"/>
      <c r="C43" s="134">
        <f>SUM(C41:C42)</f>
        <v>0</v>
      </c>
      <c r="D43" s="134">
        <f>SUM(D41:D42)</f>
        <v>0</v>
      </c>
      <c r="E43" s="134">
        <f>SUM(E41:E42)</f>
        <v>0</v>
      </c>
      <c r="F43" s="134">
        <f>SUM(F41:F42)</f>
        <v>0</v>
      </c>
      <c r="G43" s="22"/>
    </row>
    <row r="44" spans="1:12" x14ac:dyDescent="0.15">
      <c r="A44" s="65" t="s">
        <v>83</v>
      </c>
      <c r="B44" s="17"/>
      <c r="C44" s="134">
        <f>+C40+C43</f>
        <v>0</v>
      </c>
      <c r="D44" s="134">
        <f>+D40+D43</f>
        <v>0</v>
      </c>
      <c r="E44" s="134">
        <f>+E40+E43</f>
        <v>0</v>
      </c>
      <c r="F44" s="134">
        <f>+F40+F43</f>
        <v>0</v>
      </c>
      <c r="G44" s="22"/>
    </row>
    <row r="45" spans="1:12" x14ac:dyDescent="0.15">
      <c r="A45" s="16"/>
      <c r="B45" s="17"/>
      <c r="C45" s="46"/>
      <c r="D45" s="46"/>
      <c r="E45" s="46"/>
      <c r="F45" s="46"/>
      <c r="G45" s="22"/>
    </row>
    <row r="46" spans="1:12" x14ac:dyDescent="0.15">
      <c r="A46" s="13" t="s">
        <v>8</v>
      </c>
      <c r="B46" s="14"/>
      <c r="C46" s="15"/>
      <c r="D46" s="15"/>
      <c r="E46" s="15"/>
      <c r="F46" s="15"/>
    </row>
    <row r="47" spans="1:12" x14ac:dyDescent="0.15">
      <c r="A47" s="20" t="s">
        <v>74</v>
      </c>
      <c r="B47" s="17"/>
      <c r="C47" s="1"/>
      <c r="D47" s="1"/>
      <c r="E47" s="1"/>
      <c r="F47" s="1"/>
    </row>
    <row r="48" spans="1:12" x14ac:dyDescent="0.15">
      <c r="A48" s="20" t="s">
        <v>75</v>
      </c>
      <c r="B48" s="17"/>
      <c r="C48" s="1"/>
      <c r="D48" s="1"/>
      <c r="E48" s="1"/>
      <c r="F48" s="1"/>
    </row>
    <row r="49" spans="1:7" ht="24" x14ac:dyDescent="0.15">
      <c r="A49" s="146" t="s">
        <v>280</v>
      </c>
      <c r="B49" s="17"/>
      <c r="C49" s="134">
        <f>SUM(C47:C48)</f>
        <v>0</v>
      </c>
      <c r="D49" s="134">
        <f t="shared" ref="D49:F49" si="7">SUM(D47:D48)</f>
        <v>0</v>
      </c>
      <c r="E49" s="134">
        <f t="shared" si="7"/>
        <v>0</v>
      </c>
      <c r="F49" s="134">
        <f t="shared" si="7"/>
        <v>0</v>
      </c>
      <c r="G49" s="22"/>
    </row>
    <row r="50" spans="1:7" x14ac:dyDescent="0.15">
      <c r="A50" s="43" t="s">
        <v>285</v>
      </c>
      <c r="B50" s="17"/>
      <c r="C50" s="178"/>
      <c r="D50" s="178"/>
      <c r="E50" s="178"/>
      <c r="F50" s="178"/>
      <c r="G50" s="22"/>
    </row>
    <row r="51" spans="1:7" ht="24" x14ac:dyDescent="0.15">
      <c r="A51" s="146" t="s">
        <v>281</v>
      </c>
      <c r="B51" s="17"/>
      <c r="C51" s="134">
        <f>+C49+C50</f>
        <v>0</v>
      </c>
      <c r="D51" s="134">
        <f t="shared" ref="D51:F51" si="8">+D49+D50</f>
        <v>0</v>
      </c>
      <c r="E51" s="134">
        <f t="shared" si="8"/>
        <v>0</v>
      </c>
      <c r="F51" s="134">
        <f t="shared" si="8"/>
        <v>0</v>
      </c>
      <c r="G51" s="22"/>
    </row>
    <row r="52" spans="1:7" x14ac:dyDescent="0.15">
      <c r="A52" s="20" t="s">
        <v>60</v>
      </c>
      <c r="B52" s="17"/>
      <c r="C52" s="1"/>
      <c r="D52" s="1"/>
      <c r="E52" s="1"/>
      <c r="F52" s="1"/>
      <c r="G52" s="22"/>
    </row>
    <row r="53" spans="1:7" x14ac:dyDescent="0.15">
      <c r="A53" s="65" t="s">
        <v>84</v>
      </c>
      <c r="B53" s="17"/>
      <c r="C53" s="134">
        <f>+C51+C52</f>
        <v>0</v>
      </c>
      <c r="D53" s="134">
        <f t="shared" ref="D53:F53" si="9">+D51+D52</f>
        <v>0</v>
      </c>
      <c r="E53" s="134">
        <f t="shared" si="9"/>
        <v>0</v>
      </c>
      <c r="F53" s="134">
        <f t="shared" si="9"/>
        <v>0</v>
      </c>
      <c r="G53" s="22"/>
    </row>
    <row r="54" spans="1:7" x14ac:dyDescent="0.15">
      <c r="A54" s="16"/>
      <c r="B54" s="17"/>
      <c r="C54" s="46"/>
      <c r="D54" s="46"/>
      <c r="E54" s="46"/>
      <c r="F54" s="46"/>
      <c r="G54" s="22"/>
    </row>
    <row r="55" spans="1:7" x14ac:dyDescent="0.15">
      <c r="A55" s="20" t="s">
        <v>42</v>
      </c>
      <c r="B55" s="17"/>
      <c r="C55" s="1"/>
      <c r="D55" s="1"/>
      <c r="E55" s="1"/>
      <c r="F55" s="1"/>
    </row>
    <row r="56" spans="1:7" x14ac:dyDescent="0.15">
      <c r="A56" s="20" t="s">
        <v>92</v>
      </c>
      <c r="B56" s="21"/>
      <c r="C56" s="1"/>
      <c r="D56" s="1"/>
      <c r="E56" s="1"/>
      <c r="F56" s="1"/>
    </row>
    <row r="57" spans="1:7" x14ac:dyDescent="0.15">
      <c r="A57" s="20" t="s">
        <v>43</v>
      </c>
      <c r="B57" s="21"/>
      <c r="C57" s="1"/>
      <c r="D57" s="1"/>
      <c r="E57" s="1"/>
      <c r="F57" s="1"/>
      <c r="G57" s="22"/>
    </row>
    <row r="58" spans="1:7" x14ac:dyDescent="0.15">
      <c r="A58" s="76" t="s">
        <v>93</v>
      </c>
      <c r="B58" s="21"/>
      <c r="C58" s="1"/>
      <c r="D58" s="1"/>
      <c r="E58" s="1"/>
      <c r="F58" s="1"/>
      <c r="G58" s="22"/>
    </row>
    <row r="59" spans="1:7" x14ac:dyDescent="0.15">
      <c r="A59" s="16" t="s">
        <v>6</v>
      </c>
      <c r="B59" s="17"/>
      <c r="C59" s="1"/>
      <c r="D59" s="1"/>
      <c r="E59" s="1"/>
      <c r="F59" s="1"/>
    </row>
    <row r="60" spans="1:7" x14ac:dyDescent="0.15">
      <c r="A60" s="16" t="s">
        <v>301</v>
      </c>
      <c r="B60" s="17"/>
      <c r="C60" s="1"/>
      <c r="D60" s="1"/>
      <c r="E60" s="1"/>
      <c r="F60" s="1"/>
    </row>
    <row r="61" spans="1:7" x14ac:dyDescent="0.15">
      <c r="A61" s="16" t="s">
        <v>302</v>
      </c>
      <c r="B61" s="17"/>
      <c r="C61" s="1"/>
      <c r="D61" s="1"/>
      <c r="E61" s="1"/>
      <c r="F61" s="1"/>
    </row>
    <row r="62" spans="1:7" x14ac:dyDescent="0.15">
      <c r="A62" s="16" t="s">
        <v>5</v>
      </c>
      <c r="B62" s="17"/>
      <c r="C62" s="1"/>
      <c r="D62" s="1"/>
      <c r="E62" s="1"/>
      <c r="F62" s="1"/>
    </row>
    <row r="63" spans="1:7" x14ac:dyDescent="0.15">
      <c r="A63" s="20" t="s">
        <v>48</v>
      </c>
      <c r="B63" s="17"/>
      <c r="C63" s="1"/>
      <c r="D63" s="1"/>
      <c r="E63" s="1"/>
      <c r="F63" s="1"/>
      <c r="G63" s="22"/>
    </row>
    <row r="64" spans="1:7" x14ac:dyDescent="0.15">
      <c r="A64" s="20" t="s">
        <v>61</v>
      </c>
      <c r="B64" s="17"/>
      <c r="C64" s="1"/>
      <c r="D64" s="1"/>
      <c r="E64" s="1"/>
      <c r="F64" s="1"/>
      <c r="G64" s="22"/>
    </row>
    <row r="65" spans="1:8" x14ac:dyDescent="0.15">
      <c r="A65" s="65" t="s">
        <v>85</v>
      </c>
      <c r="B65" s="17"/>
      <c r="C65" s="134">
        <f>SUM(C55:C64)</f>
        <v>0</v>
      </c>
      <c r="D65" s="134">
        <f t="shared" ref="D65:F65" si="10">SUM(D55:D64)</f>
        <v>0</v>
      </c>
      <c r="E65" s="134">
        <f t="shared" si="10"/>
        <v>0</v>
      </c>
      <c r="F65" s="134">
        <f t="shared" si="10"/>
        <v>0</v>
      </c>
      <c r="H65" s="22"/>
    </row>
    <row r="66" spans="1:8" x14ac:dyDescent="0.15">
      <c r="A66" s="20" t="s">
        <v>49</v>
      </c>
      <c r="B66" s="17"/>
      <c r="C66" s="134">
        <f>+C53-C65</f>
        <v>0</v>
      </c>
      <c r="D66" s="134">
        <f t="shared" ref="D66:F66" si="11">+D53-D65</f>
        <v>0</v>
      </c>
      <c r="E66" s="134">
        <f t="shared" si="11"/>
        <v>0</v>
      </c>
      <c r="F66" s="134">
        <f t="shared" si="11"/>
        <v>0</v>
      </c>
      <c r="H66" s="22"/>
    </row>
    <row r="67" spans="1:8" x14ac:dyDescent="0.15">
      <c r="A67" s="20"/>
      <c r="B67" s="17"/>
      <c r="C67" s="46"/>
      <c r="D67" s="46"/>
      <c r="E67" s="46"/>
      <c r="F67" s="46"/>
      <c r="H67" s="22"/>
    </row>
    <row r="68" spans="1:8" x14ac:dyDescent="0.15">
      <c r="A68" s="16" t="s">
        <v>62</v>
      </c>
      <c r="B68" s="17"/>
      <c r="C68" s="1"/>
      <c r="D68" s="1"/>
      <c r="E68" s="1"/>
      <c r="F68" s="1"/>
    </row>
    <row r="69" spans="1:8" x14ac:dyDescent="0.15">
      <c r="A69" s="16" t="s">
        <v>63</v>
      </c>
      <c r="B69" s="17"/>
      <c r="C69" s="1"/>
      <c r="D69" s="1"/>
      <c r="E69" s="1"/>
      <c r="F69" s="1"/>
    </row>
    <row r="70" spans="1:8" x14ac:dyDescent="0.15">
      <c r="A70" s="20" t="s">
        <v>95</v>
      </c>
      <c r="B70" s="17"/>
      <c r="C70" s="1"/>
      <c r="D70" s="1"/>
      <c r="E70" s="1"/>
      <c r="F70" s="1"/>
      <c r="G70" s="22"/>
    </row>
    <row r="71" spans="1:8" x14ac:dyDescent="0.15">
      <c r="A71" s="66" t="s">
        <v>86</v>
      </c>
      <c r="B71" s="24"/>
      <c r="C71" s="134">
        <f>SUM(C66:C70)</f>
        <v>0</v>
      </c>
      <c r="D71" s="134">
        <f t="shared" ref="D71:F71" si="12">SUM(D66:D70)</f>
        <v>0</v>
      </c>
      <c r="E71" s="134">
        <f t="shared" si="12"/>
        <v>0</v>
      </c>
      <c r="F71" s="134">
        <f t="shared" si="12"/>
        <v>0</v>
      </c>
    </row>
    <row r="72" spans="1:8" x14ac:dyDescent="0.15">
      <c r="A72" s="23"/>
      <c r="B72" s="24"/>
      <c r="C72" s="46"/>
      <c r="D72" s="46"/>
      <c r="E72" s="46"/>
      <c r="F72" s="46"/>
    </row>
    <row r="73" spans="1:8" x14ac:dyDescent="0.15">
      <c r="A73" s="25" t="s">
        <v>44</v>
      </c>
      <c r="B73" s="26"/>
      <c r="C73" s="60"/>
      <c r="D73" s="61"/>
      <c r="E73" s="61"/>
      <c r="F73" s="61"/>
    </row>
    <row r="74" spans="1:8" x14ac:dyDescent="0.15">
      <c r="A74" s="207" t="s">
        <v>374</v>
      </c>
      <c r="B74" s="26"/>
      <c r="C74" s="60"/>
      <c r="D74" s="61"/>
      <c r="E74" s="61"/>
      <c r="F74" s="61"/>
    </row>
    <row r="75" spans="1:8" x14ac:dyDescent="0.15">
      <c r="A75" s="27" t="s">
        <v>64</v>
      </c>
      <c r="B75" s="28"/>
      <c r="C75" s="60"/>
      <c r="D75" s="61"/>
      <c r="E75" s="61"/>
      <c r="F75" s="61"/>
    </row>
    <row r="76" spans="1:8" x14ac:dyDescent="0.15">
      <c r="A76" s="67" t="s">
        <v>87</v>
      </c>
      <c r="B76" s="28"/>
      <c r="C76" s="135">
        <f>SUM(C71:C75)</f>
        <v>0</v>
      </c>
      <c r="D76" s="135">
        <f t="shared" ref="D76:F76" si="13">SUM(D71:D75)</f>
        <v>0</v>
      </c>
      <c r="E76" s="135">
        <f t="shared" si="13"/>
        <v>0</v>
      </c>
      <c r="F76" s="135">
        <f t="shared" si="13"/>
        <v>0</v>
      </c>
    </row>
    <row r="77" spans="1:8" x14ac:dyDescent="0.15">
      <c r="A77" s="43"/>
      <c r="B77" s="28"/>
      <c r="C77" s="47"/>
      <c r="D77" s="48"/>
      <c r="E77" s="48"/>
      <c r="F77" s="48"/>
    </row>
    <row r="78" spans="1:8" x14ac:dyDescent="0.15">
      <c r="A78" s="13" t="s">
        <v>10</v>
      </c>
      <c r="B78" s="14"/>
      <c r="C78" s="15"/>
      <c r="D78" s="15"/>
      <c r="E78" s="15"/>
      <c r="F78" s="15"/>
    </row>
    <row r="79" spans="1:8" x14ac:dyDescent="0.15">
      <c r="A79" s="16" t="s">
        <v>11</v>
      </c>
      <c r="B79" s="17"/>
      <c r="C79" s="1"/>
      <c r="D79" s="1"/>
      <c r="E79" s="1"/>
      <c r="F79" s="1"/>
    </row>
    <row r="80" spans="1:8" x14ac:dyDescent="0.15">
      <c r="A80" s="16" t="s">
        <v>12</v>
      </c>
      <c r="B80" s="17"/>
      <c r="C80" s="1"/>
      <c r="D80" s="1"/>
      <c r="E80" s="1"/>
      <c r="F80" s="1"/>
    </row>
    <row r="81" spans="1:8" x14ac:dyDescent="0.15">
      <c r="A81" s="44" t="s">
        <v>311</v>
      </c>
      <c r="B81" s="14"/>
      <c r="C81" s="15"/>
      <c r="D81" s="15"/>
      <c r="E81" s="15"/>
      <c r="F81" s="15"/>
    </row>
    <row r="82" spans="1:8" x14ac:dyDescent="0.15">
      <c r="A82" s="16" t="s">
        <v>312</v>
      </c>
      <c r="B82" s="17"/>
      <c r="C82" s="1"/>
      <c r="D82" s="1"/>
      <c r="E82" s="1"/>
      <c r="F82" s="1"/>
    </row>
    <row r="83" spans="1:8" x14ac:dyDescent="0.15">
      <c r="A83" s="44" t="s">
        <v>47</v>
      </c>
      <c r="B83" s="14"/>
      <c r="C83" s="15">
        <f>SUM(C84:C89)</f>
        <v>0</v>
      </c>
      <c r="D83" s="15">
        <f>SUM(D84:D89)</f>
        <v>0</v>
      </c>
      <c r="E83" s="15">
        <f>SUM(E84:E89)</f>
        <v>0</v>
      </c>
      <c r="F83" s="15">
        <f>SUM(F84:F89)</f>
        <v>0</v>
      </c>
    </row>
    <row r="84" spans="1:8" x14ac:dyDescent="0.15">
      <c r="A84" s="16" t="s">
        <v>13</v>
      </c>
      <c r="B84" s="17"/>
      <c r="C84" s="1"/>
      <c r="D84" s="1"/>
      <c r="E84" s="1"/>
      <c r="F84" s="1"/>
    </row>
    <row r="85" spans="1:8" x14ac:dyDescent="0.15">
      <c r="A85" s="16" t="s">
        <v>14</v>
      </c>
      <c r="B85" s="17"/>
      <c r="C85" s="1"/>
      <c r="D85" s="1"/>
      <c r="E85" s="1"/>
      <c r="F85" s="1"/>
    </row>
    <row r="86" spans="1:8" x14ac:dyDescent="0.15">
      <c r="A86" s="16" t="s">
        <v>15</v>
      </c>
      <c r="B86" s="17"/>
      <c r="C86" s="1"/>
      <c r="D86" s="1"/>
      <c r="E86" s="1"/>
      <c r="F86" s="1"/>
    </row>
    <row r="87" spans="1:8" x14ac:dyDescent="0.15">
      <c r="A87" s="16" t="s">
        <v>16</v>
      </c>
      <c r="B87" s="17"/>
      <c r="C87" s="1"/>
      <c r="D87" s="1"/>
      <c r="E87" s="1"/>
      <c r="F87" s="1"/>
      <c r="G87" s="22"/>
    </row>
    <row r="88" spans="1:8" x14ac:dyDescent="0.15">
      <c r="A88" s="16" t="s">
        <v>17</v>
      </c>
      <c r="B88" s="17"/>
      <c r="C88" s="1"/>
      <c r="D88" s="1"/>
      <c r="E88" s="1"/>
      <c r="F88" s="1"/>
      <c r="G88" s="22"/>
      <c r="H88" s="22"/>
    </row>
    <row r="89" spans="1:8" x14ac:dyDescent="0.15">
      <c r="A89" s="16" t="s">
        <v>18</v>
      </c>
      <c r="B89" s="17"/>
      <c r="C89" s="1"/>
      <c r="D89" s="1"/>
      <c r="E89" s="1"/>
      <c r="F89" s="3"/>
      <c r="G89" s="22"/>
      <c r="H89" s="22"/>
    </row>
    <row r="90" spans="1:8" ht="13.5" customHeight="1" x14ac:dyDescent="0.15">
      <c r="A90" s="13" t="s">
        <v>19</v>
      </c>
      <c r="B90" s="14"/>
      <c r="C90" s="107"/>
      <c r="D90" s="107"/>
      <c r="E90" s="107"/>
      <c r="F90" s="107"/>
    </row>
    <row r="91" spans="1:8" x14ac:dyDescent="0.15">
      <c r="A91" s="16" t="s">
        <v>20</v>
      </c>
      <c r="B91" s="17"/>
      <c r="C91" s="62"/>
      <c r="D91" s="62"/>
      <c r="E91" s="62"/>
      <c r="F91" s="62"/>
    </row>
    <row r="92" spans="1:8" x14ac:dyDescent="0.15">
      <c r="A92" s="16" t="s">
        <v>21</v>
      </c>
      <c r="B92" s="17"/>
      <c r="C92" s="62"/>
      <c r="D92" s="62"/>
      <c r="E92" s="62"/>
      <c r="F92" s="62"/>
    </row>
    <row r="93" spans="1:8" ht="13.5" customHeight="1" x14ac:dyDescent="0.15">
      <c r="A93" s="13" t="s">
        <v>22</v>
      </c>
      <c r="B93" s="14"/>
      <c r="C93" s="107"/>
      <c r="D93" s="107"/>
      <c r="E93" s="107"/>
      <c r="F93" s="107"/>
    </row>
    <row r="94" spans="1:8" x14ac:dyDescent="0.15">
      <c r="A94" s="29" t="s">
        <v>23</v>
      </c>
      <c r="B94" s="17"/>
      <c r="C94" s="62"/>
      <c r="D94" s="62"/>
      <c r="E94" s="62"/>
      <c r="F94" s="62"/>
    </row>
    <row r="95" spans="1:8" x14ac:dyDescent="0.15">
      <c r="A95" s="29" t="s">
        <v>24</v>
      </c>
      <c r="B95" s="17"/>
      <c r="C95" s="62"/>
      <c r="D95" s="62"/>
      <c r="E95" s="62"/>
      <c r="F95" s="62"/>
    </row>
    <row r="96" spans="1:8" x14ac:dyDescent="0.15">
      <c r="A96" s="29" t="s">
        <v>25</v>
      </c>
      <c r="B96" s="17"/>
      <c r="C96" s="62"/>
      <c r="D96" s="62"/>
      <c r="E96" s="62"/>
      <c r="F96" s="62"/>
    </row>
    <row r="97" spans="1:7" x14ac:dyDescent="0.15">
      <c r="A97" s="30" t="s">
        <v>26</v>
      </c>
      <c r="B97" s="14"/>
      <c r="C97" s="107"/>
      <c r="D97" s="107"/>
      <c r="E97" s="107"/>
      <c r="F97" s="107"/>
      <c r="G97" s="31"/>
    </row>
    <row r="98" spans="1:7" x14ac:dyDescent="0.15">
      <c r="A98" s="29" t="s">
        <v>23</v>
      </c>
      <c r="B98" s="17"/>
      <c r="C98" s="62"/>
      <c r="D98" s="62"/>
      <c r="E98" s="62"/>
      <c r="F98" s="62"/>
      <c r="G98" s="31"/>
    </row>
    <row r="99" spans="1:7" x14ac:dyDescent="0.15">
      <c r="A99" s="29" t="s">
        <v>24</v>
      </c>
      <c r="B99" s="17"/>
      <c r="C99" s="62"/>
      <c r="D99" s="62"/>
      <c r="E99" s="62"/>
      <c r="F99" s="62"/>
    </row>
    <row r="100" spans="1:7" x14ac:dyDescent="0.15">
      <c r="A100" s="29" t="s">
        <v>25</v>
      </c>
      <c r="B100" s="17"/>
      <c r="C100" s="62"/>
      <c r="D100" s="62"/>
      <c r="E100" s="62"/>
      <c r="F100" s="62"/>
    </row>
    <row r="101" spans="1:7" x14ac:dyDescent="0.15">
      <c r="A101" s="30" t="s">
        <v>31</v>
      </c>
      <c r="B101" s="14"/>
      <c r="C101" s="107"/>
      <c r="D101" s="107"/>
      <c r="E101" s="107"/>
      <c r="F101" s="107"/>
    </row>
    <row r="102" spans="1:7" x14ac:dyDescent="0.15">
      <c r="A102" s="29" t="s">
        <v>23</v>
      </c>
      <c r="B102" s="17"/>
      <c r="C102" s="62"/>
      <c r="D102" s="62"/>
      <c r="E102" s="62"/>
      <c r="F102" s="62"/>
    </row>
    <row r="103" spans="1:7" x14ac:dyDescent="0.15">
      <c r="A103" s="29" t="s">
        <v>24</v>
      </c>
      <c r="B103" s="17"/>
      <c r="C103" s="62"/>
      <c r="D103" s="62"/>
      <c r="E103" s="62"/>
      <c r="F103" s="62"/>
      <c r="G103" s="31"/>
    </row>
    <row r="104" spans="1:7" x14ac:dyDescent="0.15">
      <c r="A104" s="29" t="s">
        <v>25</v>
      </c>
      <c r="B104" s="17"/>
      <c r="C104" s="62"/>
      <c r="D104" s="62"/>
      <c r="E104" s="62"/>
      <c r="F104" s="62"/>
      <c r="G104" s="31"/>
    </row>
    <row r="105" spans="1:7" x14ac:dyDescent="0.15">
      <c r="A105" s="30" t="s">
        <v>27</v>
      </c>
      <c r="B105" s="14"/>
      <c r="C105" s="107"/>
      <c r="D105" s="107"/>
      <c r="E105" s="107"/>
      <c r="F105" s="107"/>
    </row>
    <row r="106" spans="1:7" x14ac:dyDescent="0.15">
      <c r="A106" s="29" t="s">
        <v>23</v>
      </c>
      <c r="B106" s="17"/>
      <c r="C106" s="62"/>
      <c r="D106" s="62"/>
      <c r="E106" s="62"/>
      <c r="F106" s="62"/>
    </row>
    <row r="107" spans="1:7" x14ac:dyDescent="0.15">
      <c r="A107" s="29" t="s">
        <v>24</v>
      </c>
      <c r="B107" s="17"/>
      <c r="C107" s="62"/>
      <c r="D107" s="62"/>
      <c r="E107" s="62"/>
      <c r="F107" s="62"/>
    </row>
    <row r="108" spans="1:7" x14ac:dyDescent="0.15">
      <c r="A108" s="29" t="s">
        <v>25</v>
      </c>
      <c r="B108" s="17"/>
      <c r="C108" s="62"/>
      <c r="D108" s="62"/>
      <c r="E108" s="62"/>
      <c r="F108" s="62"/>
    </row>
    <row r="109" spans="1:7" x14ac:dyDescent="0.15">
      <c r="A109" s="78" t="s">
        <v>94</v>
      </c>
      <c r="B109" s="77"/>
      <c r="C109" s="79"/>
      <c r="D109" s="79"/>
      <c r="E109" s="79"/>
      <c r="F109" s="79"/>
    </row>
    <row r="110" spans="1:7" x14ac:dyDescent="0.15">
      <c r="A110" s="32" t="s">
        <v>24</v>
      </c>
      <c r="B110" s="21"/>
      <c r="C110" s="62"/>
      <c r="D110" s="62"/>
      <c r="E110" s="62"/>
      <c r="F110" s="62"/>
    </row>
    <row r="111" spans="1:7" x14ac:dyDescent="0.15">
      <c r="A111" s="32" t="s">
        <v>25</v>
      </c>
      <c r="B111" s="21"/>
      <c r="C111" s="62"/>
      <c r="D111" s="62"/>
      <c r="E111" s="62"/>
      <c r="F111" s="62"/>
    </row>
    <row r="112" spans="1:7" x14ac:dyDescent="0.15">
      <c r="A112" s="30" t="s">
        <v>28</v>
      </c>
      <c r="B112" s="14"/>
      <c r="C112" s="107"/>
      <c r="D112" s="107"/>
      <c r="E112" s="107"/>
      <c r="F112" s="107"/>
    </row>
    <row r="113" spans="1:7" x14ac:dyDescent="0.15">
      <c r="A113" s="30" t="s">
        <v>13</v>
      </c>
      <c r="B113" s="14"/>
      <c r="C113" s="107"/>
      <c r="D113" s="107"/>
      <c r="E113" s="107"/>
      <c r="F113" s="107"/>
    </row>
    <row r="114" spans="1:7" x14ac:dyDescent="0.15">
      <c r="A114" s="29" t="s">
        <v>65</v>
      </c>
      <c r="B114" s="17"/>
      <c r="C114" s="55"/>
      <c r="D114" s="55"/>
      <c r="E114" s="55"/>
      <c r="F114" s="55"/>
    </row>
    <row r="115" spans="1:7" x14ac:dyDescent="0.15">
      <c r="A115" s="29" t="s">
        <v>72</v>
      </c>
      <c r="B115" s="17"/>
      <c r="C115" s="56"/>
      <c r="D115" s="56"/>
      <c r="E115" s="56"/>
      <c r="F115" s="56"/>
    </row>
    <row r="116" spans="1:7" x14ac:dyDescent="0.15">
      <c r="A116" s="30" t="s">
        <v>29</v>
      </c>
      <c r="B116" s="14"/>
      <c r="C116" s="107"/>
      <c r="D116" s="107"/>
      <c r="E116" s="107"/>
      <c r="F116" s="107"/>
    </row>
    <row r="117" spans="1:7" x14ac:dyDescent="0.15">
      <c r="A117" s="29" t="s">
        <v>66</v>
      </c>
      <c r="B117" s="17"/>
      <c r="C117" s="55"/>
      <c r="D117" s="55"/>
      <c r="E117" s="55"/>
      <c r="F117" s="55"/>
    </row>
    <row r="118" spans="1:7" x14ac:dyDescent="0.15">
      <c r="A118" s="29" t="s">
        <v>72</v>
      </c>
      <c r="B118" s="17"/>
      <c r="C118" s="56"/>
      <c r="D118" s="56"/>
      <c r="E118" s="56"/>
      <c r="F118" s="56"/>
    </row>
    <row r="119" spans="1:7" x14ac:dyDescent="0.15">
      <c r="A119" s="30" t="s">
        <v>30</v>
      </c>
      <c r="B119" s="14"/>
      <c r="C119" s="107"/>
      <c r="D119" s="107"/>
      <c r="E119" s="107"/>
      <c r="F119" s="107"/>
    </row>
    <row r="120" spans="1:7" x14ac:dyDescent="0.15">
      <c r="A120" s="29" t="s">
        <v>66</v>
      </c>
      <c r="B120" s="17"/>
      <c r="C120" s="55"/>
      <c r="D120" s="55"/>
      <c r="E120" s="55"/>
      <c r="F120" s="55"/>
    </row>
    <row r="121" spans="1:7" x14ac:dyDescent="0.15">
      <c r="A121" s="29" t="s">
        <v>72</v>
      </c>
      <c r="B121" s="17"/>
      <c r="C121" s="56"/>
      <c r="D121" s="56"/>
      <c r="E121" s="56"/>
      <c r="F121" s="56"/>
    </row>
    <row r="122" spans="1:7" x14ac:dyDescent="0.15">
      <c r="A122" s="32" t="s">
        <v>45</v>
      </c>
      <c r="B122" s="21"/>
      <c r="C122" s="61"/>
      <c r="D122" s="61"/>
      <c r="E122" s="61"/>
      <c r="F122" s="61"/>
    </row>
    <row r="123" spans="1:7" x14ac:dyDescent="0.15">
      <c r="A123" s="30" t="s">
        <v>32</v>
      </c>
      <c r="B123" s="14"/>
      <c r="C123" s="107"/>
      <c r="D123" s="107"/>
      <c r="E123" s="107"/>
      <c r="F123" s="107"/>
    </row>
    <row r="124" spans="1:7" x14ac:dyDescent="0.15">
      <c r="A124" s="29" t="s">
        <v>307</v>
      </c>
      <c r="B124" s="17"/>
      <c r="C124" s="62"/>
      <c r="D124" s="62"/>
      <c r="E124" s="62"/>
      <c r="F124" s="62"/>
    </row>
    <row r="125" spans="1:7" x14ac:dyDescent="0.15">
      <c r="A125" s="29" t="s">
        <v>305</v>
      </c>
      <c r="B125" s="17"/>
      <c r="C125" s="62"/>
      <c r="D125" s="62"/>
      <c r="E125" s="62"/>
      <c r="F125" s="62"/>
    </row>
    <row r="126" spans="1:7" x14ac:dyDescent="0.15">
      <c r="A126" s="29" t="s">
        <v>252</v>
      </c>
      <c r="B126" s="17"/>
      <c r="C126" s="62"/>
      <c r="D126" s="62"/>
      <c r="E126" s="62"/>
      <c r="F126" s="62"/>
    </row>
    <row r="127" spans="1:7" x14ac:dyDescent="0.15">
      <c r="A127" s="29" t="s">
        <v>306</v>
      </c>
      <c r="B127" s="17"/>
      <c r="C127" s="62"/>
      <c r="D127" s="62"/>
      <c r="E127" s="62"/>
      <c r="F127" s="62"/>
      <c r="G127" s="31"/>
    </row>
    <row r="128" spans="1:7" x14ac:dyDescent="0.15">
      <c r="A128" s="29" t="s">
        <v>34</v>
      </c>
      <c r="B128" s="17"/>
      <c r="C128" s="62"/>
      <c r="D128" s="62"/>
      <c r="E128" s="62"/>
      <c r="F128" s="62"/>
      <c r="G128" s="31"/>
    </row>
    <row r="129" spans="1:6" x14ac:dyDescent="0.15">
      <c r="A129" s="29" t="s">
        <v>35</v>
      </c>
      <c r="B129" s="17"/>
      <c r="C129" s="62"/>
      <c r="D129" s="62"/>
      <c r="E129" s="62"/>
      <c r="F129" s="62"/>
    </row>
    <row r="130" spans="1:6" x14ac:dyDescent="0.15">
      <c r="A130" s="30" t="s">
        <v>36</v>
      </c>
      <c r="B130" s="14"/>
      <c r="C130" s="107"/>
      <c r="D130" s="107"/>
      <c r="E130" s="107"/>
      <c r="F130" s="107"/>
    </row>
    <row r="131" spans="1:6" x14ac:dyDescent="0.15">
      <c r="A131" s="29" t="s">
        <v>67</v>
      </c>
      <c r="B131" s="17"/>
      <c r="C131" s="4"/>
      <c r="D131" s="4"/>
      <c r="E131" s="4"/>
      <c r="F131" s="4"/>
    </row>
    <row r="132" spans="1:6" x14ac:dyDescent="0.15">
      <c r="A132" s="33"/>
      <c r="B132" s="33"/>
    </row>
    <row r="133" spans="1:6" ht="16" x14ac:dyDescent="0.2">
      <c r="A133" s="253" t="s">
        <v>313</v>
      </c>
      <c r="B133" s="254"/>
      <c r="C133" s="254"/>
      <c r="D133" s="254"/>
      <c r="E133" s="254"/>
      <c r="F133" s="255"/>
    </row>
    <row r="134" spans="1:6" x14ac:dyDescent="0.15">
      <c r="A134" s="32" t="s">
        <v>272</v>
      </c>
      <c r="B134" s="120"/>
      <c r="C134" s="4"/>
      <c r="D134" s="4"/>
      <c r="E134" s="4"/>
      <c r="F134" s="4"/>
    </row>
    <row r="135" spans="1:6" ht="14" thickBot="1" x14ac:dyDescent="0.2">
      <c r="A135" s="121" t="s">
        <v>273</v>
      </c>
      <c r="B135" s="125"/>
      <c r="C135" s="126"/>
      <c r="D135" s="126"/>
      <c r="E135" s="126"/>
      <c r="F135" s="126"/>
    </row>
    <row r="136" spans="1:6" ht="12.75" customHeight="1" x14ac:dyDescent="0.15">
      <c r="A136" s="266" t="s">
        <v>314</v>
      </c>
      <c r="B136" s="267"/>
      <c r="C136" s="267"/>
      <c r="D136" s="267"/>
      <c r="E136" s="267"/>
      <c r="F136" s="268"/>
    </row>
    <row r="137" spans="1:6" x14ac:dyDescent="0.15">
      <c r="A137" s="269"/>
      <c r="B137" s="270"/>
      <c r="C137" s="270"/>
      <c r="D137" s="270"/>
      <c r="E137" s="270"/>
      <c r="F137" s="271"/>
    </row>
    <row r="138" spans="1:6" x14ac:dyDescent="0.15">
      <c r="A138" s="86" t="s">
        <v>8</v>
      </c>
      <c r="B138" s="85"/>
      <c r="C138" s="85"/>
      <c r="D138" s="15"/>
      <c r="E138" s="15"/>
      <c r="F138" s="104"/>
    </row>
    <row r="139" spans="1:6" x14ac:dyDescent="0.15">
      <c r="A139" s="92"/>
      <c r="B139" s="105"/>
      <c r="C139" s="1"/>
      <c r="D139" s="1"/>
      <c r="E139" s="1"/>
      <c r="F139" s="87"/>
    </row>
    <row r="140" spans="1:6" ht="36" x14ac:dyDescent="0.15">
      <c r="A140" s="93" t="s">
        <v>245</v>
      </c>
      <c r="B140" s="105"/>
      <c r="C140" s="1"/>
      <c r="D140" s="1"/>
      <c r="E140" s="1"/>
      <c r="F140" s="87"/>
    </row>
    <row r="141" spans="1:6" x14ac:dyDescent="0.15">
      <c r="A141" s="94"/>
      <c r="B141" s="105"/>
      <c r="C141" s="1"/>
      <c r="D141" s="1"/>
      <c r="E141" s="1"/>
      <c r="F141" s="87"/>
    </row>
    <row r="142" spans="1:6" x14ac:dyDescent="0.15">
      <c r="A142" s="92"/>
      <c r="B142" s="105"/>
      <c r="C142" s="1"/>
      <c r="D142" s="1"/>
      <c r="E142" s="1"/>
      <c r="F142" s="87"/>
    </row>
    <row r="143" spans="1:6" x14ac:dyDescent="0.15">
      <c r="A143" s="88" t="s">
        <v>246</v>
      </c>
      <c r="B143" s="106"/>
      <c r="C143" s="107"/>
      <c r="D143" s="107"/>
      <c r="E143" s="107"/>
      <c r="F143" s="108"/>
    </row>
    <row r="144" spans="1:6" x14ac:dyDescent="0.15">
      <c r="A144" s="95"/>
      <c r="B144" s="109"/>
      <c r="C144" s="62"/>
      <c r="D144" s="62"/>
      <c r="E144" s="62"/>
      <c r="F144" s="89"/>
    </row>
    <row r="145" spans="1:6" x14ac:dyDescent="0.15">
      <c r="A145" s="95" t="s">
        <v>247</v>
      </c>
      <c r="B145" s="109"/>
      <c r="C145" s="62"/>
      <c r="D145" s="62"/>
      <c r="E145" s="62"/>
      <c r="F145" s="89"/>
    </row>
    <row r="146" spans="1:6" x14ac:dyDescent="0.15">
      <c r="A146" s="95" t="s">
        <v>248</v>
      </c>
      <c r="B146" s="109"/>
      <c r="C146" s="62"/>
      <c r="D146" s="62"/>
      <c r="E146" s="62"/>
      <c r="F146" s="89"/>
    </row>
    <row r="147" spans="1:6" x14ac:dyDescent="0.15">
      <c r="A147" s="95" t="s">
        <v>249</v>
      </c>
      <c r="B147" s="109"/>
      <c r="C147" s="62"/>
      <c r="D147" s="62"/>
      <c r="E147" s="62"/>
      <c r="F147" s="89"/>
    </row>
    <row r="148" spans="1:6" x14ac:dyDescent="0.15">
      <c r="A148" s="95" t="s">
        <v>250</v>
      </c>
      <c r="B148" s="109"/>
      <c r="C148" s="62"/>
      <c r="D148" s="62"/>
      <c r="E148" s="62"/>
      <c r="F148" s="89"/>
    </row>
    <row r="149" spans="1:6" x14ac:dyDescent="0.15">
      <c r="A149" s="95" t="s">
        <v>251</v>
      </c>
      <c r="B149" s="109"/>
      <c r="C149" s="62"/>
      <c r="D149" s="62"/>
      <c r="E149" s="62"/>
      <c r="F149" s="89"/>
    </row>
    <row r="150" spans="1:6" x14ac:dyDescent="0.15">
      <c r="A150" s="95" t="s">
        <v>163</v>
      </c>
      <c r="B150" s="109"/>
      <c r="C150" s="62"/>
      <c r="D150" s="62"/>
      <c r="E150" s="62"/>
      <c r="F150" s="89"/>
    </row>
    <row r="151" spans="1:6" x14ac:dyDescent="0.15">
      <c r="A151" s="95"/>
      <c r="B151" s="109"/>
      <c r="C151" s="62"/>
      <c r="D151" s="62"/>
      <c r="E151" s="62"/>
      <c r="F151" s="89"/>
    </row>
    <row r="152" spans="1:6" x14ac:dyDescent="0.15">
      <c r="A152" s="96" t="s">
        <v>252</v>
      </c>
      <c r="B152" s="109"/>
      <c r="C152" s="62"/>
      <c r="D152" s="62"/>
      <c r="E152" s="62"/>
      <c r="F152" s="89"/>
    </row>
    <row r="153" spans="1:6" x14ac:dyDescent="0.15">
      <c r="A153" s="96" t="s">
        <v>253</v>
      </c>
      <c r="B153" s="109"/>
      <c r="C153" s="62"/>
      <c r="D153" s="62"/>
      <c r="E153" s="62"/>
      <c r="F153" s="89"/>
    </row>
    <row r="154" spans="1:6" x14ac:dyDescent="0.15">
      <c r="A154" s="97"/>
      <c r="B154" s="109"/>
      <c r="C154" s="62"/>
      <c r="D154" s="62"/>
      <c r="E154" s="62"/>
      <c r="F154" s="89"/>
    </row>
    <row r="155" spans="1:6" x14ac:dyDescent="0.15">
      <c r="A155" s="97"/>
      <c r="B155" s="110"/>
      <c r="C155" s="15"/>
      <c r="D155" s="111"/>
      <c r="E155" s="111"/>
      <c r="F155" s="112"/>
    </row>
    <row r="156" spans="1:6" x14ac:dyDescent="0.15">
      <c r="A156" s="90" t="s">
        <v>254</v>
      </c>
      <c r="B156" s="107"/>
      <c r="C156" s="107"/>
      <c r="D156" s="107"/>
      <c r="E156" s="107"/>
      <c r="F156" s="108"/>
    </row>
    <row r="157" spans="1:6" x14ac:dyDescent="0.15">
      <c r="A157" s="91" t="s">
        <v>71</v>
      </c>
      <c r="B157" s="98"/>
      <c r="C157" s="98"/>
      <c r="D157" s="98"/>
      <c r="E157" s="98"/>
      <c r="F157" s="99"/>
    </row>
    <row r="158" spans="1:6" x14ac:dyDescent="0.15">
      <c r="A158" s="247" t="s">
        <v>255</v>
      </c>
      <c r="B158" s="248"/>
      <c r="C158" s="248"/>
      <c r="D158" s="248"/>
      <c r="E158" s="248"/>
      <c r="F158" s="99"/>
    </row>
    <row r="159" spans="1:6" x14ac:dyDescent="0.15">
      <c r="A159" s="247" t="s">
        <v>256</v>
      </c>
      <c r="B159" s="248"/>
      <c r="C159" s="248"/>
      <c r="D159" s="248"/>
      <c r="E159" s="248"/>
      <c r="F159" s="99"/>
    </row>
    <row r="160" spans="1:6" x14ac:dyDescent="0.15">
      <c r="A160" s="247" t="s">
        <v>257</v>
      </c>
      <c r="B160" s="248"/>
      <c r="C160" s="248"/>
      <c r="D160" s="248"/>
      <c r="E160" s="248"/>
      <c r="F160" s="99"/>
    </row>
    <row r="161" spans="1:6" ht="19" x14ac:dyDescent="0.25">
      <c r="A161" s="113"/>
      <c r="B161" s="114"/>
      <c r="C161" s="98"/>
      <c r="D161" s="98"/>
      <c r="E161" s="98"/>
      <c r="F161" s="99"/>
    </row>
    <row r="162" spans="1:6" ht="32.25" customHeight="1" x14ac:dyDescent="0.15">
      <c r="A162" s="115" t="s">
        <v>258</v>
      </c>
      <c r="B162" s="239" t="s">
        <v>271</v>
      </c>
      <c r="C162" s="239"/>
      <c r="D162" s="239"/>
      <c r="E162" s="239"/>
      <c r="F162" s="102"/>
    </row>
    <row r="163" spans="1:6" ht="16" x14ac:dyDescent="0.2">
      <c r="A163" s="116"/>
      <c r="B163" s="117" t="s">
        <v>259</v>
      </c>
      <c r="C163" s="238"/>
      <c r="D163" s="238"/>
      <c r="E163" s="238"/>
      <c r="F163" s="102"/>
    </row>
    <row r="164" spans="1:6" ht="16" x14ac:dyDescent="0.2">
      <c r="A164" s="116"/>
      <c r="B164" s="117" t="s">
        <v>260</v>
      </c>
      <c r="C164" s="238"/>
      <c r="D164" s="238"/>
      <c r="E164" s="238"/>
      <c r="F164" s="102"/>
    </row>
    <row r="165" spans="1:6" ht="16" x14ac:dyDescent="0.2">
      <c r="A165" s="116"/>
      <c r="B165" s="117" t="s">
        <v>261</v>
      </c>
      <c r="C165" s="238"/>
      <c r="D165" s="238"/>
      <c r="E165" s="238"/>
      <c r="F165" s="102"/>
    </row>
    <row r="166" spans="1:6" ht="16" x14ac:dyDescent="0.2">
      <c r="A166" s="116"/>
      <c r="B166" s="117" t="s">
        <v>262</v>
      </c>
      <c r="C166" s="238"/>
      <c r="D166" s="238"/>
      <c r="E166" s="238"/>
      <c r="F166" s="102"/>
    </row>
    <row r="167" spans="1:6" ht="15" x14ac:dyDescent="0.2">
      <c r="A167" s="116"/>
      <c r="B167" s="118"/>
      <c r="C167" s="100"/>
      <c r="D167" s="100"/>
      <c r="E167" s="100"/>
      <c r="F167" s="101"/>
    </row>
    <row r="168" spans="1:6" ht="30.75" customHeight="1" x14ac:dyDescent="0.2">
      <c r="A168" s="115" t="s">
        <v>263</v>
      </c>
      <c r="B168" s="256" t="s">
        <v>264</v>
      </c>
      <c r="C168" s="256"/>
      <c r="D168" s="256"/>
      <c r="E168" s="256"/>
      <c r="F168" s="101"/>
    </row>
    <row r="169" spans="1:6" ht="16" x14ac:dyDescent="0.15">
      <c r="A169" s="115"/>
      <c r="B169" s="117" t="s">
        <v>259</v>
      </c>
      <c r="C169" s="238"/>
      <c r="D169" s="238"/>
      <c r="E169" s="238"/>
      <c r="F169" s="101"/>
    </row>
    <row r="170" spans="1:6" ht="16" x14ac:dyDescent="0.15">
      <c r="A170" s="115"/>
      <c r="B170" s="117" t="s">
        <v>260</v>
      </c>
      <c r="C170" s="238"/>
      <c r="D170" s="238"/>
      <c r="E170" s="238"/>
      <c r="F170" s="101"/>
    </row>
    <row r="171" spans="1:6" ht="16" x14ac:dyDescent="0.15">
      <c r="A171" s="115"/>
      <c r="B171" s="117" t="s">
        <v>261</v>
      </c>
      <c r="C171" s="238"/>
      <c r="D171" s="238"/>
      <c r="E171" s="238"/>
      <c r="F171" s="101"/>
    </row>
    <row r="172" spans="1:6" ht="16" x14ac:dyDescent="0.15">
      <c r="A172" s="115"/>
      <c r="B172" s="117" t="s">
        <v>262</v>
      </c>
      <c r="C172" s="238"/>
      <c r="D172" s="238"/>
      <c r="E172" s="238"/>
      <c r="F172" s="101"/>
    </row>
    <row r="173" spans="1:6" ht="15" x14ac:dyDescent="0.2">
      <c r="A173" s="115"/>
      <c r="B173" s="118"/>
      <c r="C173" s="100"/>
      <c r="D173" s="100"/>
      <c r="E173" s="100"/>
      <c r="F173" s="101"/>
    </row>
    <row r="174" spans="1:6" ht="31.5" customHeight="1" x14ac:dyDescent="0.15">
      <c r="A174" s="115" t="s">
        <v>265</v>
      </c>
      <c r="B174" s="239" t="s">
        <v>266</v>
      </c>
      <c r="C174" s="239"/>
      <c r="D174" s="239"/>
      <c r="E174" s="239"/>
      <c r="F174" s="101"/>
    </row>
    <row r="175" spans="1:6" ht="16" x14ac:dyDescent="0.15">
      <c r="A175" s="115"/>
      <c r="B175" s="117" t="s">
        <v>259</v>
      </c>
      <c r="C175" s="238"/>
      <c r="D175" s="238"/>
      <c r="E175" s="238"/>
      <c r="F175" s="101"/>
    </row>
    <row r="176" spans="1:6" ht="16" x14ac:dyDescent="0.15">
      <c r="A176" s="115"/>
      <c r="B176" s="117" t="s">
        <v>260</v>
      </c>
      <c r="C176" s="238"/>
      <c r="D176" s="238"/>
      <c r="E176" s="238"/>
      <c r="F176" s="101"/>
    </row>
    <row r="177" spans="1:6" ht="16" x14ac:dyDescent="0.15">
      <c r="A177" s="115"/>
      <c r="B177" s="117" t="s">
        <v>261</v>
      </c>
      <c r="C177" s="238"/>
      <c r="D177" s="238"/>
      <c r="E177" s="238"/>
      <c r="F177" s="101"/>
    </row>
    <row r="178" spans="1:6" ht="16" x14ac:dyDescent="0.15">
      <c r="A178" s="115"/>
      <c r="B178" s="117" t="s">
        <v>262</v>
      </c>
      <c r="C178" s="238"/>
      <c r="D178" s="238"/>
      <c r="E178" s="238"/>
      <c r="F178" s="101"/>
    </row>
    <row r="179" spans="1:6" ht="15" x14ac:dyDescent="0.15">
      <c r="A179" s="115"/>
      <c r="B179" s="128"/>
      <c r="C179" s="103"/>
      <c r="D179" s="103"/>
      <c r="E179" s="103"/>
      <c r="F179" s="101"/>
    </row>
    <row r="180" spans="1:6" ht="15" x14ac:dyDescent="0.15">
      <c r="A180" s="115" t="s">
        <v>267</v>
      </c>
      <c r="B180" s="239" t="s">
        <v>268</v>
      </c>
      <c r="C180" s="239"/>
      <c r="D180" s="239"/>
      <c r="E180" s="239"/>
      <c r="F180" s="102"/>
    </row>
    <row r="181" spans="1:6" ht="16" x14ac:dyDescent="0.15">
      <c r="A181" s="115"/>
      <c r="B181" s="117" t="s">
        <v>259</v>
      </c>
      <c r="C181" s="238"/>
      <c r="D181" s="238"/>
      <c r="E181" s="238"/>
      <c r="F181" s="102"/>
    </row>
    <row r="182" spans="1:6" ht="16" x14ac:dyDescent="0.15">
      <c r="A182" s="115"/>
      <c r="B182" s="117" t="s">
        <v>260</v>
      </c>
      <c r="C182" s="238"/>
      <c r="D182" s="238"/>
      <c r="E182" s="238"/>
      <c r="F182" s="102"/>
    </row>
    <row r="183" spans="1:6" ht="16" x14ac:dyDescent="0.15">
      <c r="A183" s="115"/>
      <c r="B183" s="117" t="s">
        <v>261</v>
      </c>
      <c r="C183" s="238"/>
      <c r="D183" s="238"/>
      <c r="E183" s="238"/>
      <c r="F183" s="102"/>
    </row>
    <row r="184" spans="1:6" ht="16" x14ac:dyDescent="0.15">
      <c r="A184" s="115"/>
      <c r="B184" s="117" t="s">
        <v>262</v>
      </c>
      <c r="C184" s="238"/>
      <c r="D184" s="238"/>
      <c r="E184" s="238"/>
      <c r="F184" s="102"/>
    </row>
    <row r="185" spans="1:6" ht="15" x14ac:dyDescent="0.15">
      <c r="A185" s="115"/>
      <c r="B185" s="128"/>
      <c r="C185" s="103"/>
      <c r="D185" s="103"/>
      <c r="E185" s="103"/>
      <c r="F185" s="101"/>
    </row>
    <row r="186" spans="1:6" ht="63.75" customHeight="1" x14ac:dyDescent="0.15">
      <c r="A186" s="115" t="s">
        <v>269</v>
      </c>
      <c r="B186" s="239" t="s">
        <v>308</v>
      </c>
      <c r="C186" s="239"/>
      <c r="D186" s="239"/>
      <c r="E186" s="239"/>
      <c r="F186" s="102"/>
    </row>
    <row r="187" spans="1:6" ht="16" x14ac:dyDescent="0.15">
      <c r="A187" s="115"/>
      <c r="B187" s="117" t="s">
        <v>259</v>
      </c>
      <c r="C187" s="238"/>
      <c r="D187" s="238"/>
      <c r="E187" s="238"/>
      <c r="F187" s="102"/>
    </row>
    <row r="188" spans="1:6" ht="16" x14ac:dyDescent="0.15">
      <c r="A188" s="115"/>
      <c r="B188" s="117" t="s">
        <v>260</v>
      </c>
      <c r="C188" s="238"/>
      <c r="D188" s="238"/>
      <c r="E188" s="238"/>
      <c r="F188" s="102"/>
    </row>
    <row r="189" spans="1:6" ht="16" x14ac:dyDescent="0.15">
      <c r="A189" s="115"/>
      <c r="B189" s="117" t="s">
        <v>261</v>
      </c>
      <c r="C189" s="238"/>
      <c r="D189" s="238"/>
      <c r="E189" s="238"/>
      <c r="F189" s="102"/>
    </row>
    <row r="190" spans="1:6" ht="17" thickBot="1" x14ac:dyDescent="0.2">
      <c r="A190" s="115"/>
      <c r="B190" s="117" t="s">
        <v>262</v>
      </c>
      <c r="C190" s="238"/>
      <c r="D190" s="238"/>
      <c r="E190" s="238"/>
      <c r="F190" s="102"/>
    </row>
    <row r="191" spans="1:6" ht="12.75" customHeight="1" x14ac:dyDescent="0.15">
      <c r="A191" s="257" t="s">
        <v>270</v>
      </c>
      <c r="B191" s="258"/>
      <c r="C191" s="258"/>
      <c r="D191" s="258"/>
      <c r="E191" s="258"/>
      <c r="F191" s="259"/>
    </row>
    <row r="192" spans="1:6" ht="13.5" customHeight="1" thickBot="1" x14ac:dyDescent="0.2">
      <c r="A192" s="260"/>
      <c r="B192" s="261"/>
      <c r="C192" s="261"/>
      <c r="D192" s="261"/>
      <c r="E192" s="261"/>
      <c r="F192" s="262"/>
    </row>
    <row r="193" spans="1:13" x14ac:dyDescent="0.15">
      <c r="A193" s="54" t="s">
        <v>70</v>
      </c>
      <c r="B193" s="35"/>
      <c r="C193" s="35"/>
      <c r="D193" s="35"/>
      <c r="E193" s="35"/>
      <c r="F193" s="35"/>
    </row>
    <row r="194" spans="1:13" x14ac:dyDescent="0.15">
      <c r="A194" s="34" t="s">
        <v>389</v>
      </c>
      <c r="B194" s="35"/>
      <c r="C194" s="35"/>
      <c r="D194" s="35"/>
      <c r="E194" s="35"/>
      <c r="F194" s="35"/>
    </row>
    <row r="195" spans="1:13" x14ac:dyDescent="0.15">
      <c r="A195" s="34" t="s">
        <v>50</v>
      </c>
      <c r="B195" s="35"/>
      <c r="C195" s="35"/>
      <c r="D195" s="35"/>
      <c r="E195" s="35"/>
      <c r="F195" s="35"/>
    </row>
    <row r="196" spans="1:13" x14ac:dyDescent="0.15">
      <c r="A196" s="34" t="s">
        <v>68</v>
      </c>
      <c r="B196" s="35"/>
      <c r="C196" s="35"/>
      <c r="D196" s="35"/>
      <c r="E196" s="35"/>
      <c r="F196" s="35"/>
    </row>
    <row r="197" spans="1:13" x14ac:dyDescent="0.15">
      <c r="A197" s="34" t="s">
        <v>69</v>
      </c>
      <c r="B197" s="35"/>
      <c r="C197" s="35"/>
      <c r="D197" s="35"/>
      <c r="E197" s="35"/>
      <c r="F197" s="35"/>
    </row>
    <row r="198" spans="1:13" x14ac:dyDescent="0.15">
      <c r="A198" s="34" t="s">
        <v>73</v>
      </c>
      <c r="B198" s="35"/>
      <c r="C198" s="35"/>
      <c r="D198" s="35"/>
      <c r="E198" s="35"/>
      <c r="F198" s="35"/>
    </row>
    <row r="199" spans="1:13" x14ac:dyDescent="0.15">
      <c r="A199" s="63" t="s">
        <v>303</v>
      </c>
      <c r="B199" s="35"/>
      <c r="C199" s="35"/>
      <c r="D199" s="35"/>
      <c r="E199" s="35"/>
      <c r="F199" s="35"/>
    </row>
    <row r="200" spans="1:13" x14ac:dyDescent="0.15">
      <c r="B200" s="35"/>
      <c r="C200" s="35"/>
      <c r="D200" s="35"/>
      <c r="E200" s="35"/>
      <c r="F200" s="35"/>
    </row>
    <row r="201" spans="1:13" x14ac:dyDescent="0.15">
      <c r="A201" s="34"/>
      <c r="B201" s="35"/>
      <c r="C201" s="35"/>
      <c r="D201" s="35"/>
      <c r="E201" s="35"/>
      <c r="F201" s="35"/>
    </row>
    <row r="202" spans="1:13" x14ac:dyDescent="0.15">
      <c r="A202" s="53" t="s">
        <v>54</v>
      </c>
      <c r="B202" s="36"/>
      <c r="C202" s="37" t="s">
        <v>37</v>
      </c>
      <c r="D202" s="37" t="s">
        <v>37</v>
      </c>
      <c r="E202" s="37" t="s">
        <v>37</v>
      </c>
      <c r="F202" s="37" t="s">
        <v>37</v>
      </c>
    </row>
    <row r="203" spans="1:13" x14ac:dyDescent="0.15">
      <c r="A203" s="51" t="s">
        <v>7</v>
      </c>
      <c r="C203" s="42"/>
      <c r="D203" s="42"/>
      <c r="E203" s="42"/>
      <c r="F203" s="42"/>
    </row>
    <row r="204" spans="1:13" x14ac:dyDescent="0.15">
      <c r="A204" s="138" t="s">
        <v>282</v>
      </c>
      <c r="B204" s="10"/>
      <c r="C204" s="130" t="str">
        <f>IF((C18+C19=C20),"Yes","No")</f>
        <v>Yes</v>
      </c>
      <c r="D204" s="130" t="str">
        <f>IF((D18+D19=D20),"Yes","No")</f>
        <v>Yes</v>
      </c>
      <c r="E204" s="130" t="str">
        <f>IF((E18+E19=E20),"Yes","No")</f>
        <v>Yes</v>
      </c>
      <c r="F204" s="130" t="str">
        <f>IF((F18+F19=F20),"Yes","No")</f>
        <v>Yes</v>
      </c>
      <c r="G204" s="10"/>
      <c r="H204" s="10"/>
      <c r="I204" s="10"/>
      <c r="J204" s="10"/>
      <c r="K204" s="10"/>
      <c r="L204" s="10"/>
      <c r="M204" s="10"/>
    </row>
    <row r="205" spans="1:13" x14ac:dyDescent="0.15">
      <c r="A205" s="138" t="s">
        <v>283</v>
      </c>
      <c r="B205" s="10"/>
      <c r="C205" s="130" t="str">
        <f>IF((C17+C20+C21=C22),"Yes","No")</f>
        <v>Yes</v>
      </c>
      <c r="D205" s="130" t="str">
        <f>IF((D17+D20+D21=D22),"Yes","No")</f>
        <v>Yes</v>
      </c>
      <c r="E205" s="130" t="str">
        <f>IF((E17+E20+E21=E22),"Yes","No")</f>
        <v>Yes</v>
      </c>
      <c r="F205" s="130" t="str">
        <f>IF((F17+F20+F21=F22),"Yes","No")</f>
        <v>Yes</v>
      </c>
      <c r="G205" s="10"/>
      <c r="H205" s="10"/>
      <c r="I205" s="10"/>
      <c r="J205" s="10"/>
      <c r="K205" s="10"/>
      <c r="L205" s="10"/>
      <c r="M205" s="10"/>
    </row>
    <row r="206" spans="1:13" x14ac:dyDescent="0.15">
      <c r="A206" s="138" t="s">
        <v>284</v>
      </c>
      <c r="B206" s="10"/>
      <c r="C206" s="130" t="str">
        <f>IF((C22+C23+C24+C25+C28+C29=C30),"Yes","No")</f>
        <v>Yes</v>
      </c>
      <c r="D206" s="130" t="str">
        <f>IF((D22+D23++D24+D25+D28+D29=D30),"Yes","No")</f>
        <v>Yes</v>
      </c>
      <c r="E206" s="130" t="str">
        <f>IF((E22+E23++E24+E25+E28+E29=E30),"Yes","No")</f>
        <v>Yes</v>
      </c>
      <c r="F206" s="130" t="str">
        <f>IF((F22+F23++F24+F25+F28+F29=F30),"Yes","No")</f>
        <v>Yes</v>
      </c>
      <c r="G206" s="10"/>
      <c r="H206" s="10"/>
      <c r="I206" s="10"/>
      <c r="J206" s="10"/>
      <c r="K206" s="10"/>
      <c r="L206" s="10"/>
      <c r="M206" s="10"/>
    </row>
    <row r="207" spans="1:13" x14ac:dyDescent="0.15">
      <c r="A207" s="185" t="s">
        <v>315</v>
      </c>
      <c r="B207" s="10"/>
      <c r="C207" s="130" t="str">
        <f>IF((C32+C33+C34+C35=C36),"Yes","No")</f>
        <v>Yes</v>
      </c>
      <c r="D207" s="130" t="str">
        <f>IF((D32+D33+D34+D35=D36),"Yes","No")</f>
        <v>Yes</v>
      </c>
      <c r="E207" s="130" t="str">
        <f>IF((E32+E33+E34+E35=E36),"Yes","No")</f>
        <v>Yes</v>
      </c>
      <c r="F207" s="130" t="str">
        <f>IF((F32+F33+F34+F35=F36),"Yes","No")</f>
        <v>Yes</v>
      </c>
      <c r="G207" s="10"/>
      <c r="H207" s="10"/>
      <c r="I207" s="10"/>
      <c r="J207" s="10"/>
      <c r="K207" s="10"/>
      <c r="L207" s="10"/>
      <c r="M207" s="10"/>
    </row>
    <row r="208" spans="1:13" x14ac:dyDescent="0.15">
      <c r="A208" s="185" t="s">
        <v>316</v>
      </c>
      <c r="B208" s="10"/>
      <c r="C208" s="130" t="str">
        <f>IF((C37+C38=C39),"Yes","No")</f>
        <v>Yes</v>
      </c>
      <c r="D208" s="130" t="str">
        <f>IF((D37+D38=D39),"Yes","No")</f>
        <v>Yes</v>
      </c>
      <c r="E208" s="130" t="str">
        <f>IF((E37+E38=E39),"Yes","No")</f>
        <v>Yes</v>
      </c>
      <c r="F208" s="130" t="str">
        <f>IF((F37+F38=F39),"Yes","No")</f>
        <v>Yes</v>
      </c>
      <c r="G208" s="10"/>
      <c r="H208" s="10"/>
      <c r="I208" s="10"/>
      <c r="J208" s="10"/>
      <c r="K208" s="10"/>
      <c r="L208" s="10"/>
      <c r="M208" s="10"/>
    </row>
    <row r="209" spans="1:13" x14ac:dyDescent="0.15">
      <c r="A209" s="185" t="s">
        <v>317</v>
      </c>
      <c r="B209" s="10"/>
      <c r="C209" s="130" t="str">
        <f>IF((C36+C39=C40),"Yes","No")</f>
        <v>Yes</v>
      </c>
      <c r="D209" s="130" t="str">
        <f>IF((D36+D39=D40),"Yes","No")</f>
        <v>Yes</v>
      </c>
      <c r="E209" s="130" t="str">
        <f>IF((E36+E39=E40),"Yes","No")</f>
        <v>Yes</v>
      </c>
      <c r="F209" s="130" t="str">
        <f>IF((F36+F39=F40),"Yes","No")</f>
        <v>Yes</v>
      </c>
      <c r="G209" s="10"/>
      <c r="H209" s="10"/>
      <c r="I209" s="10"/>
      <c r="J209" s="10"/>
      <c r="K209" s="10"/>
      <c r="L209" s="10"/>
      <c r="M209" s="10"/>
    </row>
    <row r="210" spans="1:13" x14ac:dyDescent="0.15">
      <c r="A210" s="185" t="s">
        <v>373</v>
      </c>
      <c r="B210" s="10"/>
      <c r="C210" s="130" t="str">
        <f>IF((C41+C42=C43),"Yes","No")</f>
        <v>Yes</v>
      </c>
      <c r="D210" s="130" t="str">
        <f>IF((D41+D42=D43),"Yes","No")</f>
        <v>Yes</v>
      </c>
      <c r="E210" s="130" t="str">
        <f>IF((E41+E42=E43),"Yes","No")</f>
        <v>Yes</v>
      </c>
      <c r="F210" s="130" t="str">
        <f>IF((F41+F42=F43),"Yes","No")</f>
        <v>Yes</v>
      </c>
      <c r="G210" s="10"/>
      <c r="H210" s="10"/>
      <c r="I210" s="10"/>
      <c r="J210" s="10"/>
      <c r="K210" s="10"/>
      <c r="L210" s="10"/>
      <c r="M210" s="10"/>
    </row>
    <row r="211" spans="1:13" x14ac:dyDescent="0.15">
      <c r="A211" s="185" t="s">
        <v>318</v>
      </c>
      <c r="B211" s="10"/>
      <c r="C211" s="130" t="str">
        <f>IF((C40+C43=C44),"Yes","No")</f>
        <v>Yes</v>
      </c>
      <c r="D211" s="130" t="str">
        <f>IF((D40+D43=D44),"Yes","No")</f>
        <v>Yes</v>
      </c>
      <c r="E211" s="130" t="str">
        <f>IF((E40+E43=E44),"Yes","No")</f>
        <v>Yes</v>
      </c>
      <c r="F211" s="130" t="str">
        <f>IF((F40+F43=F44),"Yes","No")</f>
        <v>Yes</v>
      </c>
      <c r="G211" s="10"/>
      <c r="H211" s="10"/>
      <c r="I211" s="10"/>
      <c r="J211" s="10"/>
      <c r="K211" s="10"/>
      <c r="L211" s="10"/>
      <c r="M211" s="10"/>
    </row>
    <row r="212" spans="1:13" x14ac:dyDescent="0.15">
      <c r="A212" s="185" t="s">
        <v>319</v>
      </c>
      <c r="B212" s="10"/>
      <c r="C212" s="130" t="str">
        <f>IF((C30=C44),"Yes","No")</f>
        <v>Yes</v>
      </c>
      <c r="D212" s="130" t="str">
        <f>IF((D30=D44),"Yes","No")</f>
        <v>Yes</v>
      </c>
      <c r="E212" s="130" t="str">
        <f>IF((E30=E44),"Yes","No")</f>
        <v>Yes</v>
      </c>
      <c r="F212" s="130" t="str">
        <f>IF((F30=F44),"Yes","No")</f>
        <v>Yes</v>
      </c>
      <c r="G212" s="10"/>
      <c r="H212" s="10"/>
      <c r="I212" s="10"/>
      <c r="J212" s="10"/>
      <c r="K212" s="10"/>
      <c r="L212" s="10"/>
      <c r="M212" s="10"/>
    </row>
    <row r="213" spans="1:13" x14ac:dyDescent="0.15">
      <c r="A213" s="139"/>
      <c r="B213" s="10"/>
      <c r="C213" s="130"/>
      <c r="D213" s="130"/>
      <c r="E213" s="130"/>
      <c r="F213" s="130"/>
      <c r="G213" s="10"/>
      <c r="H213" s="10"/>
      <c r="I213" s="10"/>
      <c r="J213" s="10"/>
      <c r="K213" s="10"/>
      <c r="L213" s="10"/>
      <c r="M213" s="10"/>
    </row>
    <row r="214" spans="1:13" x14ac:dyDescent="0.15">
      <c r="A214" s="139" t="s">
        <v>8</v>
      </c>
      <c r="B214" s="10"/>
      <c r="C214" s="130"/>
      <c r="D214" s="130"/>
      <c r="E214" s="130"/>
      <c r="F214" s="130"/>
      <c r="G214" s="10"/>
      <c r="H214" s="10"/>
      <c r="I214" s="10"/>
      <c r="J214" s="10"/>
      <c r="K214" s="10"/>
      <c r="L214" s="10"/>
      <c r="M214" s="10"/>
    </row>
    <row r="215" spans="1:13" x14ac:dyDescent="0.15">
      <c r="A215" s="185" t="s">
        <v>320</v>
      </c>
      <c r="B215" s="10"/>
      <c r="C215" s="130" t="str">
        <f>IF((C47+C48=C51),"Yes","No")</f>
        <v>Yes</v>
      </c>
      <c r="D215" s="130" t="str">
        <f>IF((D47+D48=D51),"Yes","No")</f>
        <v>Yes</v>
      </c>
      <c r="E215" s="130" t="str">
        <f>IF((E47+E48=E51),"Yes","No")</f>
        <v>Yes</v>
      </c>
      <c r="F215" s="130" t="str">
        <f>IF((F47+F48=F51),"Yes","No")</f>
        <v>Yes</v>
      </c>
      <c r="G215" s="10"/>
      <c r="H215" s="10"/>
      <c r="I215" s="10"/>
      <c r="J215" s="10"/>
      <c r="K215" s="10"/>
      <c r="L215" s="10"/>
      <c r="M215" s="10"/>
    </row>
    <row r="216" spans="1:13" x14ac:dyDescent="0.15">
      <c r="A216" s="185" t="s">
        <v>321</v>
      </c>
      <c r="B216" s="10"/>
      <c r="C216" s="130" t="str">
        <f>IF((C49+C50+C52=C53),"Yes","No")</f>
        <v>Yes</v>
      </c>
      <c r="D216" s="130" t="str">
        <f>IF((D49+D50+D52=D53),"Yes","No")</f>
        <v>Yes</v>
      </c>
      <c r="E216" s="130" t="str">
        <f>IF((E49+E50+E52=E53),"Yes","No")</f>
        <v>Yes</v>
      </c>
      <c r="F216" s="130" t="str">
        <f>IF((F49+F50+F52=F53),"Yes","No")</f>
        <v>Yes</v>
      </c>
      <c r="G216" s="10"/>
      <c r="H216" s="10"/>
      <c r="I216" s="10"/>
      <c r="J216" s="10"/>
      <c r="K216" s="10"/>
      <c r="L216" s="10"/>
      <c r="M216" s="10"/>
    </row>
    <row r="217" spans="1:13" x14ac:dyDescent="0.15">
      <c r="A217" s="185" t="s">
        <v>322</v>
      </c>
      <c r="B217" s="10"/>
      <c r="C217" s="130" t="str">
        <f>IF((C55+C56+C57+C58+C59+C60+C61+C62+C63+C64=C65),"Yes","No")</f>
        <v>Yes</v>
      </c>
      <c r="D217" s="130" t="str">
        <f t="shared" ref="D217:F217" si="14">IF((D55+D56+D57+D58+D59+D60+D61+D62+D63+D64=D65),"Yes","No")</f>
        <v>Yes</v>
      </c>
      <c r="E217" s="130" t="str">
        <f t="shared" si="14"/>
        <v>Yes</v>
      </c>
      <c r="F217" s="130" t="str">
        <f t="shared" si="14"/>
        <v>Yes</v>
      </c>
      <c r="G217" s="10"/>
      <c r="H217" s="10"/>
      <c r="I217" s="10"/>
      <c r="J217" s="10"/>
      <c r="K217" s="10"/>
      <c r="L217" s="10"/>
      <c r="M217" s="10"/>
    </row>
    <row r="218" spans="1:13" x14ac:dyDescent="0.15">
      <c r="A218" s="185" t="s">
        <v>323</v>
      </c>
      <c r="B218" s="10"/>
      <c r="C218" s="130" t="str">
        <f>IF((C66+C68+C69+C70=C71),"Yes","No")</f>
        <v>Yes</v>
      </c>
      <c r="D218" s="130" t="str">
        <f>IF((D66+D68+D69+D70=D71),"Yes","No")</f>
        <v>Yes</v>
      </c>
      <c r="E218" s="130" t="str">
        <f>IF((E66+E68+E69+E70=E71),"Yes","No")</f>
        <v>Yes</v>
      </c>
      <c r="F218" s="130" t="str">
        <f>IF((F66+F68+F69+F70=F71),"Yes","No")</f>
        <v>Yes</v>
      </c>
      <c r="G218" s="10"/>
      <c r="H218" s="10"/>
      <c r="I218" s="10"/>
      <c r="J218" s="10"/>
      <c r="K218" s="10"/>
      <c r="L218" s="10"/>
      <c r="M218" s="10"/>
    </row>
    <row r="219" spans="1:13" x14ac:dyDescent="0.15">
      <c r="A219" s="185" t="s">
        <v>324</v>
      </c>
      <c r="B219" s="10"/>
      <c r="C219" s="130" t="str">
        <f>IF((C71+C73+C74+C75=C76),"Yes","No")</f>
        <v>Yes</v>
      </c>
      <c r="D219" s="130" t="str">
        <f>IF((D71+D73+D74+D75=D76),"Yes","No")</f>
        <v>Yes</v>
      </c>
      <c r="E219" s="130" t="str">
        <f>IF((E71+E73+E74+E75=E76),"Yes","No")</f>
        <v>Yes</v>
      </c>
      <c r="F219" s="130" t="str">
        <f>IF((F71+F73+F74+F75=F76),"Yes","No")</f>
        <v>Yes</v>
      </c>
      <c r="G219" s="10"/>
      <c r="H219" s="10"/>
      <c r="I219" s="10"/>
      <c r="J219" s="10"/>
      <c r="K219" s="10"/>
      <c r="L219" s="10"/>
      <c r="M219" s="10"/>
    </row>
    <row r="220" spans="1:13" x14ac:dyDescent="0.15">
      <c r="A220" s="185" t="s">
        <v>325</v>
      </c>
      <c r="B220" s="10"/>
      <c r="C220" s="130" t="str">
        <f>IF((C84+C85+C86+C87+C88+C89=C47),"Yes","No")</f>
        <v>Yes</v>
      </c>
      <c r="D220" s="130" t="str">
        <f t="shared" ref="D220:F220" si="15">IF((D84+D85+D86+D87+D88+D89=D47),"Yes","No")</f>
        <v>Yes</v>
      </c>
      <c r="E220" s="130" t="str">
        <f t="shared" si="15"/>
        <v>Yes</v>
      </c>
      <c r="F220" s="130" t="str">
        <f t="shared" si="15"/>
        <v>Yes</v>
      </c>
      <c r="G220" s="10"/>
      <c r="H220" s="10"/>
      <c r="I220" s="10"/>
      <c r="J220" s="10"/>
      <c r="K220" s="10"/>
      <c r="L220" s="10"/>
      <c r="M220" s="10"/>
    </row>
    <row r="221" spans="1:13" x14ac:dyDescent="0.15">
      <c r="A221" s="139"/>
      <c r="B221" s="10"/>
      <c r="C221" s="130"/>
      <c r="D221" s="130"/>
      <c r="E221" s="130"/>
      <c r="F221" s="130"/>
      <c r="G221" s="10"/>
      <c r="H221" s="10"/>
      <c r="I221" s="10"/>
      <c r="J221" s="10"/>
      <c r="K221" s="10"/>
      <c r="L221" s="10"/>
      <c r="M221" s="10"/>
    </row>
    <row r="222" spans="1:13" x14ac:dyDescent="0.15">
      <c r="A222" s="138" t="s">
        <v>53</v>
      </c>
      <c r="B222" s="10"/>
      <c r="C222" s="131"/>
      <c r="D222" s="131"/>
      <c r="E222" s="131"/>
      <c r="F222" s="131"/>
      <c r="G222" s="10"/>
      <c r="H222" s="10"/>
      <c r="I222" s="10"/>
      <c r="J222" s="10"/>
      <c r="K222" s="10"/>
      <c r="L222" s="10"/>
      <c r="M222" s="10"/>
    </row>
    <row r="223" spans="1:13" x14ac:dyDescent="0.15">
      <c r="A223" s="187" t="s">
        <v>350</v>
      </c>
      <c r="B223" s="10"/>
      <c r="C223" s="132" t="str">
        <f>IF(C51&lt;=C53,"Yes","No")</f>
        <v>Yes</v>
      </c>
      <c r="D223" s="132" t="str">
        <f>IF(D51&lt;=D53,"Yes","No")</f>
        <v>Yes</v>
      </c>
      <c r="E223" s="132" t="str">
        <f>IF(E51&lt;=E53,"Yes","No")</f>
        <v>Yes</v>
      </c>
      <c r="F223" s="132" t="str">
        <f>IF(F51&lt;=F53,"Yes","No")</f>
        <v>Yes</v>
      </c>
      <c r="G223" s="273" t="s">
        <v>39</v>
      </c>
      <c r="H223" s="273"/>
      <c r="I223" s="273"/>
      <c r="J223" s="273"/>
      <c r="K223" s="273"/>
      <c r="L223" s="10"/>
      <c r="M223" s="10"/>
    </row>
    <row r="224" spans="1:13" x14ac:dyDescent="0.15">
      <c r="A224" s="187" t="s">
        <v>326</v>
      </c>
      <c r="B224" s="10"/>
      <c r="C224" s="132" t="str">
        <f>IF(C53-C65+C68+C69+C70=C71,"Yes","No")</f>
        <v>Yes</v>
      </c>
      <c r="D224" s="132" t="str">
        <f>IF(D53-D65+D68+D69+D70=D71,"Yes","No")</f>
        <v>Yes</v>
      </c>
      <c r="E224" s="132" t="str">
        <f>IF(E53-E65+E68+E69+E70=E71,"Yes","No")</f>
        <v>Yes</v>
      </c>
      <c r="F224" s="132" t="str">
        <f>IF(F53-F65+F68+F69+F70=F71,"Yes","No")</f>
        <v>Yes</v>
      </c>
      <c r="G224" s="272" t="s">
        <v>96</v>
      </c>
      <c r="H224" s="273"/>
      <c r="I224" s="273"/>
      <c r="J224" s="273"/>
      <c r="K224" s="273"/>
      <c r="L224" s="273"/>
      <c r="M224" s="273"/>
    </row>
    <row r="225" spans="1:13" x14ac:dyDescent="0.15">
      <c r="A225" s="187" t="s">
        <v>328</v>
      </c>
      <c r="B225" s="10"/>
      <c r="C225" s="132" t="str">
        <f>IF(C55+C56+C57+C58+C59+C60+C61+C62+C63&lt;=C65,"Yes","No")</f>
        <v>Yes</v>
      </c>
      <c r="D225" s="132" t="str">
        <f t="shared" ref="D225:F225" si="16">IF(D55+D56+D57+D58+D59+D60+D61+D62+D63&lt;=D65,"Yes","No")</f>
        <v>Yes</v>
      </c>
      <c r="E225" s="132" t="str">
        <f t="shared" si="16"/>
        <v>Yes</v>
      </c>
      <c r="F225" s="132" t="str">
        <f t="shared" si="16"/>
        <v>Yes</v>
      </c>
      <c r="G225" s="272" t="s">
        <v>97</v>
      </c>
      <c r="H225" s="273"/>
      <c r="I225" s="273"/>
      <c r="J225" s="273"/>
      <c r="K225" s="273"/>
      <c r="L225" s="273"/>
      <c r="M225" s="273"/>
    </row>
    <row r="226" spans="1:13" x14ac:dyDescent="0.15">
      <c r="A226" s="187" t="s">
        <v>329</v>
      </c>
      <c r="B226" s="10"/>
      <c r="C226" s="132" t="str">
        <f>IF(C17+C20+C21&lt;=C22,"Yes","No")</f>
        <v>Yes</v>
      </c>
      <c r="D226" s="132" t="str">
        <f>IF(D17+D20+D21&lt;=D22,"Yes","No")</f>
        <v>Yes</v>
      </c>
      <c r="E226" s="132" t="str">
        <f>IF(E17+E20+E21&lt;=E22,"Yes","No")</f>
        <v>Yes</v>
      </c>
      <c r="F226" s="132" t="str">
        <f>IF(F17+F20+F21&lt;=F22,"Yes","No")</f>
        <v>Yes</v>
      </c>
      <c r="G226" s="273" t="s">
        <v>38</v>
      </c>
      <c r="H226" s="273"/>
      <c r="I226" s="273"/>
      <c r="J226" s="273"/>
      <c r="K226" s="273"/>
      <c r="L226" s="273"/>
      <c r="M226" s="273"/>
    </row>
    <row r="227" spans="1:13" x14ac:dyDescent="0.15">
      <c r="A227" s="187" t="s">
        <v>330</v>
      </c>
      <c r="B227" s="10"/>
      <c r="C227" s="132" t="str">
        <f>IF(C22+C25+C28&lt;=C30,"Yes","No")</f>
        <v>Yes</v>
      </c>
      <c r="D227" s="132" t="str">
        <f>IF(D22+D25+D28&lt;=D30,"Yes","No")</f>
        <v>Yes</v>
      </c>
      <c r="E227" s="132" t="str">
        <f>IF(E22+E25+E28&lt;=E30,"Yes","No")</f>
        <v>Yes</v>
      </c>
      <c r="F227" s="132" t="str">
        <f>IF(F22+F25+F28&lt;=F30,"Yes","No")</f>
        <v>Yes</v>
      </c>
      <c r="G227" s="273" t="s">
        <v>40</v>
      </c>
      <c r="H227" s="273"/>
      <c r="I227" s="273"/>
      <c r="J227" s="273"/>
      <c r="K227" s="273"/>
      <c r="L227" s="273"/>
      <c r="M227" s="10"/>
    </row>
    <row r="228" spans="1:13" x14ac:dyDescent="0.15">
      <c r="A228" s="187" t="s">
        <v>371</v>
      </c>
      <c r="B228" s="10"/>
      <c r="C228" s="132" t="str">
        <f>IF(C30=C40+C41+C42,"Yes","No")</f>
        <v>Yes</v>
      </c>
      <c r="D228" s="132" t="str">
        <f>IF(D30=D40+D41+D42,"Yes","No")</f>
        <v>Yes</v>
      </c>
      <c r="E228" s="132" t="str">
        <f>IF(E30=E40+E41+E42,"Yes","No")</f>
        <v>Yes</v>
      </c>
      <c r="F228" s="132" t="str">
        <f>IF(F30=F40+F41+F42,"Yes","No")</f>
        <v>Yes</v>
      </c>
      <c r="G228" s="208" t="s">
        <v>372</v>
      </c>
      <c r="H228" s="10"/>
      <c r="I228" s="10"/>
      <c r="J228" s="10"/>
      <c r="K228" s="10"/>
      <c r="L228" s="10"/>
      <c r="M228" s="10"/>
    </row>
    <row r="229" spans="1:13" x14ac:dyDescent="0.15">
      <c r="A229" s="189" t="s">
        <v>331</v>
      </c>
      <c r="B229" s="10"/>
      <c r="C229" s="132" t="str">
        <f>IF(C32+C33+C34&lt;=C36,"Yes","No")</f>
        <v>Yes</v>
      </c>
      <c r="D229" s="132" t="str">
        <f t="shared" ref="D229:F229" si="17">IF(D32+D33+D34&lt;=D36,"Yes","No")</f>
        <v>Yes</v>
      </c>
      <c r="E229" s="132" t="str">
        <f t="shared" si="17"/>
        <v>Yes</v>
      </c>
      <c r="F229" s="132" t="str">
        <f t="shared" si="17"/>
        <v>Yes</v>
      </c>
      <c r="G229" s="272" t="s">
        <v>98</v>
      </c>
      <c r="H229" s="273"/>
      <c r="I229" s="273"/>
      <c r="J229" s="273"/>
      <c r="K229" s="273"/>
      <c r="L229" s="274"/>
      <c r="M229" s="10"/>
    </row>
    <row r="230" spans="1:13" x14ac:dyDescent="0.15">
      <c r="A230" s="189" t="s">
        <v>332</v>
      </c>
      <c r="B230" s="10"/>
      <c r="C230" s="132" t="str">
        <f>IF(C36+C37&lt;=C40,"Yes","No")</f>
        <v>Yes</v>
      </c>
      <c r="D230" s="132" t="str">
        <f>IF(D36+D37&lt;=D40,"Yes","No")</f>
        <v>Yes</v>
      </c>
      <c r="E230" s="132" t="str">
        <f>IF(E36+E37&lt;=E40,"Yes","No")</f>
        <v>Yes</v>
      </c>
      <c r="F230" s="132" t="str">
        <f>IF(F36+F37&lt;=F40,"Yes","No")</f>
        <v>Yes</v>
      </c>
      <c r="G230" s="272" t="s">
        <v>99</v>
      </c>
      <c r="H230" s="273"/>
      <c r="I230" s="273"/>
      <c r="J230" s="273"/>
      <c r="K230" s="273"/>
      <c r="L230" s="10"/>
      <c r="M230" s="10"/>
    </row>
    <row r="231" spans="1:13" x14ac:dyDescent="0.15">
      <c r="A231" s="81" t="s">
        <v>100</v>
      </c>
      <c r="B231" s="82"/>
      <c r="C231" s="45"/>
      <c r="D231" s="45"/>
      <c r="E231" s="45"/>
      <c r="F231" s="45"/>
      <c r="G231" s="75"/>
      <c r="H231" s="49"/>
      <c r="I231" s="49"/>
      <c r="J231" s="49"/>
      <c r="K231" s="49"/>
    </row>
    <row r="232" spans="1:13" ht="24" x14ac:dyDescent="0.15">
      <c r="A232" s="190" t="s">
        <v>393</v>
      </c>
      <c r="B232" s="10"/>
      <c r="C232" s="132" t="str">
        <f>IF(ABS(($B$231+C71+C73+C74+C75)-C43)&lt;=100,"Yes","No")</f>
        <v>Yes</v>
      </c>
      <c r="D232" s="132" t="str">
        <f t="shared" ref="D232:F232" si="18">IF(ABS(($B$231+D71+D73+D74+D75)-D43)&lt;=100,"Yes","No")</f>
        <v>Yes</v>
      </c>
      <c r="E232" s="132" t="str">
        <f t="shared" si="18"/>
        <v>Yes</v>
      </c>
      <c r="F232" s="132" t="str">
        <f t="shared" si="18"/>
        <v>Yes</v>
      </c>
      <c r="G232" s="75" t="s">
        <v>101</v>
      </c>
      <c r="H232" s="49"/>
      <c r="I232" s="49"/>
      <c r="J232" s="49"/>
      <c r="K232" s="49"/>
    </row>
    <row r="233" spans="1:13" x14ac:dyDescent="0.15">
      <c r="A233" s="52"/>
      <c r="C233" s="45"/>
      <c r="D233" s="45"/>
      <c r="E233" s="45"/>
      <c r="F233" s="45"/>
      <c r="G233" s="75"/>
      <c r="H233" s="49"/>
      <c r="I233" s="49"/>
      <c r="J233" s="49"/>
      <c r="K233" s="49"/>
    </row>
    <row r="234" spans="1:13" x14ac:dyDescent="0.15">
      <c r="A234" s="52"/>
      <c r="C234" s="45"/>
      <c r="D234" s="45"/>
      <c r="E234" s="45"/>
      <c r="F234" s="45"/>
      <c r="G234" s="49"/>
      <c r="H234" s="49"/>
      <c r="I234" s="49"/>
      <c r="J234" s="49"/>
      <c r="K234" s="49"/>
    </row>
    <row r="235" spans="1:13" x14ac:dyDescent="0.15">
      <c r="A235" s="52" t="s">
        <v>55</v>
      </c>
      <c r="C235" s="74" t="e">
        <f>(C65*(C47/C51))/(C95+C99+C103)</f>
        <v>#DIV/0!</v>
      </c>
      <c r="D235" s="74" t="e">
        <f>(D65*(D47/D51))/(D95+D99+D103)</f>
        <v>#DIV/0!</v>
      </c>
      <c r="E235" s="74" t="e">
        <f>(E65*(E47/E51))/(E95+E99+E103)</f>
        <v>#DIV/0!</v>
      </c>
      <c r="F235" s="74" t="e">
        <f>(F65*(F47/F51))/(F95+F99+F103)</f>
        <v>#DIV/0!</v>
      </c>
      <c r="G235" s="49"/>
      <c r="H235" s="49"/>
      <c r="I235" s="49"/>
      <c r="J235" s="49"/>
      <c r="K235" s="49"/>
    </row>
    <row r="237" spans="1:13" x14ac:dyDescent="0.15">
      <c r="A237" s="40"/>
      <c r="B237" s="39"/>
      <c r="C237" s="41"/>
    </row>
    <row r="238" spans="1:13" x14ac:dyDescent="0.15">
      <c r="A238" s="38"/>
      <c r="B238" s="39"/>
    </row>
    <row r="239" spans="1:13" x14ac:dyDescent="0.15">
      <c r="A239" s="38"/>
      <c r="B239" s="39"/>
    </row>
    <row r="240" spans="1:13" x14ac:dyDescent="0.15">
      <c r="A240" s="38"/>
      <c r="B240" s="39"/>
    </row>
    <row r="241" spans="1:10" x14ac:dyDescent="0.15">
      <c r="A241" s="38"/>
      <c r="B241" s="39"/>
    </row>
    <row r="243" spans="1:10" x14ac:dyDescent="0.15">
      <c r="A243" s="40"/>
      <c r="B243" s="39"/>
      <c r="C243" s="41"/>
    </row>
    <row r="244" spans="1:10" x14ac:dyDescent="0.15">
      <c r="A244" s="38"/>
      <c r="B244" s="39"/>
      <c r="D244" s="252"/>
      <c r="E244" s="252"/>
      <c r="F244" s="252"/>
      <c r="G244" s="252"/>
      <c r="H244" s="252"/>
    </row>
    <row r="245" spans="1:10" x14ac:dyDescent="0.15">
      <c r="A245" s="38"/>
      <c r="B245" s="39"/>
      <c r="D245" s="252"/>
      <c r="E245" s="252"/>
      <c r="F245" s="252"/>
      <c r="G245" s="252"/>
      <c r="H245" s="252"/>
      <c r="I245" s="252"/>
      <c r="J245" s="252"/>
    </row>
    <row r="246" spans="1:10" x14ac:dyDescent="0.15">
      <c r="A246" s="38"/>
      <c r="B246" s="39"/>
      <c r="D246" s="252"/>
      <c r="E246" s="252"/>
      <c r="F246" s="252"/>
      <c r="G246" s="252"/>
      <c r="H246" s="252"/>
      <c r="I246" s="252"/>
      <c r="J246" s="252"/>
    </row>
    <row r="247" spans="1:10" x14ac:dyDescent="0.15">
      <c r="A247" s="38"/>
      <c r="B247" s="39"/>
      <c r="D247" s="252"/>
      <c r="E247" s="252"/>
      <c r="F247" s="252"/>
      <c r="G247" s="252"/>
      <c r="H247" s="252"/>
      <c r="I247" s="252"/>
      <c r="J247" s="252"/>
    </row>
    <row r="248" spans="1:10" x14ac:dyDescent="0.15">
      <c r="A248" s="38"/>
      <c r="B248" s="39"/>
      <c r="D248" s="252"/>
      <c r="E248" s="252"/>
      <c r="F248" s="252"/>
      <c r="G248" s="252"/>
      <c r="H248" s="252"/>
      <c r="I248" s="252"/>
    </row>
    <row r="249" spans="1:10" x14ac:dyDescent="0.15">
      <c r="A249" s="38"/>
      <c r="B249" s="39"/>
    </row>
    <row r="250" spans="1:10" x14ac:dyDescent="0.15">
      <c r="A250" s="38"/>
      <c r="B250" s="39"/>
      <c r="D250" s="252"/>
      <c r="E250" s="252"/>
      <c r="F250" s="252"/>
      <c r="G250" s="252"/>
      <c r="H250" s="252"/>
    </row>
    <row r="251" spans="1:10" x14ac:dyDescent="0.15">
      <c r="A251" s="38"/>
      <c r="B251" s="39"/>
      <c r="D251" s="252"/>
      <c r="E251" s="252"/>
      <c r="F251" s="252"/>
      <c r="G251" s="252"/>
      <c r="H251" s="252"/>
    </row>
    <row r="253" spans="1:10" x14ac:dyDescent="0.15">
      <c r="A253" s="40"/>
      <c r="B253" s="39"/>
      <c r="C253" s="41"/>
    </row>
    <row r="254" spans="1:10" x14ac:dyDescent="0.15">
      <c r="A254" s="38"/>
      <c r="B254" s="39"/>
      <c r="D254" s="252"/>
      <c r="E254" s="252"/>
      <c r="F254" s="252"/>
      <c r="G254" s="252"/>
      <c r="H254" s="252"/>
    </row>
    <row r="255" spans="1:10" x14ac:dyDescent="0.15">
      <c r="A255" s="38"/>
      <c r="B255" s="39"/>
      <c r="D255" s="252"/>
      <c r="E255" s="252"/>
      <c r="F255" s="252"/>
      <c r="G255" s="252"/>
      <c r="H255" s="252"/>
      <c r="I255" s="252"/>
      <c r="J255" s="252"/>
    </row>
    <row r="256" spans="1:10" x14ac:dyDescent="0.15">
      <c r="A256" s="38"/>
      <c r="B256" s="39"/>
      <c r="D256" s="252"/>
      <c r="E256" s="252"/>
      <c r="F256" s="252"/>
      <c r="G256" s="252"/>
      <c r="H256" s="252"/>
      <c r="I256" s="252"/>
      <c r="J256" s="252"/>
    </row>
    <row r="257" spans="1:10" x14ac:dyDescent="0.15">
      <c r="A257" s="38"/>
      <c r="B257" s="39"/>
      <c r="D257" s="252"/>
      <c r="E257" s="252"/>
      <c r="F257" s="252"/>
      <c r="G257" s="252"/>
      <c r="H257" s="252"/>
      <c r="I257" s="252"/>
      <c r="J257" s="252"/>
    </row>
    <row r="258" spans="1:10" x14ac:dyDescent="0.15">
      <c r="A258" s="38"/>
      <c r="B258" s="39"/>
      <c r="D258" s="252"/>
      <c r="E258" s="252"/>
      <c r="F258" s="252"/>
      <c r="G258" s="252"/>
      <c r="H258" s="252"/>
      <c r="I258" s="252"/>
    </row>
    <row r="259" spans="1:10" x14ac:dyDescent="0.15">
      <c r="A259" s="38"/>
      <c r="B259" s="39"/>
    </row>
    <row r="260" spans="1:10" x14ac:dyDescent="0.15">
      <c r="A260" s="38"/>
      <c r="B260" s="39"/>
      <c r="D260" s="252"/>
      <c r="E260" s="252"/>
      <c r="F260" s="252"/>
      <c r="G260" s="252"/>
      <c r="H260" s="252"/>
    </row>
    <row r="261" spans="1:10" x14ac:dyDescent="0.15">
      <c r="A261" s="38"/>
      <c r="B261" s="39"/>
      <c r="D261" s="252"/>
      <c r="E261" s="252"/>
      <c r="F261" s="252"/>
      <c r="G261" s="252"/>
      <c r="H261" s="252"/>
    </row>
  </sheetData>
  <customSheetViews>
    <customSheetView guid="{E4E19076-FCF3-41B7-9A93-5DEF6F6B0B8C}">
      <selection activeCell="B8" sqref="B8"/>
      <pageMargins left="0.7" right="0.7" top="0.75" bottom="0.75" header="0.3" footer="0.3"/>
    </customSheetView>
  </customSheetViews>
  <mergeCells count="59">
    <mergeCell ref="A6:F6"/>
    <mergeCell ref="A7:F7"/>
    <mergeCell ref="C187:E187"/>
    <mergeCell ref="C188:E188"/>
    <mergeCell ref="C189:E189"/>
    <mergeCell ref="C175:E175"/>
    <mergeCell ref="C176:E176"/>
    <mergeCell ref="C177:E177"/>
    <mergeCell ref="C178:E178"/>
    <mergeCell ref="B180:E180"/>
    <mergeCell ref="C169:E169"/>
    <mergeCell ref="C170:E170"/>
    <mergeCell ref="C171:E171"/>
    <mergeCell ref="C172:E172"/>
    <mergeCell ref="B174:E174"/>
    <mergeCell ref="A12:F12"/>
    <mergeCell ref="A191:F192"/>
    <mergeCell ref="C181:E181"/>
    <mergeCell ref="C182:E182"/>
    <mergeCell ref="C183:E183"/>
    <mergeCell ref="C184:E184"/>
    <mergeCell ref="B186:E186"/>
    <mergeCell ref="C164:E164"/>
    <mergeCell ref="C165:E165"/>
    <mergeCell ref="C166:E166"/>
    <mergeCell ref="B168:E168"/>
    <mergeCell ref="C190:E190"/>
    <mergeCell ref="G226:M226"/>
    <mergeCell ref="G227:L227"/>
    <mergeCell ref="G230:K230"/>
    <mergeCell ref="G229:L229"/>
    <mergeCell ref="A1:F1"/>
    <mergeCell ref="A2:F2"/>
    <mergeCell ref="A3:F3"/>
    <mergeCell ref="G224:M224"/>
    <mergeCell ref="G223:K223"/>
    <mergeCell ref="A133:F133"/>
    <mergeCell ref="A136:F137"/>
    <mergeCell ref="A158:E158"/>
    <mergeCell ref="A159:E159"/>
    <mergeCell ref="A160:E160"/>
    <mergeCell ref="B162:E162"/>
    <mergeCell ref="C163:E163"/>
    <mergeCell ref="H1:I1"/>
    <mergeCell ref="D260:H260"/>
    <mergeCell ref="D261:H261"/>
    <mergeCell ref="D250:H250"/>
    <mergeCell ref="D251:H251"/>
    <mergeCell ref="D254:H254"/>
    <mergeCell ref="D255:J255"/>
    <mergeCell ref="D256:J256"/>
    <mergeCell ref="D246:J246"/>
    <mergeCell ref="D247:J247"/>
    <mergeCell ref="D248:I248"/>
    <mergeCell ref="D257:J257"/>
    <mergeCell ref="D258:I258"/>
    <mergeCell ref="G225:M225"/>
    <mergeCell ref="D244:H244"/>
    <mergeCell ref="D245:J245"/>
  </mergeCells>
  <printOptions horizontalCentered="1"/>
  <pageMargins left="0.7" right="0.7" top="0.75" bottom="0.75" header="0.3" footer="0.3"/>
  <pageSetup scale="74" fitToHeight="0" orientation="portrait" r:id="rId1"/>
  <headerFooter>
    <oddHeader>&amp;R&amp;"Times New Roman,Regular"&amp;9 4615.1 REV-1 - APPENDIX 9</oddHeader>
    <oddFooter>&amp;C&amp;"Times New Roman,Regular"&amp;9&amp;A - Page &amp;P</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M261"/>
  <sheetViews>
    <sheetView workbookViewId="0">
      <selection sqref="A1:F1"/>
    </sheetView>
  </sheetViews>
  <sheetFormatPr baseColWidth="10" defaultColWidth="9.1640625" defaultRowHeight="13" x14ac:dyDescent="0.15"/>
  <cols>
    <col min="1" max="1" width="26.33203125" style="7" bestFit="1" customWidth="1"/>
    <col min="2" max="2" width="22.5" style="7" customWidth="1"/>
    <col min="3" max="6" width="18.6640625" style="7" customWidth="1"/>
    <col min="7" max="7" width="3.5" style="7" customWidth="1"/>
    <col min="8" max="8" width="13.5" style="7" bestFit="1" customWidth="1"/>
    <col min="9" max="9" width="11" style="7" customWidth="1"/>
    <col min="10" max="16384" width="9.1640625" style="7"/>
  </cols>
  <sheetData>
    <row r="1" spans="1:11" ht="39.75" customHeight="1" x14ac:dyDescent="0.15">
      <c r="A1" s="240" t="s">
        <v>299</v>
      </c>
      <c r="B1" s="240"/>
      <c r="C1" s="240"/>
      <c r="D1" s="240"/>
      <c r="E1" s="240"/>
      <c r="F1" s="240"/>
      <c r="G1" s="6"/>
      <c r="H1" s="236" t="s">
        <v>335</v>
      </c>
      <c r="I1" s="279"/>
    </row>
    <row r="2" spans="1:11" x14ac:dyDescent="0.15">
      <c r="A2" s="278" t="str">
        <f>'Monthly Reporting - 1st Qtr'!A2:F2</f>
        <v>ENTER FYE HERE</v>
      </c>
      <c r="B2" s="252"/>
      <c r="C2" s="252"/>
      <c r="D2" s="252"/>
      <c r="E2" s="252"/>
      <c r="F2" s="252"/>
      <c r="G2" s="6"/>
      <c r="H2" s="191" t="s">
        <v>336</v>
      </c>
      <c r="I2" s="192"/>
    </row>
    <row r="3" spans="1:11" x14ac:dyDescent="0.15">
      <c r="A3" s="278" t="str">
        <f>'Monthly Reporting - 1st Qtr'!A3:F3</f>
        <v xml:space="preserve">ENTER HOSPITAL NAME HERE </v>
      </c>
      <c r="B3" s="252"/>
      <c r="C3" s="252"/>
      <c r="D3" s="252"/>
      <c r="E3" s="252"/>
      <c r="F3" s="252"/>
      <c r="G3" s="9"/>
      <c r="H3" s="193" t="s">
        <v>334</v>
      </c>
      <c r="I3" s="192"/>
    </row>
    <row r="4" spans="1:11" x14ac:dyDescent="0.15">
      <c r="A4" s="50"/>
      <c r="B4" s="68" t="s">
        <v>89</v>
      </c>
      <c r="C4" s="57"/>
      <c r="D4" s="57"/>
      <c r="E4" s="72">
        <f>'Monthly Reporting - 1st Qtr'!E4</f>
        <v>1</v>
      </c>
      <c r="F4" s="57"/>
      <c r="G4" s="6"/>
      <c r="H4" s="195"/>
      <c r="I4" s="194"/>
      <c r="K4" s="10"/>
    </row>
    <row r="5" spans="1:11" x14ac:dyDescent="0.15">
      <c r="A5" s="58" t="s">
        <v>71</v>
      </c>
      <c r="B5" s="57"/>
      <c r="C5" s="57"/>
      <c r="D5" s="57"/>
      <c r="E5" s="57"/>
      <c r="F5" s="57"/>
      <c r="G5" s="6"/>
      <c r="K5" s="10"/>
    </row>
    <row r="6" spans="1:11" ht="25.5" customHeight="1" x14ac:dyDescent="0.15">
      <c r="A6" s="263" t="s">
        <v>275</v>
      </c>
      <c r="B6" s="264"/>
      <c r="C6" s="264"/>
      <c r="D6" s="264"/>
      <c r="E6" s="264"/>
      <c r="F6" s="264"/>
      <c r="G6" s="6"/>
      <c r="K6" s="10"/>
    </row>
    <row r="7" spans="1:11" x14ac:dyDescent="0.15">
      <c r="A7" s="249" t="s">
        <v>276</v>
      </c>
      <c r="B7" s="250"/>
      <c r="C7" s="250"/>
      <c r="D7" s="250"/>
      <c r="E7" s="250"/>
      <c r="F7" s="250"/>
      <c r="G7" s="6"/>
      <c r="K7" s="10"/>
    </row>
    <row r="8" spans="1:11" x14ac:dyDescent="0.15">
      <c r="A8" s="59" t="s">
        <v>277</v>
      </c>
      <c r="B8" s="57"/>
      <c r="C8" s="57"/>
      <c r="D8" s="57"/>
      <c r="E8" s="57"/>
      <c r="F8" s="57"/>
      <c r="G8" s="6"/>
      <c r="K8" s="10"/>
    </row>
    <row r="9" spans="1:11" x14ac:dyDescent="0.15">
      <c r="A9" s="59" t="s">
        <v>278</v>
      </c>
      <c r="B9" s="57"/>
      <c r="C9" s="57"/>
      <c r="D9" s="57"/>
      <c r="E9" s="57"/>
      <c r="F9" s="57"/>
      <c r="G9" s="6"/>
      <c r="K9" s="10"/>
    </row>
    <row r="10" spans="1:11" x14ac:dyDescent="0.15">
      <c r="A10" s="59" t="s">
        <v>279</v>
      </c>
      <c r="B10" s="57"/>
      <c r="C10" s="57"/>
      <c r="D10" s="57"/>
      <c r="E10" s="57"/>
      <c r="F10" s="57"/>
      <c r="G10" s="6"/>
      <c r="K10" s="10"/>
    </row>
    <row r="11" spans="1:11" x14ac:dyDescent="0.15">
      <c r="A11" s="64" t="s">
        <v>304</v>
      </c>
      <c r="B11" s="57"/>
      <c r="C11" s="57"/>
      <c r="D11" s="57"/>
      <c r="E11" s="57"/>
      <c r="F11" s="57"/>
      <c r="G11" s="6"/>
      <c r="K11" s="10"/>
    </row>
    <row r="12" spans="1:11" ht="34.5" customHeight="1" x14ac:dyDescent="0.15">
      <c r="A12" s="277" t="s">
        <v>309</v>
      </c>
      <c r="B12" s="277"/>
      <c r="C12" s="277"/>
      <c r="D12" s="277"/>
      <c r="E12" s="277"/>
      <c r="F12" s="277"/>
      <c r="G12" s="6"/>
      <c r="K12" s="10"/>
    </row>
    <row r="13" spans="1:11" x14ac:dyDescent="0.15">
      <c r="A13" s="8"/>
      <c r="B13" s="8"/>
      <c r="C13" s="69"/>
      <c r="D13" s="8"/>
      <c r="E13" s="8"/>
      <c r="F13" s="8"/>
      <c r="G13" s="9"/>
    </row>
    <row r="14" spans="1:11" ht="28" x14ac:dyDescent="0.15">
      <c r="A14" s="8" t="s">
        <v>1</v>
      </c>
      <c r="B14" s="5" t="s">
        <v>0</v>
      </c>
      <c r="C14" s="5" t="str">
        <f>IF($E$4=1,"7th Month","1st Qtr")</f>
        <v>7th Month</v>
      </c>
      <c r="D14" s="5" t="str">
        <f>IF($E$4=1,"8th Month","2nd Qtr")</f>
        <v>8th Month</v>
      </c>
      <c r="E14" s="5" t="str">
        <f>IF($E$4=1,"9th Month","3rd Qtr")</f>
        <v>9th Month</v>
      </c>
      <c r="F14" s="70" t="str">
        <f>IF($E$4=1,"Do not Use - Start New Spreadsheet","4th Qtr")</f>
        <v>Do not Use - Start New Spreadsheet</v>
      </c>
      <c r="G14" s="9"/>
    </row>
    <row r="15" spans="1:11" x14ac:dyDescent="0.15">
      <c r="A15" s="11"/>
      <c r="B15" s="11"/>
      <c r="C15" s="5" t="s">
        <v>9</v>
      </c>
      <c r="D15" s="5" t="s">
        <v>9</v>
      </c>
      <c r="E15" s="5" t="s">
        <v>9</v>
      </c>
      <c r="F15" s="5" t="s">
        <v>9</v>
      </c>
      <c r="G15" s="12"/>
    </row>
    <row r="16" spans="1:11" x14ac:dyDescent="0.15">
      <c r="A16" s="13" t="s">
        <v>7</v>
      </c>
      <c r="B16" s="14"/>
      <c r="C16" s="15"/>
      <c r="D16" s="15"/>
      <c r="E16" s="15"/>
      <c r="F16" s="15"/>
    </row>
    <row r="17" spans="1:12" x14ac:dyDescent="0.15">
      <c r="A17" s="16" t="s">
        <v>2</v>
      </c>
      <c r="B17" s="17"/>
      <c r="C17" s="1"/>
      <c r="D17" s="1"/>
      <c r="E17" s="1"/>
      <c r="F17" s="1"/>
      <c r="G17" s="18"/>
    </row>
    <row r="18" spans="1:12" x14ac:dyDescent="0.15">
      <c r="A18" s="16" t="s">
        <v>41</v>
      </c>
      <c r="B18" s="17"/>
      <c r="C18" s="1"/>
      <c r="D18" s="1"/>
      <c r="E18" s="1"/>
      <c r="F18" s="1"/>
      <c r="G18" s="18"/>
    </row>
    <row r="19" spans="1:12" x14ac:dyDescent="0.15">
      <c r="A19" s="16" t="s">
        <v>337</v>
      </c>
      <c r="B19" s="17"/>
      <c r="C19" s="1"/>
      <c r="D19" s="1"/>
      <c r="E19" s="1"/>
      <c r="F19" s="1"/>
      <c r="G19" s="18"/>
    </row>
    <row r="20" spans="1:12" x14ac:dyDescent="0.15">
      <c r="A20" s="65" t="s">
        <v>76</v>
      </c>
      <c r="B20" s="17"/>
      <c r="C20" s="129">
        <f>+C18+C19</f>
        <v>0</v>
      </c>
      <c r="D20" s="129">
        <f t="shared" ref="D20:F20" si="0">+D18+D19</f>
        <v>0</v>
      </c>
      <c r="E20" s="129">
        <f t="shared" si="0"/>
        <v>0</v>
      </c>
      <c r="F20" s="129">
        <f t="shared" si="0"/>
        <v>0</v>
      </c>
      <c r="G20" s="19"/>
      <c r="H20" s="19"/>
      <c r="I20" s="19"/>
      <c r="J20" s="19"/>
      <c r="K20" s="19"/>
      <c r="L20" s="19"/>
    </row>
    <row r="21" spans="1:12" x14ac:dyDescent="0.15">
      <c r="A21" s="16" t="s">
        <v>56</v>
      </c>
      <c r="B21" s="17"/>
      <c r="C21" s="1"/>
      <c r="D21" s="1"/>
      <c r="E21" s="1"/>
      <c r="F21" s="1"/>
    </row>
    <row r="22" spans="1:12" x14ac:dyDescent="0.15">
      <c r="A22" s="65" t="s">
        <v>77</v>
      </c>
      <c r="B22" s="17"/>
      <c r="C22" s="133">
        <f>+C17+C20+C21</f>
        <v>0</v>
      </c>
      <c r="D22" s="133">
        <f t="shared" ref="D22:F22" si="1">+D17+D20+D21</f>
        <v>0</v>
      </c>
      <c r="E22" s="133">
        <f t="shared" si="1"/>
        <v>0</v>
      </c>
      <c r="F22" s="133">
        <f t="shared" si="1"/>
        <v>0</v>
      </c>
    </row>
    <row r="23" spans="1:12" x14ac:dyDescent="0.15">
      <c r="A23" s="16" t="s">
        <v>90</v>
      </c>
      <c r="B23" s="17"/>
      <c r="C23" s="2"/>
      <c r="D23" s="2"/>
      <c r="E23" s="2"/>
      <c r="F23" s="2"/>
    </row>
    <row r="24" spans="1:12" x14ac:dyDescent="0.15">
      <c r="A24" s="16" t="s">
        <v>91</v>
      </c>
      <c r="B24" s="17"/>
      <c r="C24" s="2"/>
      <c r="D24" s="2"/>
      <c r="E24" s="2"/>
      <c r="F24" s="2"/>
    </row>
    <row r="25" spans="1:12" x14ac:dyDescent="0.15">
      <c r="A25" s="16" t="s">
        <v>3</v>
      </c>
      <c r="B25" s="17"/>
      <c r="C25" s="1"/>
      <c r="D25" s="1"/>
      <c r="E25" s="1"/>
      <c r="F25" s="1"/>
    </row>
    <row r="26" spans="1:12" x14ac:dyDescent="0.15">
      <c r="A26" s="16" t="s">
        <v>46</v>
      </c>
      <c r="B26" s="17"/>
      <c r="C26" s="1"/>
      <c r="D26" s="1"/>
      <c r="E26" s="1"/>
      <c r="F26" s="1"/>
    </row>
    <row r="27" spans="1:12" x14ac:dyDescent="0.15">
      <c r="A27" s="16" t="s">
        <v>4</v>
      </c>
      <c r="B27" s="17"/>
      <c r="C27" s="1"/>
      <c r="D27" s="1"/>
      <c r="E27" s="1"/>
      <c r="F27" s="1"/>
      <c r="G27" s="19"/>
      <c r="H27" s="19"/>
      <c r="I27" s="19"/>
      <c r="J27" s="19"/>
      <c r="K27" s="19"/>
      <c r="L27" s="19"/>
    </row>
    <row r="28" spans="1:12" x14ac:dyDescent="0.15">
      <c r="A28" s="65" t="s">
        <v>78</v>
      </c>
      <c r="B28" s="17"/>
      <c r="C28" s="129">
        <f>+C26+C27</f>
        <v>0</v>
      </c>
      <c r="D28" s="129">
        <f t="shared" ref="D28:F28" si="2">+D26+D27</f>
        <v>0</v>
      </c>
      <c r="E28" s="129">
        <f t="shared" si="2"/>
        <v>0</v>
      </c>
      <c r="F28" s="129">
        <f t="shared" si="2"/>
        <v>0</v>
      </c>
    </row>
    <row r="29" spans="1:12" x14ac:dyDescent="0.15">
      <c r="A29" s="16" t="s">
        <v>57</v>
      </c>
      <c r="B29" s="17"/>
      <c r="C29" s="1"/>
      <c r="D29" s="1"/>
      <c r="E29" s="1"/>
      <c r="F29" s="1"/>
    </row>
    <row r="30" spans="1:12" x14ac:dyDescent="0.15">
      <c r="A30" s="65" t="s">
        <v>79</v>
      </c>
      <c r="B30" s="17"/>
      <c r="C30" s="129">
        <f>+C22+C23+C24+C25+C28+C29</f>
        <v>0</v>
      </c>
      <c r="D30" s="129">
        <f t="shared" ref="D30:F30" si="3">+D22+D23+D24+D25+D28+D29</f>
        <v>0</v>
      </c>
      <c r="E30" s="129">
        <f t="shared" si="3"/>
        <v>0</v>
      </c>
      <c r="F30" s="129">
        <f t="shared" si="3"/>
        <v>0</v>
      </c>
      <c r="G30" s="19"/>
    </row>
    <row r="31" spans="1:12" x14ac:dyDescent="0.15">
      <c r="A31" s="16"/>
      <c r="B31" s="17"/>
      <c r="C31" s="46"/>
      <c r="D31" s="46"/>
      <c r="E31" s="46"/>
      <c r="F31" s="46"/>
      <c r="G31" s="19"/>
    </row>
    <row r="32" spans="1:12" x14ac:dyDescent="0.15">
      <c r="A32" s="16" t="s">
        <v>149</v>
      </c>
      <c r="B32" s="17"/>
      <c r="C32" s="1"/>
      <c r="D32" s="1"/>
      <c r="E32" s="1"/>
      <c r="F32" s="1"/>
    </row>
    <row r="33" spans="1:12" x14ac:dyDescent="0.15">
      <c r="A33" s="16" t="s">
        <v>300</v>
      </c>
      <c r="B33" s="17"/>
      <c r="C33" s="1"/>
      <c r="D33" s="1"/>
      <c r="E33" s="1"/>
      <c r="F33" s="1"/>
    </row>
    <row r="34" spans="1:12" x14ac:dyDescent="0.15">
      <c r="A34" s="16" t="s">
        <v>367</v>
      </c>
      <c r="B34" s="17"/>
      <c r="C34" s="1"/>
      <c r="D34" s="1"/>
      <c r="E34" s="1"/>
      <c r="F34" s="1"/>
    </row>
    <row r="35" spans="1:12" x14ac:dyDescent="0.15">
      <c r="A35" s="16" t="s">
        <v>58</v>
      </c>
      <c r="B35" s="17"/>
      <c r="C35" s="1"/>
      <c r="D35" s="1"/>
      <c r="E35" s="1"/>
      <c r="F35" s="1"/>
    </row>
    <row r="36" spans="1:12" x14ac:dyDescent="0.15">
      <c r="A36" s="65" t="s">
        <v>88</v>
      </c>
      <c r="B36" s="17"/>
      <c r="C36" s="134">
        <f>SUM(C32:C35)</f>
        <v>0</v>
      </c>
      <c r="D36" s="134">
        <f t="shared" ref="D36:F36" si="4">SUM(D32:D35)</f>
        <v>0</v>
      </c>
      <c r="E36" s="134">
        <f t="shared" si="4"/>
        <v>0</v>
      </c>
      <c r="F36" s="134">
        <f t="shared" si="4"/>
        <v>0</v>
      </c>
    </row>
    <row r="37" spans="1:12" x14ac:dyDescent="0.15">
      <c r="A37" s="16" t="s">
        <v>363</v>
      </c>
      <c r="B37" s="17"/>
      <c r="C37" s="1"/>
      <c r="D37" s="1"/>
      <c r="E37" s="1"/>
      <c r="F37" s="1"/>
    </row>
    <row r="38" spans="1:12" x14ac:dyDescent="0.15">
      <c r="A38" s="16" t="s">
        <v>59</v>
      </c>
      <c r="B38" s="17"/>
      <c r="C38" s="1"/>
      <c r="D38" s="1"/>
      <c r="E38" s="1"/>
      <c r="F38" s="1"/>
    </row>
    <row r="39" spans="1:12" x14ac:dyDescent="0.15">
      <c r="A39" s="65" t="s">
        <v>80</v>
      </c>
      <c r="B39" s="17"/>
      <c r="C39" s="134">
        <f>SUM(C37:C38)</f>
        <v>0</v>
      </c>
      <c r="D39" s="134">
        <f t="shared" ref="D39:F39" si="5">SUM(D37:D38)</f>
        <v>0</v>
      </c>
      <c r="E39" s="134">
        <f t="shared" si="5"/>
        <v>0</v>
      </c>
      <c r="F39" s="134">
        <f t="shared" si="5"/>
        <v>0</v>
      </c>
    </row>
    <row r="40" spans="1:12" x14ac:dyDescent="0.15">
      <c r="A40" s="65" t="s">
        <v>81</v>
      </c>
      <c r="B40" s="17"/>
      <c r="C40" s="134">
        <f>+C36+C39</f>
        <v>0</v>
      </c>
      <c r="D40" s="134">
        <f t="shared" ref="D40:F40" si="6">+D36+D39</f>
        <v>0</v>
      </c>
      <c r="E40" s="134">
        <f t="shared" si="6"/>
        <v>0</v>
      </c>
      <c r="F40" s="134">
        <f t="shared" si="6"/>
        <v>0</v>
      </c>
    </row>
    <row r="41" spans="1:12" x14ac:dyDescent="0.15">
      <c r="A41" s="16" t="s">
        <v>369</v>
      </c>
      <c r="B41" s="17"/>
      <c r="C41" s="1"/>
      <c r="D41" s="1"/>
      <c r="E41" s="1"/>
      <c r="F41" s="1"/>
      <c r="G41" s="19"/>
      <c r="H41" s="19"/>
      <c r="I41" s="19"/>
      <c r="J41" s="19"/>
      <c r="K41" s="19"/>
      <c r="L41" s="19"/>
    </row>
    <row r="42" spans="1:12" x14ac:dyDescent="0.15">
      <c r="A42" s="16" t="s">
        <v>370</v>
      </c>
      <c r="B42" s="21"/>
      <c r="C42" s="1"/>
      <c r="D42" s="1"/>
      <c r="E42" s="1"/>
      <c r="F42" s="1"/>
      <c r="G42" s="19"/>
      <c r="H42" s="19"/>
      <c r="I42" s="19"/>
      <c r="J42" s="19"/>
      <c r="K42" s="19"/>
      <c r="L42" s="19"/>
    </row>
    <row r="43" spans="1:12" x14ac:dyDescent="0.15">
      <c r="A43" s="65" t="s">
        <v>82</v>
      </c>
      <c r="B43" s="17"/>
      <c r="C43" s="134">
        <f>SUM(C41:C42)</f>
        <v>0</v>
      </c>
      <c r="D43" s="134">
        <f>SUM(D41:D42)</f>
        <v>0</v>
      </c>
      <c r="E43" s="134">
        <f>SUM(E41:E42)</f>
        <v>0</v>
      </c>
      <c r="F43" s="134">
        <f>SUM(F41:F42)</f>
        <v>0</v>
      </c>
      <c r="G43" s="22"/>
    </row>
    <row r="44" spans="1:12" x14ac:dyDescent="0.15">
      <c r="A44" s="65" t="s">
        <v>83</v>
      </c>
      <c r="B44" s="17"/>
      <c r="C44" s="134">
        <f>+C40+C43</f>
        <v>0</v>
      </c>
      <c r="D44" s="134">
        <f>+D40+D43</f>
        <v>0</v>
      </c>
      <c r="E44" s="134">
        <f>+E40+E43</f>
        <v>0</v>
      </c>
      <c r="F44" s="134">
        <f>+F40+F43</f>
        <v>0</v>
      </c>
      <c r="G44" s="22"/>
    </row>
    <row r="45" spans="1:12" x14ac:dyDescent="0.15">
      <c r="A45" s="16"/>
      <c r="B45" s="17"/>
      <c r="C45" s="46"/>
      <c r="D45" s="46"/>
      <c r="E45" s="46"/>
      <c r="F45" s="46"/>
      <c r="G45" s="22"/>
    </row>
    <row r="46" spans="1:12" x14ac:dyDescent="0.15">
      <c r="A46" s="13" t="s">
        <v>8</v>
      </c>
      <c r="B46" s="14"/>
      <c r="C46" s="15"/>
      <c r="D46" s="15"/>
      <c r="E46" s="15"/>
      <c r="F46" s="15"/>
    </row>
    <row r="47" spans="1:12" x14ac:dyDescent="0.15">
      <c r="A47" s="20" t="s">
        <v>74</v>
      </c>
      <c r="B47" s="17"/>
      <c r="C47" s="1"/>
      <c r="D47" s="1"/>
      <c r="E47" s="1"/>
      <c r="F47" s="1"/>
    </row>
    <row r="48" spans="1:12" x14ac:dyDescent="0.15">
      <c r="A48" s="20" t="s">
        <v>75</v>
      </c>
      <c r="B48" s="17"/>
      <c r="C48" s="1"/>
      <c r="D48" s="1"/>
      <c r="E48" s="1"/>
      <c r="F48" s="1"/>
    </row>
    <row r="49" spans="1:7" ht="24" x14ac:dyDescent="0.15">
      <c r="A49" s="146" t="s">
        <v>280</v>
      </c>
      <c r="B49" s="17"/>
      <c r="C49" s="134">
        <f>SUM(C47:C48)</f>
        <v>0</v>
      </c>
      <c r="D49" s="134">
        <f t="shared" ref="D49:F49" si="7">SUM(D47:D48)</f>
        <v>0</v>
      </c>
      <c r="E49" s="134">
        <f t="shared" si="7"/>
        <v>0</v>
      </c>
      <c r="F49" s="134">
        <f t="shared" si="7"/>
        <v>0</v>
      </c>
    </row>
    <row r="50" spans="1:7" x14ac:dyDescent="0.15">
      <c r="A50" s="43" t="s">
        <v>285</v>
      </c>
      <c r="B50" s="17"/>
      <c r="C50" s="178"/>
      <c r="D50" s="178"/>
      <c r="E50" s="178"/>
      <c r="F50" s="178"/>
    </row>
    <row r="51" spans="1:7" ht="24" x14ac:dyDescent="0.15">
      <c r="A51" s="146" t="s">
        <v>281</v>
      </c>
      <c r="B51" s="17"/>
      <c r="C51" s="134">
        <f>+C49+C50</f>
        <v>0</v>
      </c>
      <c r="D51" s="134">
        <f t="shared" ref="D51:F51" si="8">+D49+D50</f>
        <v>0</v>
      </c>
      <c r="E51" s="134">
        <f t="shared" si="8"/>
        <v>0</v>
      </c>
      <c r="F51" s="134">
        <f t="shared" si="8"/>
        <v>0</v>
      </c>
      <c r="G51" s="22"/>
    </row>
    <row r="52" spans="1:7" x14ac:dyDescent="0.15">
      <c r="A52" s="20" t="s">
        <v>60</v>
      </c>
      <c r="B52" s="17"/>
      <c r="C52" s="1"/>
      <c r="D52" s="1"/>
      <c r="E52" s="1"/>
      <c r="F52" s="1"/>
      <c r="G52" s="22"/>
    </row>
    <row r="53" spans="1:7" x14ac:dyDescent="0.15">
      <c r="A53" s="65" t="s">
        <v>84</v>
      </c>
      <c r="B53" s="17"/>
      <c r="C53" s="134">
        <f>+C51+C52</f>
        <v>0</v>
      </c>
      <c r="D53" s="134">
        <f t="shared" ref="D53:F53" si="9">+D51+D52</f>
        <v>0</v>
      </c>
      <c r="E53" s="134">
        <f t="shared" si="9"/>
        <v>0</v>
      </c>
      <c r="F53" s="134">
        <f t="shared" si="9"/>
        <v>0</v>
      </c>
      <c r="G53" s="22"/>
    </row>
    <row r="54" spans="1:7" x14ac:dyDescent="0.15">
      <c r="A54" s="16"/>
      <c r="B54" s="17"/>
      <c r="C54" s="46"/>
      <c r="D54" s="46"/>
      <c r="E54" s="46"/>
      <c r="F54" s="46"/>
      <c r="G54" s="22"/>
    </row>
    <row r="55" spans="1:7" x14ac:dyDescent="0.15">
      <c r="A55" s="20" t="s">
        <v>42</v>
      </c>
      <c r="B55" s="17"/>
      <c r="C55" s="1"/>
      <c r="D55" s="1"/>
      <c r="E55" s="1"/>
      <c r="F55" s="1"/>
    </row>
    <row r="56" spans="1:7" x14ac:dyDescent="0.15">
      <c r="A56" s="20" t="s">
        <v>92</v>
      </c>
      <c r="B56" s="21"/>
      <c r="C56" s="1"/>
      <c r="D56" s="1"/>
      <c r="E56" s="1"/>
      <c r="F56" s="1"/>
    </row>
    <row r="57" spans="1:7" x14ac:dyDescent="0.15">
      <c r="A57" s="20" t="s">
        <v>43</v>
      </c>
      <c r="B57" s="21"/>
      <c r="C57" s="1"/>
      <c r="D57" s="1"/>
      <c r="E57" s="1"/>
      <c r="F57" s="1"/>
      <c r="G57" s="22"/>
    </row>
    <row r="58" spans="1:7" x14ac:dyDescent="0.15">
      <c r="A58" s="76" t="s">
        <v>93</v>
      </c>
      <c r="B58" s="21"/>
      <c r="C58" s="1"/>
      <c r="D58" s="1"/>
      <c r="E58" s="1"/>
      <c r="F58" s="1"/>
      <c r="G58" s="22"/>
    </row>
    <row r="59" spans="1:7" x14ac:dyDescent="0.15">
      <c r="A59" s="16" t="s">
        <v>6</v>
      </c>
      <c r="B59" s="17"/>
      <c r="C59" s="1"/>
      <c r="D59" s="1"/>
      <c r="E59" s="1"/>
      <c r="F59" s="1"/>
    </row>
    <row r="60" spans="1:7" x14ac:dyDescent="0.15">
      <c r="A60" s="16" t="s">
        <v>301</v>
      </c>
      <c r="B60" s="17"/>
      <c r="C60" s="1"/>
      <c r="D60" s="1"/>
      <c r="E60" s="1"/>
      <c r="F60" s="1"/>
    </row>
    <row r="61" spans="1:7" x14ac:dyDescent="0.15">
      <c r="A61" s="16" t="s">
        <v>302</v>
      </c>
      <c r="B61" s="17"/>
      <c r="C61" s="1"/>
      <c r="D61" s="1"/>
      <c r="E61" s="1"/>
      <c r="F61" s="1"/>
    </row>
    <row r="62" spans="1:7" x14ac:dyDescent="0.15">
      <c r="A62" s="16" t="s">
        <v>5</v>
      </c>
      <c r="B62" s="17"/>
      <c r="C62" s="1"/>
      <c r="D62" s="1"/>
      <c r="E62" s="1"/>
      <c r="F62" s="1"/>
    </row>
    <row r="63" spans="1:7" x14ac:dyDescent="0.15">
      <c r="A63" s="20" t="s">
        <v>48</v>
      </c>
      <c r="B63" s="17"/>
      <c r="C63" s="1"/>
      <c r="D63" s="1"/>
      <c r="E63" s="1"/>
      <c r="F63" s="1"/>
      <c r="G63" s="22"/>
    </row>
    <row r="64" spans="1:7" x14ac:dyDescent="0.15">
      <c r="A64" s="20" t="s">
        <v>61</v>
      </c>
      <c r="B64" s="17"/>
      <c r="C64" s="1"/>
      <c r="D64" s="1"/>
      <c r="E64" s="1"/>
      <c r="F64" s="1"/>
      <c r="G64" s="22"/>
    </row>
    <row r="65" spans="1:8" x14ac:dyDescent="0.15">
      <c r="A65" s="65" t="s">
        <v>85</v>
      </c>
      <c r="B65" s="17"/>
      <c r="C65" s="134">
        <f>SUM(C55:C64)</f>
        <v>0</v>
      </c>
      <c r="D65" s="134">
        <f t="shared" ref="D65:F65" si="10">SUM(D55:D64)</f>
        <v>0</v>
      </c>
      <c r="E65" s="134">
        <f t="shared" si="10"/>
        <v>0</v>
      </c>
      <c r="F65" s="134">
        <f t="shared" si="10"/>
        <v>0</v>
      </c>
      <c r="H65" s="22"/>
    </row>
    <row r="66" spans="1:8" x14ac:dyDescent="0.15">
      <c r="A66" s="20" t="s">
        <v>49</v>
      </c>
      <c r="B66" s="17"/>
      <c r="C66" s="134">
        <f>+C53-C65</f>
        <v>0</v>
      </c>
      <c r="D66" s="134">
        <f t="shared" ref="D66:F66" si="11">+D53-D65</f>
        <v>0</v>
      </c>
      <c r="E66" s="134">
        <f t="shared" si="11"/>
        <v>0</v>
      </c>
      <c r="F66" s="134">
        <f t="shared" si="11"/>
        <v>0</v>
      </c>
      <c r="H66" s="22"/>
    </row>
    <row r="67" spans="1:8" x14ac:dyDescent="0.15">
      <c r="A67" s="20"/>
      <c r="B67" s="17"/>
      <c r="C67" s="46"/>
      <c r="D67" s="46"/>
      <c r="E67" s="46"/>
      <c r="F67" s="46"/>
      <c r="H67" s="22"/>
    </row>
    <row r="68" spans="1:8" x14ac:dyDescent="0.15">
      <c r="A68" s="16" t="s">
        <v>62</v>
      </c>
      <c r="B68" s="17"/>
      <c r="C68" s="1"/>
      <c r="D68" s="1"/>
      <c r="E68" s="1"/>
      <c r="F68" s="1"/>
    </row>
    <row r="69" spans="1:8" x14ac:dyDescent="0.15">
      <c r="A69" s="16" t="s">
        <v>63</v>
      </c>
      <c r="B69" s="17"/>
      <c r="C69" s="1"/>
      <c r="D69" s="1"/>
      <c r="E69" s="1"/>
      <c r="F69" s="1"/>
    </row>
    <row r="70" spans="1:8" x14ac:dyDescent="0.15">
      <c r="A70" s="20" t="s">
        <v>95</v>
      </c>
      <c r="B70" s="17"/>
      <c r="C70" s="1"/>
      <c r="D70" s="1"/>
      <c r="E70" s="1"/>
      <c r="F70" s="1"/>
      <c r="G70" s="22"/>
    </row>
    <row r="71" spans="1:8" x14ac:dyDescent="0.15">
      <c r="A71" s="66" t="s">
        <v>86</v>
      </c>
      <c r="B71" s="24"/>
      <c r="C71" s="134">
        <f>SUM(C66:C70)</f>
        <v>0</v>
      </c>
      <c r="D71" s="134">
        <f t="shared" ref="D71:F71" si="12">SUM(D66:D70)</f>
        <v>0</v>
      </c>
      <c r="E71" s="134">
        <f t="shared" si="12"/>
        <v>0</v>
      </c>
      <c r="F71" s="134">
        <f t="shared" si="12"/>
        <v>0</v>
      </c>
    </row>
    <row r="72" spans="1:8" x14ac:dyDescent="0.15">
      <c r="A72" s="23"/>
      <c r="B72" s="24"/>
      <c r="C72" s="46"/>
      <c r="D72" s="46"/>
      <c r="E72" s="46"/>
      <c r="F72" s="46"/>
    </row>
    <row r="73" spans="1:8" x14ac:dyDescent="0.15">
      <c r="A73" s="25" t="s">
        <v>44</v>
      </c>
      <c r="B73" s="26"/>
      <c r="C73" s="60"/>
      <c r="D73" s="61"/>
      <c r="E73" s="61"/>
      <c r="F73" s="61"/>
    </row>
    <row r="74" spans="1:8" x14ac:dyDescent="0.15">
      <c r="A74" s="207" t="s">
        <v>374</v>
      </c>
      <c r="B74" s="26"/>
      <c r="C74" s="137"/>
      <c r="D74" s="137"/>
      <c r="E74" s="137"/>
      <c r="F74" s="137"/>
    </row>
    <row r="75" spans="1:8" x14ac:dyDescent="0.15">
      <c r="A75" s="27" t="s">
        <v>64</v>
      </c>
      <c r="B75" s="28"/>
      <c r="C75" s="60"/>
      <c r="D75" s="61"/>
      <c r="E75" s="61"/>
      <c r="F75" s="61"/>
    </row>
    <row r="76" spans="1:8" x14ac:dyDescent="0.15">
      <c r="A76" s="67" t="s">
        <v>87</v>
      </c>
      <c r="B76" s="28"/>
      <c r="C76" s="135">
        <f>SUM(C71:C75)</f>
        <v>0</v>
      </c>
      <c r="D76" s="135">
        <f t="shared" ref="D76:F76" si="13">SUM(D71:D75)</f>
        <v>0</v>
      </c>
      <c r="E76" s="135">
        <f t="shared" si="13"/>
        <v>0</v>
      </c>
      <c r="F76" s="135">
        <f t="shared" si="13"/>
        <v>0</v>
      </c>
    </row>
    <row r="77" spans="1:8" x14ac:dyDescent="0.15">
      <c r="A77" s="43"/>
      <c r="B77" s="28"/>
      <c r="C77" s="47"/>
      <c r="D77" s="48"/>
      <c r="E77" s="48"/>
      <c r="F77" s="48"/>
    </row>
    <row r="78" spans="1:8" x14ac:dyDescent="0.15">
      <c r="A78" s="13" t="s">
        <v>10</v>
      </c>
      <c r="B78" s="14"/>
      <c r="C78" s="15"/>
      <c r="D78" s="15"/>
      <c r="E78" s="15"/>
      <c r="F78" s="15"/>
    </row>
    <row r="79" spans="1:8" x14ac:dyDescent="0.15">
      <c r="A79" s="16" t="s">
        <v>11</v>
      </c>
      <c r="B79" s="17"/>
      <c r="C79" s="1"/>
      <c r="D79" s="1"/>
      <c r="E79" s="1"/>
      <c r="F79" s="1"/>
    </row>
    <row r="80" spans="1:8" x14ac:dyDescent="0.15">
      <c r="A80" s="16" t="s">
        <v>12</v>
      </c>
      <c r="B80" s="17"/>
      <c r="C80" s="1"/>
      <c r="D80" s="1"/>
      <c r="E80" s="1"/>
      <c r="F80" s="1"/>
    </row>
    <row r="81" spans="1:8" x14ac:dyDescent="0.15">
      <c r="A81" s="44" t="s">
        <v>311</v>
      </c>
      <c r="B81" s="14"/>
      <c r="C81" s="15"/>
      <c r="D81" s="15"/>
      <c r="E81" s="15"/>
      <c r="F81" s="15"/>
    </row>
    <row r="82" spans="1:8" x14ac:dyDescent="0.15">
      <c r="A82" s="16" t="s">
        <v>312</v>
      </c>
      <c r="B82" s="17"/>
      <c r="C82" s="1"/>
      <c r="D82" s="1"/>
      <c r="E82" s="1"/>
      <c r="F82" s="1"/>
    </row>
    <row r="83" spans="1:8" x14ac:dyDescent="0.15">
      <c r="A83" s="44" t="s">
        <v>47</v>
      </c>
      <c r="B83" s="14"/>
      <c r="C83" s="15">
        <f>SUM(C84:C89)</f>
        <v>0</v>
      </c>
      <c r="D83" s="15">
        <f>SUM(D84:D89)</f>
        <v>0</v>
      </c>
      <c r="E83" s="15">
        <f>SUM(E84:E89)</f>
        <v>0</v>
      </c>
      <c r="F83" s="15">
        <f>SUM(F84:F89)</f>
        <v>0</v>
      </c>
    </row>
    <row r="84" spans="1:8" x14ac:dyDescent="0.15">
      <c r="A84" s="16" t="s">
        <v>13</v>
      </c>
      <c r="B84" s="17"/>
      <c r="C84" s="1"/>
      <c r="D84" s="1"/>
      <c r="E84" s="1"/>
      <c r="F84" s="1"/>
    </row>
    <row r="85" spans="1:8" x14ac:dyDescent="0.15">
      <c r="A85" s="16" t="s">
        <v>14</v>
      </c>
      <c r="B85" s="17"/>
      <c r="C85" s="1"/>
      <c r="D85" s="1"/>
      <c r="E85" s="1"/>
      <c r="F85" s="1"/>
    </row>
    <row r="86" spans="1:8" x14ac:dyDescent="0.15">
      <c r="A86" s="16" t="s">
        <v>15</v>
      </c>
      <c r="B86" s="17"/>
      <c r="C86" s="1"/>
      <c r="D86" s="1"/>
      <c r="E86" s="1"/>
      <c r="F86" s="1"/>
    </row>
    <row r="87" spans="1:8" x14ac:dyDescent="0.15">
      <c r="A87" s="16" t="s">
        <v>16</v>
      </c>
      <c r="B87" s="17"/>
      <c r="C87" s="1"/>
      <c r="D87" s="1"/>
      <c r="E87" s="1"/>
      <c r="F87" s="1"/>
      <c r="G87" s="22"/>
    </row>
    <row r="88" spans="1:8" x14ac:dyDescent="0.15">
      <c r="A88" s="16" t="s">
        <v>17</v>
      </c>
      <c r="B88" s="17"/>
      <c r="C88" s="1"/>
      <c r="D88" s="1"/>
      <c r="E88" s="1"/>
      <c r="F88" s="1"/>
      <c r="G88" s="22"/>
      <c r="H88" s="22"/>
    </row>
    <row r="89" spans="1:8" x14ac:dyDescent="0.15">
      <c r="A89" s="16" t="s">
        <v>18</v>
      </c>
      <c r="B89" s="17"/>
      <c r="C89" s="1"/>
      <c r="D89" s="1"/>
      <c r="E89" s="1"/>
      <c r="F89" s="3"/>
      <c r="G89" s="22"/>
      <c r="H89" s="22"/>
    </row>
    <row r="90" spans="1:8" ht="13.5" customHeight="1" x14ac:dyDescent="0.15">
      <c r="A90" s="13" t="s">
        <v>19</v>
      </c>
      <c r="B90" s="14"/>
      <c r="C90" s="107"/>
      <c r="D90" s="107"/>
      <c r="E90" s="107"/>
      <c r="F90" s="107"/>
    </row>
    <row r="91" spans="1:8" x14ac:dyDescent="0.15">
      <c r="A91" s="16" t="s">
        <v>20</v>
      </c>
      <c r="B91" s="17"/>
      <c r="C91" s="62"/>
      <c r="D91" s="62"/>
      <c r="E91" s="62"/>
      <c r="F91" s="62"/>
    </row>
    <row r="92" spans="1:8" x14ac:dyDescent="0.15">
      <c r="A92" s="16" t="s">
        <v>21</v>
      </c>
      <c r="B92" s="17"/>
      <c r="C92" s="62"/>
      <c r="D92" s="62"/>
      <c r="E92" s="62"/>
      <c r="F92" s="62"/>
    </row>
    <row r="93" spans="1:8" ht="13.5" customHeight="1" x14ac:dyDescent="0.15">
      <c r="A93" s="13" t="s">
        <v>22</v>
      </c>
      <c r="B93" s="14"/>
      <c r="C93" s="107"/>
      <c r="D93" s="107"/>
      <c r="E93" s="107"/>
      <c r="F93" s="107"/>
    </row>
    <row r="94" spans="1:8" x14ac:dyDescent="0.15">
      <c r="A94" s="29" t="s">
        <v>23</v>
      </c>
      <c r="B94" s="17"/>
      <c r="C94" s="62"/>
      <c r="D94" s="62"/>
      <c r="E94" s="62"/>
      <c r="F94" s="62"/>
    </row>
    <row r="95" spans="1:8" x14ac:dyDescent="0.15">
      <c r="A95" s="29" t="s">
        <v>24</v>
      </c>
      <c r="B95" s="17"/>
      <c r="C95" s="62"/>
      <c r="D95" s="62"/>
      <c r="E95" s="62"/>
      <c r="F95" s="62"/>
    </row>
    <row r="96" spans="1:8" x14ac:dyDescent="0.15">
      <c r="A96" s="29" t="s">
        <v>25</v>
      </c>
      <c r="B96" s="17"/>
      <c r="C96" s="62"/>
      <c r="D96" s="62"/>
      <c r="E96" s="62"/>
      <c r="F96" s="62"/>
    </row>
    <row r="97" spans="1:7" x14ac:dyDescent="0.15">
      <c r="A97" s="30" t="s">
        <v>26</v>
      </c>
      <c r="B97" s="14"/>
      <c r="C97" s="107"/>
      <c r="D97" s="107"/>
      <c r="E97" s="107"/>
      <c r="F97" s="107"/>
      <c r="G97" s="31"/>
    </row>
    <row r="98" spans="1:7" x14ac:dyDescent="0.15">
      <c r="A98" s="29" t="s">
        <v>23</v>
      </c>
      <c r="B98" s="17"/>
      <c r="C98" s="62"/>
      <c r="D98" s="62"/>
      <c r="E98" s="62"/>
      <c r="F98" s="62"/>
      <c r="G98" s="31"/>
    </row>
    <row r="99" spans="1:7" x14ac:dyDescent="0.15">
      <c r="A99" s="29" t="s">
        <v>24</v>
      </c>
      <c r="B99" s="17"/>
      <c r="C99" s="62"/>
      <c r="D99" s="62"/>
      <c r="E99" s="62"/>
      <c r="F99" s="62"/>
    </row>
    <row r="100" spans="1:7" x14ac:dyDescent="0.15">
      <c r="A100" s="29" t="s">
        <v>25</v>
      </c>
      <c r="B100" s="17"/>
      <c r="C100" s="62"/>
      <c r="D100" s="62"/>
      <c r="E100" s="62"/>
      <c r="F100" s="62"/>
    </row>
    <row r="101" spans="1:7" x14ac:dyDescent="0.15">
      <c r="A101" s="30" t="s">
        <v>31</v>
      </c>
      <c r="B101" s="14"/>
      <c r="C101" s="107"/>
      <c r="D101" s="107"/>
      <c r="E101" s="107"/>
      <c r="F101" s="107"/>
    </row>
    <row r="102" spans="1:7" x14ac:dyDescent="0.15">
      <c r="A102" s="29" t="s">
        <v>23</v>
      </c>
      <c r="B102" s="17"/>
      <c r="C102" s="62"/>
      <c r="D102" s="62"/>
      <c r="E102" s="62"/>
      <c r="F102" s="62"/>
    </row>
    <row r="103" spans="1:7" x14ac:dyDescent="0.15">
      <c r="A103" s="29" t="s">
        <v>24</v>
      </c>
      <c r="B103" s="17"/>
      <c r="C103" s="62"/>
      <c r="D103" s="62"/>
      <c r="E103" s="62"/>
      <c r="F103" s="62"/>
      <c r="G103" s="31"/>
    </row>
    <row r="104" spans="1:7" x14ac:dyDescent="0.15">
      <c r="A104" s="29" t="s">
        <v>25</v>
      </c>
      <c r="B104" s="17"/>
      <c r="C104" s="62"/>
      <c r="D104" s="62"/>
      <c r="E104" s="62"/>
      <c r="F104" s="62"/>
      <c r="G104" s="31"/>
    </row>
    <row r="105" spans="1:7" x14ac:dyDescent="0.15">
      <c r="A105" s="30" t="s">
        <v>27</v>
      </c>
      <c r="B105" s="14"/>
      <c r="C105" s="107"/>
      <c r="D105" s="107"/>
      <c r="E105" s="107"/>
      <c r="F105" s="107"/>
    </row>
    <row r="106" spans="1:7" x14ac:dyDescent="0.15">
      <c r="A106" s="29" t="s">
        <v>23</v>
      </c>
      <c r="B106" s="17"/>
      <c r="C106" s="62"/>
      <c r="D106" s="62"/>
      <c r="E106" s="62"/>
      <c r="F106" s="62"/>
    </row>
    <row r="107" spans="1:7" x14ac:dyDescent="0.15">
      <c r="A107" s="29" t="s">
        <v>24</v>
      </c>
      <c r="B107" s="17"/>
      <c r="C107" s="62"/>
      <c r="D107" s="62"/>
      <c r="E107" s="62"/>
      <c r="F107" s="62"/>
    </row>
    <row r="108" spans="1:7" x14ac:dyDescent="0.15">
      <c r="A108" s="29" t="s">
        <v>25</v>
      </c>
      <c r="B108" s="17"/>
      <c r="C108" s="62"/>
      <c r="D108" s="62"/>
      <c r="E108" s="62"/>
      <c r="F108" s="62"/>
    </row>
    <row r="109" spans="1:7" x14ac:dyDescent="0.15">
      <c r="A109" s="78" t="s">
        <v>94</v>
      </c>
      <c r="B109" s="77"/>
      <c r="C109" s="79"/>
      <c r="D109" s="79"/>
      <c r="E109" s="79"/>
      <c r="F109" s="79"/>
    </row>
    <row r="110" spans="1:7" x14ac:dyDescent="0.15">
      <c r="A110" s="32" t="s">
        <v>24</v>
      </c>
      <c r="B110" s="21"/>
      <c r="C110" s="62"/>
      <c r="D110" s="62"/>
      <c r="E110" s="62"/>
      <c r="F110" s="62"/>
    </row>
    <row r="111" spans="1:7" x14ac:dyDescent="0.15">
      <c r="A111" s="32" t="s">
        <v>25</v>
      </c>
      <c r="B111" s="21"/>
      <c r="C111" s="62"/>
      <c r="D111" s="62"/>
      <c r="E111" s="62"/>
      <c r="F111" s="62"/>
    </row>
    <row r="112" spans="1:7" x14ac:dyDescent="0.15">
      <c r="A112" s="30" t="s">
        <v>28</v>
      </c>
      <c r="B112" s="14"/>
      <c r="C112" s="107"/>
      <c r="D112" s="107"/>
      <c r="E112" s="107"/>
      <c r="F112" s="107"/>
    </row>
    <row r="113" spans="1:7" x14ac:dyDescent="0.15">
      <c r="A113" s="30" t="s">
        <v>13</v>
      </c>
      <c r="B113" s="14"/>
      <c r="C113" s="107"/>
      <c r="D113" s="107"/>
      <c r="E113" s="107"/>
      <c r="F113" s="107"/>
    </row>
    <row r="114" spans="1:7" x14ac:dyDescent="0.15">
      <c r="A114" s="29" t="s">
        <v>65</v>
      </c>
      <c r="B114" s="17"/>
      <c r="C114" s="55"/>
      <c r="D114" s="55"/>
      <c r="E114" s="55"/>
      <c r="F114" s="55"/>
    </row>
    <row r="115" spans="1:7" x14ac:dyDescent="0.15">
      <c r="A115" s="29" t="s">
        <v>72</v>
      </c>
      <c r="B115" s="17"/>
      <c r="C115" s="56"/>
      <c r="D115" s="56"/>
      <c r="E115" s="56"/>
      <c r="F115" s="56"/>
    </row>
    <row r="116" spans="1:7" x14ac:dyDescent="0.15">
      <c r="A116" s="30" t="s">
        <v>29</v>
      </c>
      <c r="B116" s="14"/>
      <c r="C116" s="107"/>
      <c r="D116" s="107"/>
      <c r="E116" s="107"/>
      <c r="F116" s="107"/>
    </row>
    <row r="117" spans="1:7" x14ac:dyDescent="0.15">
      <c r="A117" s="29" t="s">
        <v>66</v>
      </c>
      <c r="B117" s="17"/>
      <c r="C117" s="55"/>
      <c r="D117" s="55"/>
      <c r="E117" s="55"/>
      <c r="F117" s="55"/>
    </row>
    <row r="118" spans="1:7" x14ac:dyDescent="0.15">
      <c r="A118" s="29" t="s">
        <v>72</v>
      </c>
      <c r="B118" s="17"/>
      <c r="C118" s="56"/>
      <c r="D118" s="56"/>
      <c r="E118" s="56"/>
      <c r="F118" s="56"/>
    </row>
    <row r="119" spans="1:7" x14ac:dyDescent="0.15">
      <c r="A119" s="30" t="s">
        <v>30</v>
      </c>
      <c r="B119" s="14"/>
      <c r="C119" s="107"/>
      <c r="D119" s="107"/>
      <c r="E119" s="107"/>
      <c r="F119" s="107"/>
    </row>
    <row r="120" spans="1:7" x14ac:dyDescent="0.15">
      <c r="A120" s="29" t="s">
        <v>66</v>
      </c>
      <c r="B120" s="17"/>
      <c r="C120" s="55"/>
      <c r="D120" s="55"/>
      <c r="E120" s="55"/>
      <c r="F120" s="55"/>
    </row>
    <row r="121" spans="1:7" x14ac:dyDescent="0.15">
      <c r="A121" s="29" t="s">
        <v>72</v>
      </c>
      <c r="B121" s="17"/>
      <c r="C121" s="56"/>
      <c r="D121" s="56"/>
      <c r="E121" s="56"/>
      <c r="F121" s="56"/>
    </row>
    <row r="122" spans="1:7" x14ac:dyDescent="0.15">
      <c r="A122" s="32" t="s">
        <v>45</v>
      </c>
      <c r="B122" s="21"/>
      <c r="C122" s="61"/>
      <c r="D122" s="61"/>
      <c r="E122" s="61"/>
      <c r="F122" s="61"/>
    </row>
    <row r="123" spans="1:7" x14ac:dyDescent="0.15">
      <c r="A123" s="30" t="s">
        <v>32</v>
      </c>
      <c r="B123" s="14"/>
      <c r="C123" s="107"/>
      <c r="D123" s="107"/>
      <c r="E123" s="107"/>
      <c r="F123" s="107"/>
    </row>
    <row r="124" spans="1:7" x14ac:dyDescent="0.15">
      <c r="A124" s="29" t="s">
        <v>307</v>
      </c>
      <c r="B124" s="17"/>
      <c r="C124" s="62"/>
      <c r="D124" s="62"/>
      <c r="E124" s="62"/>
      <c r="F124" s="62"/>
    </row>
    <row r="125" spans="1:7" x14ac:dyDescent="0.15">
      <c r="A125" s="29" t="s">
        <v>305</v>
      </c>
      <c r="B125" s="17"/>
      <c r="C125" s="62"/>
      <c r="D125" s="62"/>
      <c r="E125" s="62"/>
      <c r="F125" s="62"/>
    </row>
    <row r="126" spans="1:7" x14ac:dyDescent="0.15">
      <c r="A126" s="29" t="s">
        <v>252</v>
      </c>
      <c r="B126" s="17"/>
      <c r="C126" s="62"/>
      <c r="D126" s="62"/>
      <c r="E126" s="62"/>
      <c r="F126" s="62"/>
    </row>
    <row r="127" spans="1:7" x14ac:dyDescent="0.15">
      <c r="A127" s="29" t="s">
        <v>306</v>
      </c>
      <c r="B127" s="17"/>
      <c r="C127" s="62"/>
      <c r="D127" s="62"/>
      <c r="E127" s="62"/>
      <c r="F127" s="62"/>
      <c r="G127" s="31"/>
    </row>
    <row r="128" spans="1:7" x14ac:dyDescent="0.15">
      <c r="A128" s="29" t="s">
        <v>34</v>
      </c>
      <c r="B128" s="17"/>
      <c r="C128" s="62"/>
      <c r="D128" s="62"/>
      <c r="E128" s="62"/>
      <c r="F128" s="62"/>
      <c r="G128" s="31"/>
    </row>
    <row r="129" spans="1:6" x14ac:dyDescent="0.15">
      <c r="A129" s="29" t="s">
        <v>35</v>
      </c>
      <c r="B129" s="17"/>
      <c r="C129" s="62"/>
      <c r="D129" s="62"/>
      <c r="E129" s="62"/>
      <c r="F129" s="62"/>
    </row>
    <row r="130" spans="1:6" x14ac:dyDescent="0.15">
      <c r="A130" s="30" t="s">
        <v>36</v>
      </c>
      <c r="B130" s="14"/>
      <c r="C130" s="107"/>
      <c r="D130" s="107"/>
      <c r="E130" s="107"/>
      <c r="F130" s="107"/>
    </row>
    <row r="131" spans="1:6" x14ac:dyDescent="0.15">
      <c r="A131" s="29" t="s">
        <v>67</v>
      </c>
      <c r="B131" s="17"/>
      <c r="C131" s="4"/>
      <c r="D131" s="4"/>
      <c r="E131" s="4"/>
      <c r="F131" s="4"/>
    </row>
    <row r="132" spans="1:6" x14ac:dyDescent="0.15">
      <c r="A132" s="33"/>
      <c r="B132" s="33"/>
    </row>
    <row r="133" spans="1:6" ht="16" x14ac:dyDescent="0.2">
      <c r="A133" s="253" t="s">
        <v>313</v>
      </c>
      <c r="B133" s="254"/>
      <c r="C133" s="254"/>
      <c r="D133" s="254"/>
      <c r="E133" s="254"/>
      <c r="F133" s="255"/>
    </row>
    <row r="134" spans="1:6" x14ac:dyDescent="0.15">
      <c r="A134" s="32" t="s">
        <v>272</v>
      </c>
      <c r="B134" s="120"/>
      <c r="C134" s="4"/>
      <c r="D134" s="4"/>
      <c r="E134" s="4"/>
      <c r="F134" s="4"/>
    </row>
    <row r="135" spans="1:6" ht="14" thickBot="1" x14ac:dyDescent="0.2">
      <c r="A135" s="121" t="s">
        <v>273</v>
      </c>
      <c r="B135" s="125"/>
      <c r="C135" s="126"/>
      <c r="D135" s="126"/>
      <c r="E135" s="126"/>
      <c r="F135" s="126"/>
    </row>
    <row r="136" spans="1:6" ht="12.75" customHeight="1" x14ac:dyDescent="0.15">
      <c r="A136" s="266" t="s">
        <v>314</v>
      </c>
      <c r="B136" s="267"/>
      <c r="C136" s="267"/>
      <c r="D136" s="267"/>
      <c r="E136" s="267"/>
      <c r="F136" s="268"/>
    </row>
    <row r="137" spans="1:6" x14ac:dyDescent="0.15">
      <c r="A137" s="269"/>
      <c r="B137" s="270"/>
      <c r="C137" s="270"/>
      <c r="D137" s="270"/>
      <c r="E137" s="270"/>
      <c r="F137" s="271"/>
    </row>
    <row r="138" spans="1:6" x14ac:dyDescent="0.15">
      <c r="A138" s="86" t="s">
        <v>8</v>
      </c>
      <c r="B138" s="85"/>
      <c r="C138" s="85"/>
      <c r="D138" s="15"/>
      <c r="E138" s="15"/>
      <c r="F138" s="104"/>
    </row>
    <row r="139" spans="1:6" x14ac:dyDescent="0.15">
      <c r="A139" s="92"/>
      <c r="B139" s="105"/>
      <c r="C139" s="1"/>
      <c r="D139" s="1"/>
      <c r="E139" s="1"/>
      <c r="F139" s="87"/>
    </row>
    <row r="140" spans="1:6" ht="36" x14ac:dyDescent="0.15">
      <c r="A140" s="93" t="s">
        <v>245</v>
      </c>
      <c r="B140" s="105"/>
      <c r="C140" s="1"/>
      <c r="D140" s="1"/>
      <c r="E140" s="1"/>
      <c r="F140" s="87"/>
    </row>
    <row r="141" spans="1:6" x14ac:dyDescent="0.15">
      <c r="A141" s="94"/>
      <c r="B141" s="105"/>
      <c r="C141" s="1"/>
      <c r="D141" s="1"/>
      <c r="E141" s="1"/>
      <c r="F141" s="87"/>
    </row>
    <row r="142" spans="1:6" x14ac:dyDescent="0.15">
      <c r="A142" s="92"/>
      <c r="B142" s="105"/>
      <c r="C142" s="1"/>
      <c r="D142" s="1"/>
      <c r="E142" s="1"/>
      <c r="F142" s="87"/>
    </row>
    <row r="143" spans="1:6" x14ac:dyDescent="0.15">
      <c r="A143" s="88" t="s">
        <v>246</v>
      </c>
      <c r="B143" s="106"/>
      <c r="C143" s="107"/>
      <c r="D143" s="107"/>
      <c r="E143" s="107"/>
      <c r="F143" s="108"/>
    </row>
    <row r="144" spans="1:6" x14ac:dyDescent="0.15">
      <c r="A144" s="95"/>
      <c r="B144" s="109"/>
      <c r="C144" s="62"/>
      <c r="D144" s="62"/>
      <c r="E144" s="62"/>
      <c r="F144" s="89"/>
    </row>
    <row r="145" spans="1:6" x14ac:dyDescent="0.15">
      <c r="A145" s="95" t="s">
        <v>247</v>
      </c>
      <c r="B145" s="109"/>
      <c r="C145" s="62"/>
      <c r="D145" s="62"/>
      <c r="E145" s="62"/>
      <c r="F145" s="89"/>
    </row>
    <row r="146" spans="1:6" x14ac:dyDescent="0.15">
      <c r="A146" s="95" t="s">
        <v>248</v>
      </c>
      <c r="B146" s="109"/>
      <c r="C146" s="62"/>
      <c r="D146" s="62"/>
      <c r="E146" s="62"/>
      <c r="F146" s="89"/>
    </row>
    <row r="147" spans="1:6" x14ac:dyDescent="0.15">
      <c r="A147" s="95" t="s">
        <v>249</v>
      </c>
      <c r="B147" s="109"/>
      <c r="C147" s="62"/>
      <c r="D147" s="62"/>
      <c r="E147" s="62"/>
      <c r="F147" s="89"/>
    </row>
    <row r="148" spans="1:6" x14ac:dyDescent="0.15">
      <c r="A148" s="95" t="s">
        <v>250</v>
      </c>
      <c r="B148" s="109"/>
      <c r="C148" s="62"/>
      <c r="D148" s="62"/>
      <c r="E148" s="62"/>
      <c r="F148" s="89"/>
    </row>
    <row r="149" spans="1:6" x14ac:dyDescent="0.15">
      <c r="A149" s="95" t="s">
        <v>251</v>
      </c>
      <c r="B149" s="109"/>
      <c r="C149" s="62"/>
      <c r="D149" s="62"/>
      <c r="E149" s="62"/>
      <c r="F149" s="89"/>
    </row>
    <row r="150" spans="1:6" x14ac:dyDescent="0.15">
      <c r="A150" s="95" t="s">
        <v>163</v>
      </c>
      <c r="B150" s="109"/>
      <c r="C150" s="62"/>
      <c r="D150" s="62"/>
      <c r="E150" s="62"/>
      <c r="F150" s="89"/>
    </row>
    <row r="151" spans="1:6" x14ac:dyDescent="0.15">
      <c r="A151" s="95"/>
      <c r="B151" s="109"/>
      <c r="C151" s="62"/>
      <c r="D151" s="62"/>
      <c r="E151" s="62"/>
      <c r="F151" s="89"/>
    </row>
    <row r="152" spans="1:6" x14ac:dyDescent="0.15">
      <c r="A152" s="96" t="s">
        <v>252</v>
      </c>
      <c r="B152" s="109"/>
      <c r="C152" s="62"/>
      <c r="D152" s="62"/>
      <c r="E152" s="62"/>
      <c r="F152" s="89"/>
    </row>
    <row r="153" spans="1:6" x14ac:dyDescent="0.15">
      <c r="A153" s="96" t="s">
        <v>253</v>
      </c>
      <c r="B153" s="109"/>
      <c r="C153" s="62"/>
      <c r="D153" s="62"/>
      <c r="E153" s="62"/>
      <c r="F153" s="89"/>
    </row>
    <row r="154" spans="1:6" x14ac:dyDescent="0.15">
      <c r="A154" s="97"/>
      <c r="B154" s="109"/>
      <c r="C154" s="62"/>
      <c r="D154" s="62"/>
      <c r="E154" s="62"/>
      <c r="F154" s="89"/>
    </row>
    <row r="155" spans="1:6" x14ac:dyDescent="0.15">
      <c r="A155" s="97"/>
      <c r="B155" s="110"/>
      <c r="C155" s="15"/>
      <c r="D155" s="111"/>
      <c r="E155" s="111"/>
      <c r="F155" s="112"/>
    </row>
    <row r="156" spans="1:6" x14ac:dyDescent="0.15">
      <c r="A156" s="90" t="s">
        <v>254</v>
      </c>
      <c r="B156" s="107"/>
      <c r="C156" s="107"/>
      <c r="D156" s="107"/>
      <c r="E156" s="107"/>
      <c r="F156" s="108"/>
    </row>
    <row r="157" spans="1:6" x14ac:dyDescent="0.15">
      <c r="A157" s="91" t="s">
        <v>71</v>
      </c>
      <c r="B157" s="98"/>
      <c r="C157" s="98"/>
      <c r="D157" s="98"/>
      <c r="E157" s="98"/>
      <c r="F157" s="99"/>
    </row>
    <row r="158" spans="1:6" x14ac:dyDescent="0.15">
      <c r="A158" s="247" t="s">
        <v>255</v>
      </c>
      <c r="B158" s="248"/>
      <c r="C158" s="248"/>
      <c r="D158" s="248"/>
      <c r="E158" s="248"/>
      <c r="F158" s="99"/>
    </row>
    <row r="159" spans="1:6" x14ac:dyDescent="0.15">
      <c r="A159" s="247" t="s">
        <v>256</v>
      </c>
      <c r="B159" s="248"/>
      <c r="C159" s="248"/>
      <c r="D159" s="248"/>
      <c r="E159" s="248"/>
      <c r="F159" s="99"/>
    </row>
    <row r="160" spans="1:6" x14ac:dyDescent="0.15">
      <c r="A160" s="247" t="s">
        <v>257</v>
      </c>
      <c r="B160" s="248"/>
      <c r="C160" s="248"/>
      <c r="D160" s="248"/>
      <c r="E160" s="248"/>
      <c r="F160" s="99"/>
    </row>
    <row r="161" spans="1:6" ht="19" x14ac:dyDescent="0.25">
      <c r="A161" s="113"/>
      <c r="B161" s="114"/>
      <c r="C161" s="98"/>
      <c r="D161" s="98"/>
      <c r="E161" s="98"/>
      <c r="F161" s="99"/>
    </row>
    <row r="162" spans="1:6" ht="39" customHeight="1" x14ac:dyDescent="0.15">
      <c r="A162" s="115" t="s">
        <v>258</v>
      </c>
      <c r="B162" s="239" t="s">
        <v>271</v>
      </c>
      <c r="C162" s="239"/>
      <c r="D162" s="239"/>
      <c r="E162" s="239"/>
      <c r="F162" s="102"/>
    </row>
    <row r="163" spans="1:6" ht="16" x14ac:dyDescent="0.2">
      <c r="A163" s="116"/>
      <c r="B163" s="117" t="s">
        <v>259</v>
      </c>
      <c r="C163" s="238"/>
      <c r="D163" s="238"/>
      <c r="E163" s="238"/>
      <c r="F163" s="102"/>
    </row>
    <row r="164" spans="1:6" ht="16" x14ac:dyDescent="0.2">
      <c r="A164" s="116"/>
      <c r="B164" s="117" t="s">
        <v>260</v>
      </c>
      <c r="C164" s="238"/>
      <c r="D164" s="238"/>
      <c r="E164" s="238"/>
      <c r="F164" s="102"/>
    </row>
    <row r="165" spans="1:6" ht="16" x14ac:dyDescent="0.2">
      <c r="A165" s="116"/>
      <c r="B165" s="117" t="s">
        <v>261</v>
      </c>
      <c r="C165" s="238"/>
      <c r="D165" s="238"/>
      <c r="E165" s="238"/>
      <c r="F165" s="102"/>
    </row>
    <row r="166" spans="1:6" ht="16" x14ac:dyDescent="0.2">
      <c r="A166" s="116"/>
      <c r="B166" s="117" t="s">
        <v>262</v>
      </c>
      <c r="C166" s="238"/>
      <c r="D166" s="238"/>
      <c r="E166" s="238"/>
      <c r="F166" s="102"/>
    </row>
    <row r="167" spans="1:6" ht="15" x14ac:dyDescent="0.2">
      <c r="A167" s="116"/>
      <c r="B167" s="118"/>
      <c r="C167" s="100"/>
      <c r="D167" s="100"/>
      <c r="E167" s="100"/>
      <c r="F167" s="101"/>
    </row>
    <row r="168" spans="1:6" ht="30" customHeight="1" x14ac:dyDescent="0.2">
      <c r="A168" s="115" t="s">
        <v>263</v>
      </c>
      <c r="B168" s="256" t="s">
        <v>264</v>
      </c>
      <c r="C168" s="256"/>
      <c r="D168" s="256"/>
      <c r="E168" s="256"/>
      <c r="F168" s="101"/>
    </row>
    <row r="169" spans="1:6" ht="16" x14ac:dyDescent="0.15">
      <c r="A169" s="115"/>
      <c r="B169" s="117" t="s">
        <v>259</v>
      </c>
      <c r="C169" s="238"/>
      <c r="D169" s="238"/>
      <c r="E169" s="238"/>
      <c r="F169" s="101"/>
    </row>
    <row r="170" spans="1:6" ht="16" x14ac:dyDescent="0.15">
      <c r="A170" s="115"/>
      <c r="B170" s="117" t="s">
        <v>260</v>
      </c>
      <c r="C170" s="238"/>
      <c r="D170" s="238"/>
      <c r="E170" s="238"/>
      <c r="F170" s="101"/>
    </row>
    <row r="171" spans="1:6" ht="16" x14ac:dyDescent="0.15">
      <c r="A171" s="115"/>
      <c r="B171" s="117" t="s">
        <v>261</v>
      </c>
      <c r="C171" s="238"/>
      <c r="D171" s="238"/>
      <c r="E171" s="238"/>
      <c r="F171" s="101"/>
    </row>
    <row r="172" spans="1:6" ht="16" x14ac:dyDescent="0.15">
      <c r="A172" s="115"/>
      <c r="B172" s="117" t="s">
        <v>262</v>
      </c>
      <c r="C172" s="238"/>
      <c r="D172" s="238"/>
      <c r="E172" s="238"/>
      <c r="F172" s="101"/>
    </row>
    <row r="173" spans="1:6" ht="15" x14ac:dyDescent="0.2">
      <c r="A173" s="115"/>
      <c r="B173" s="118"/>
      <c r="C173" s="100"/>
      <c r="D173" s="100"/>
      <c r="E173" s="100"/>
      <c r="F173" s="101"/>
    </row>
    <row r="174" spans="1:6" ht="31.5" customHeight="1" x14ac:dyDescent="0.15">
      <c r="A174" s="115" t="s">
        <v>265</v>
      </c>
      <c r="B174" s="239" t="s">
        <v>266</v>
      </c>
      <c r="C174" s="239"/>
      <c r="D174" s="239"/>
      <c r="E174" s="239"/>
      <c r="F174" s="101"/>
    </row>
    <row r="175" spans="1:6" ht="16" x14ac:dyDescent="0.15">
      <c r="A175" s="115"/>
      <c r="B175" s="117" t="s">
        <v>259</v>
      </c>
      <c r="C175" s="238"/>
      <c r="D175" s="238"/>
      <c r="E175" s="238"/>
      <c r="F175" s="101"/>
    </row>
    <row r="176" spans="1:6" ht="16" x14ac:dyDescent="0.15">
      <c r="A176" s="115"/>
      <c r="B176" s="117" t="s">
        <v>260</v>
      </c>
      <c r="C176" s="238"/>
      <c r="D176" s="238"/>
      <c r="E176" s="238"/>
      <c r="F176" s="101"/>
    </row>
    <row r="177" spans="1:6" ht="16" x14ac:dyDescent="0.15">
      <c r="A177" s="115"/>
      <c r="B177" s="117" t="s">
        <v>261</v>
      </c>
      <c r="C177" s="238"/>
      <c r="D177" s="238"/>
      <c r="E177" s="238"/>
      <c r="F177" s="101"/>
    </row>
    <row r="178" spans="1:6" ht="16" x14ac:dyDescent="0.15">
      <c r="A178" s="115"/>
      <c r="B178" s="117" t="s">
        <v>262</v>
      </c>
      <c r="C178" s="238"/>
      <c r="D178" s="238"/>
      <c r="E178" s="238"/>
      <c r="F178" s="101"/>
    </row>
    <row r="179" spans="1:6" ht="15" x14ac:dyDescent="0.15">
      <c r="A179" s="115"/>
      <c r="B179" s="128"/>
      <c r="C179" s="103"/>
      <c r="D179" s="103"/>
      <c r="E179" s="103"/>
      <c r="F179" s="101"/>
    </row>
    <row r="180" spans="1:6" ht="15" x14ac:dyDescent="0.15">
      <c r="A180" s="115" t="s">
        <v>267</v>
      </c>
      <c r="B180" s="239" t="s">
        <v>268</v>
      </c>
      <c r="C180" s="239"/>
      <c r="D180" s="239"/>
      <c r="E180" s="239"/>
      <c r="F180" s="102"/>
    </row>
    <row r="181" spans="1:6" ht="16" x14ac:dyDescent="0.15">
      <c r="A181" s="115"/>
      <c r="B181" s="117" t="s">
        <v>259</v>
      </c>
      <c r="C181" s="238"/>
      <c r="D181" s="238"/>
      <c r="E181" s="238"/>
      <c r="F181" s="102"/>
    </row>
    <row r="182" spans="1:6" ht="16" x14ac:dyDescent="0.15">
      <c r="A182" s="115"/>
      <c r="B182" s="117" t="s">
        <v>260</v>
      </c>
      <c r="C182" s="238"/>
      <c r="D182" s="238"/>
      <c r="E182" s="238"/>
      <c r="F182" s="102"/>
    </row>
    <row r="183" spans="1:6" ht="16" x14ac:dyDescent="0.15">
      <c r="A183" s="115"/>
      <c r="B183" s="117" t="s">
        <v>261</v>
      </c>
      <c r="C183" s="238"/>
      <c r="D183" s="238"/>
      <c r="E183" s="238"/>
      <c r="F183" s="102"/>
    </row>
    <row r="184" spans="1:6" ht="16" x14ac:dyDescent="0.15">
      <c r="A184" s="115"/>
      <c r="B184" s="117" t="s">
        <v>262</v>
      </c>
      <c r="C184" s="238"/>
      <c r="D184" s="238"/>
      <c r="E184" s="238"/>
      <c r="F184" s="102"/>
    </row>
    <row r="185" spans="1:6" ht="15" x14ac:dyDescent="0.15">
      <c r="A185" s="115"/>
      <c r="B185" s="128"/>
      <c r="C185" s="103"/>
      <c r="D185" s="103"/>
      <c r="E185" s="103"/>
      <c r="F185" s="101"/>
    </row>
    <row r="186" spans="1:6" ht="63.75" customHeight="1" x14ac:dyDescent="0.15">
      <c r="A186" s="115" t="s">
        <v>269</v>
      </c>
      <c r="B186" s="239" t="s">
        <v>308</v>
      </c>
      <c r="C186" s="239"/>
      <c r="D186" s="239"/>
      <c r="E186" s="239"/>
      <c r="F186" s="102"/>
    </row>
    <row r="187" spans="1:6" ht="16" x14ac:dyDescent="0.15">
      <c r="A187" s="115"/>
      <c r="B187" s="117" t="s">
        <v>259</v>
      </c>
      <c r="C187" s="238"/>
      <c r="D187" s="238"/>
      <c r="E187" s="238"/>
      <c r="F187" s="102"/>
    </row>
    <row r="188" spans="1:6" ht="16" x14ac:dyDescent="0.15">
      <c r="A188" s="115"/>
      <c r="B188" s="117" t="s">
        <v>260</v>
      </c>
      <c r="C188" s="238"/>
      <c r="D188" s="238"/>
      <c r="E188" s="238"/>
      <c r="F188" s="102"/>
    </row>
    <row r="189" spans="1:6" ht="16" x14ac:dyDescent="0.15">
      <c r="A189" s="115"/>
      <c r="B189" s="117" t="s">
        <v>261</v>
      </c>
      <c r="C189" s="238"/>
      <c r="D189" s="238"/>
      <c r="E189" s="238"/>
      <c r="F189" s="102"/>
    </row>
    <row r="190" spans="1:6" ht="17" thickBot="1" x14ac:dyDescent="0.2">
      <c r="A190" s="115"/>
      <c r="B190" s="117" t="s">
        <v>262</v>
      </c>
      <c r="C190" s="238"/>
      <c r="D190" s="238"/>
      <c r="E190" s="238"/>
      <c r="F190" s="102"/>
    </row>
    <row r="191" spans="1:6" ht="12.75" customHeight="1" x14ac:dyDescent="0.15">
      <c r="A191" s="257" t="s">
        <v>270</v>
      </c>
      <c r="B191" s="258"/>
      <c r="C191" s="258"/>
      <c r="D191" s="258"/>
      <c r="E191" s="258"/>
      <c r="F191" s="259"/>
    </row>
    <row r="192" spans="1:6" ht="13.5" customHeight="1" thickBot="1" x14ac:dyDescent="0.2">
      <c r="A192" s="260"/>
      <c r="B192" s="261"/>
      <c r="C192" s="261"/>
      <c r="D192" s="261"/>
      <c r="E192" s="261"/>
      <c r="F192" s="262"/>
    </row>
    <row r="193" spans="1:13" x14ac:dyDescent="0.15">
      <c r="A193" s="54" t="s">
        <v>70</v>
      </c>
      <c r="B193" s="35"/>
      <c r="C193" s="35"/>
      <c r="D193" s="35"/>
      <c r="E193" s="35"/>
      <c r="F193" s="35"/>
    </row>
    <row r="194" spans="1:13" x14ac:dyDescent="0.15">
      <c r="A194" s="34" t="s">
        <v>389</v>
      </c>
      <c r="B194" s="35"/>
      <c r="C194" s="35"/>
      <c r="D194" s="35"/>
      <c r="E194" s="35"/>
      <c r="F194" s="35"/>
    </row>
    <row r="195" spans="1:13" x14ac:dyDescent="0.15">
      <c r="A195" s="34" t="s">
        <v>50</v>
      </c>
      <c r="B195" s="35"/>
      <c r="C195" s="35"/>
      <c r="D195" s="35"/>
      <c r="E195" s="35"/>
      <c r="F195" s="35"/>
    </row>
    <row r="196" spans="1:13" x14ac:dyDescent="0.15">
      <c r="A196" s="34" t="s">
        <v>68</v>
      </c>
      <c r="B196" s="35"/>
      <c r="C196" s="35"/>
      <c r="D196" s="35"/>
      <c r="E196" s="35"/>
      <c r="F196" s="35"/>
    </row>
    <row r="197" spans="1:13" x14ac:dyDescent="0.15">
      <c r="A197" s="34" t="s">
        <v>69</v>
      </c>
      <c r="B197" s="35"/>
      <c r="C197" s="35"/>
      <c r="D197" s="35"/>
      <c r="E197" s="35"/>
      <c r="F197" s="35"/>
    </row>
    <row r="198" spans="1:13" x14ac:dyDescent="0.15">
      <c r="A198" s="34" t="s">
        <v>73</v>
      </c>
      <c r="B198" s="35"/>
      <c r="C198" s="35"/>
      <c r="D198" s="35"/>
      <c r="E198" s="35"/>
      <c r="F198" s="35"/>
    </row>
    <row r="199" spans="1:13" x14ac:dyDescent="0.15">
      <c r="A199" s="63" t="s">
        <v>303</v>
      </c>
      <c r="B199" s="35"/>
      <c r="C199" s="35"/>
      <c r="D199" s="35"/>
      <c r="E199" s="35"/>
      <c r="F199" s="35"/>
    </row>
    <row r="200" spans="1:13" x14ac:dyDescent="0.15">
      <c r="B200" s="35"/>
      <c r="C200" s="35"/>
      <c r="D200" s="35"/>
      <c r="E200" s="35"/>
      <c r="F200" s="35"/>
    </row>
    <row r="201" spans="1:13" x14ac:dyDescent="0.15">
      <c r="A201" s="34"/>
      <c r="B201" s="35"/>
      <c r="C201" s="35"/>
      <c r="D201" s="35"/>
      <c r="E201" s="35"/>
      <c r="F201" s="35"/>
    </row>
    <row r="202" spans="1:13" x14ac:dyDescent="0.15">
      <c r="A202" s="53" t="s">
        <v>54</v>
      </c>
      <c r="B202" s="36"/>
      <c r="C202" s="37" t="s">
        <v>37</v>
      </c>
      <c r="D202" s="37" t="s">
        <v>37</v>
      </c>
      <c r="E202" s="37" t="s">
        <v>37</v>
      </c>
      <c r="F202" s="37" t="s">
        <v>37</v>
      </c>
    </row>
    <row r="203" spans="1:13" x14ac:dyDescent="0.15">
      <c r="A203" s="51" t="s">
        <v>7</v>
      </c>
      <c r="C203" s="42"/>
      <c r="D203" s="42"/>
      <c r="E203" s="42"/>
      <c r="F203" s="42"/>
    </row>
    <row r="204" spans="1:13" x14ac:dyDescent="0.15">
      <c r="A204" s="138" t="s">
        <v>282</v>
      </c>
      <c r="B204" s="10"/>
      <c r="C204" s="130" t="str">
        <f>IF((C18+C19=C20),"Yes","No")</f>
        <v>Yes</v>
      </c>
      <c r="D204" s="130" t="str">
        <f>IF((D18+D19=D20),"Yes","No")</f>
        <v>Yes</v>
      </c>
      <c r="E204" s="130" t="str">
        <f>IF((E18+E19=E20),"Yes","No")</f>
        <v>Yes</v>
      </c>
      <c r="F204" s="130" t="str">
        <f>IF((F18+F19=F20),"Yes","No")</f>
        <v>Yes</v>
      </c>
      <c r="G204" s="10"/>
      <c r="H204" s="10"/>
      <c r="I204" s="10"/>
      <c r="J204" s="10"/>
      <c r="K204" s="10"/>
      <c r="L204" s="10"/>
      <c r="M204" s="10"/>
    </row>
    <row r="205" spans="1:13" x14ac:dyDescent="0.15">
      <c r="A205" s="138" t="s">
        <v>283</v>
      </c>
      <c r="B205" s="10"/>
      <c r="C205" s="130" t="str">
        <f>IF((C17+C20+C21=C22),"Yes","No")</f>
        <v>Yes</v>
      </c>
      <c r="D205" s="130" t="str">
        <f>IF((D17+D20+D21=D22),"Yes","No")</f>
        <v>Yes</v>
      </c>
      <c r="E205" s="130" t="str">
        <f>IF((E17+E20+E21=E22),"Yes","No")</f>
        <v>Yes</v>
      </c>
      <c r="F205" s="130" t="str">
        <f>IF((F17+F20+F21=F22),"Yes","No")</f>
        <v>Yes</v>
      </c>
      <c r="G205" s="10"/>
      <c r="H205" s="10"/>
      <c r="I205" s="10"/>
      <c r="J205" s="10"/>
      <c r="K205" s="10"/>
      <c r="L205" s="10"/>
      <c r="M205" s="10"/>
    </row>
    <row r="206" spans="1:13" x14ac:dyDescent="0.15">
      <c r="A206" s="138" t="s">
        <v>284</v>
      </c>
      <c r="B206" s="10"/>
      <c r="C206" s="130" t="str">
        <f>IF((C22+C23+C24+C25+C28+C29=C30),"Yes","No")</f>
        <v>Yes</v>
      </c>
      <c r="D206" s="130" t="str">
        <f>IF((D22+D23++D24+D25+D28+D29=D30),"Yes","No")</f>
        <v>Yes</v>
      </c>
      <c r="E206" s="130" t="str">
        <f>IF((E22+E23++E24+E25+E28+E29=E30),"Yes","No")</f>
        <v>Yes</v>
      </c>
      <c r="F206" s="130" t="str">
        <f>IF((F22+F23++F24+F25+F28+F29=F30),"Yes","No")</f>
        <v>Yes</v>
      </c>
      <c r="G206" s="10"/>
      <c r="H206" s="10"/>
      <c r="I206" s="10"/>
      <c r="J206" s="10"/>
      <c r="K206" s="10"/>
      <c r="L206" s="10"/>
      <c r="M206" s="10"/>
    </row>
    <row r="207" spans="1:13" x14ac:dyDescent="0.15">
      <c r="A207" s="185" t="s">
        <v>315</v>
      </c>
      <c r="B207" s="10"/>
      <c r="C207" s="130" t="str">
        <f>IF((C32+C33+C34+C35=C36),"Yes","No")</f>
        <v>Yes</v>
      </c>
      <c r="D207" s="130" t="str">
        <f>IF((D32+D33+D34+D35=D36),"Yes","No")</f>
        <v>Yes</v>
      </c>
      <c r="E207" s="130" t="str">
        <f>IF((E32+E33+E34+E35=E36),"Yes","No")</f>
        <v>Yes</v>
      </c>
      <c r="F207" s="130" t="str">
        <f>IF((F32+F33+F34+F35=F36),"Yes","No")</f>
        <v>Yes</v>
      </c>
      <c r="G207" s="10"/>
      <c r="H207" s="10"/>
      <c r="I207" s="10"/>
      <c r="J207" s="10"/>
      <c r="K207" s="10"/>
      <c r="L207" s="10"/>
      <c r="M207" s="10"/>
    </row>
    <row r="208" spans="1:13" x14ac:dyDescent="0.15">
      <c r="A208" s="185" t="s">
        <v>316</v>
      </c>
      <c r="B208" s="10"/>
      <c r="C208" s="130" t="str">
        <f>IF((C37+C38=C39),"Yes","No")</f>
        <v>Yes</v>
      </c>
      <c r="D208" s="130" t="str">
        <f>IF((D37+D38=D39),"Yes","No")</f>
        <v>Yes</v>
      </c>
      <c r="E208" s="130" t="str">
        <f>IF((E37+E38=E39),"Yes","No")</f>
        <v>Yes</v>
      </c>
      <c r="F208" s="130" t="str">
        <f>IF((F37+F38=F39),"Yes","No")</f>
        <v>Yes</v>
      </c>
      <c r="G208" s="10"/>
      <c r="H208" s="10"/>
      <c r="I208" s="10"/>
      <c r="J208" s="10"/>
      <c r="K208" s="10"/>
      <c r="L208" s="10"/>
      <c r="M208" s="10"/>
    </row>
    <row r="209" spans="1:13" x14ac:dyDescent="0.15">
      <c r="A209" s="185" t="s">
        <v>317</v>
      </c>
      <c r="B209" s="10"/>
      <c r="C209" s="130" t="str">
        <f>IF((C36+C39=C40),"Yes","No")</f>
        <v>Yes</v>
      </c>
      <c r="D209" s="130" t="str">
        <f>IF((D36+D39=D40),"Yes","No")</f>
        <v>Yes</v>
      </c>
      <c r="E209" s="130" t="str">
        <f>IF((E36+E39=E40),"Yes","No")</f>
        <v>Yes</v>
      </c>
      <c r="F209" s="130" t="str">
        <f>IF((F36+F39=F40),"Yes","No")</f>
        <v>Yes</v>
      </c>
      <c r="G209" s="10"/>
      <c r="H209" s="10"/>
      <c r="I209" s="10"/>
      <c r="J209" s="10"/>
      <c r="K209" s="10"/>
      <c r="L209" s="10"/>
      <c r="M209" s="10"/>
    </row>
    <row r="210" spans="1:13" x14ac:dyDescent="0.15">
      <c r="A210" s="185" t="s">
        <v>373</v>
      </c>
      <c r="B210" s="10"/>
      <c r="C210" s="130" t="str">
        <f>IF((C41+C42=C43),"Yes","No")</f>
        <v>Yes</v>
      </c>
      <c r="D210" s="130" t="str">
        <f>IF((D41+D42=D43),"Yes","No")</f>
        <v>Yes</v>
      </c>
      <c r="E210" s="130" t="str">
        <f>IF((E41+E42=E43),"Yes","No")</f>
        <v>Yes</v>
      </c>
      <c r="F210" s="130" t="str">
        <f>IF((F41+F42=F43),"Yes","No")</f>
        <v>Yes</v>
      </c>
      <c r="G210" s="10"/>
      <c r="H210" s="10"/>
      <c r="I210" s="10"/>
      <c r="J210" s="10"/>
      <c r="K210" s="10"/>
      <c r="L210" s="10"/>
      <c r="M210" s="10"/>
    </row>
    <row r="211" spans="1:13" x14ac:dyDescent="0.15">
      <c r="A211" s="185" t="s">
        <v>318</v>
      </c>
      <c r="B211" s="10"/>
      <c r="C211" s="130" t="str">
        <f>IF((C40+C43=C44),"Yes","No")</f>
        <v>Yes</v>
      </c>
      <c r="D211" s="130" t="str">
        <f>IF((D40+D43=D44),"Yes","No")</f>
        <v>Yes</v>
      </c>
      <c r="E211" s="130" t="str">
        <f>IF((E40+E43=E44),"Yes","No")</f>
        <v>Yes</v>
      </c>
      <c r="F211" s="130" t="str">
        <f>IF((F40+F43=F44),"Yes","No")</f>
        <v>Yes</v>
      </c>
      <c r="G211" s="10"/>
      <c r="H211" s="10"/>
      <c r="I211" s="10"/>
      <c r="J211" s="10"/>
      <c r="K211" s="10"/>
      <c r="L211" s="10"/>
      <c r="M211" s="10"/>
    </row>
    <row r="212" spans="1:13" x14ac:dyDescent="0.15">
      <c r="A212" s="185" t="s">
        <v>319</v>
      </c>
      <c r="B212" s="10"/>
      <c r="C212" s="130" t="str">
        <f>IF((C30=C44),"Yes","No")</f>
        <v>Yes</v>
      </c>
      <c r="D212" s="130" t="str">
        <f>IF((D30=D44),"Yes","No")</f>
        <v>Yes</v>
      </c>
      <c r="E212" s="130" t="str">
        <f>IF((E30=E44),"Yes","No")</f>
        <v>Yes</v>
      </c>
      <c r="F212" s="130" t="str">
        <f>IF((F30=F44),"Yes","No")</f>
        <v>Yes</v>
      </c>
      <c r="G212" s="10"/>
      <c r="H212" s="10"/>
      <c r="I212" s="10"/>
      <c r="J212" s="10"/>
      <c r="K212" s="10"/>
      <c r="L212" s="10"/>
      <c r="M212" s="10"/>
    </row>
    <row r="213" spans="1:13" x14ac:dyDescent="0.15">
      <c r="A213" s="139"/>
      <c r="B213" s="10"/>
      <c r="C213" s="130"/>
      <c r="D213" s="130"/>
      <c r="E213" s="130"/>
      <c r="F213" s="130"/>
      <c r="G213" s="10"/>
      <c r="H213" s="10"/>
      <c r="I213" s="10"/>
      <c r="J213" s="10"/>
      <c r="K213" s="10"/>
      <c r="L213" s="10"/>
      <c r="M213" s="10"/>
    </row>
    <row r="214" spans="1:13" x14ac:dyDescent="0.15">
      <c r="A214" s="139" t="s">
        <v>8</v>
      </c>
      <c r="B214" s="10"/>
      <c r="C214" s="130"/>
      <c r="D214" s="130"/>
      <c r="E214" s="130"/>
      <c r="F214" s="130"/>
      <c r="G214" s="10"/>
      <c r="H214" s="10"/>
      <c r="I214" s="10"/>
      <c r="J214" s="10"/>
      <c r="K214" s="10"/>
      <c r="L214" s="10"/>
      <c r="M214" s="10"/>
    </row>
    <row r="215" spans="1:13" x14ac:dyDescent="0.15">
      <c r="A215" s="185" t="s">
        <v>320</v>
      </c>
      <c r="B215" s="10"/>
      <c r="C215" s="130" t="str">
        <f>IF((C47+C48=C51),"Yes","No")</f>
        <v>Yes</v>
      </c>
      <c r="D215" s="130" t="str">
        <f>IF((D47+D48=D51),"Yes","No")</f>
        <v>Yes</v>
      </c>
      <c r="E215" s="130" t="str">
        <f>IF((E47+E48=E51),"Yes","No")</f>
        <v>Yes</v>
      </c>
      <c r="F215" s="130" t="str">
        <f>IF((F47+F48=F51),"Yes","No")</f>
        <v>Yes</v>
      </c>
      <c r="G215" s="10"/>
      <c r="H215" s="10"/>
      <c r="I215" s="10"/>
      <c r="J215" s="10"/>
      <c r="K215" s="10"/>
      <c r="L215" s="10"/>
      <c r="M215" s="10"/>
    </row>
    <row r="216" spans="1:13" x14ac:dyDescent="0.15">
      <c r="A216" s="185" t="s">
        <v>321</v>
      </c>
      <c r="B216" s="10"/>
      <c r="C216" s="130" t="str">
        <f>IF((C49+C50+C52=C53),"Yes","No")</f>
        <v>Yes</v>
      </c>
      <c r="D216" s="130" t="str">
        <f>IF((D49+D50+D52=D53),"Yes","No")</f>
        <v>Yes</v>
      </c>
      <c r="E216" s="130" t="str">
        <f>IF((E49+E50+E52=E53),"Yes","No")</f>
        <v>Yes</v>
      </c>
      <c r="F216" s="130" t="str">
        <f>IF((F49+F50+F52=F53),"Yes","No")</f>
        <v>Yes</v>
      </c>
      <c r="G216" s="10"/>
      <c r="H216" s="10"/>
      <c r="I216" s="10"/>
      <c r="J216" s="10"/>
      <c r="K216" s="10"/>
      <c r="L216" s="10"/>
      <c r="M216" s="10"/>
    </row>
    <row r="217" spans="1:13" x14ac:dyDescent="0.15">
      <c r="A217" s="185" t="s">
        <v>322</v>
      </c>
      <c r="B217" s="10"/>
      <c r="C217" s="130" t="str">
        <f>IF((C55+C56+C57+C58+C59+C60+C61+C62+C63+C64=C65),"Yes","No")</f>
        <v>Yes</v>
      </c>
      <c r="D217" s="130" t="str">
        <f t="shared" ref="D217:F217" si="14">IF((D55+D56+D57+D58+D59+D60+D61+D62+D63+D64=D65),"Yes","No")</f>
        <v>Yes</v>
      </c>
      <c r="E217" s="130" t="str">
        <f t="shared" si="14"/>
        <v>Yes</v>
      </c>
      <c r="F217" s="130" t="str">
        <f t="shared" si="14"/>
        <v>Yes</v>
      </c>
      <c r="G217" s="10"/>
      <c r="H217" s="10"/>
      <c r="I217" s="10"/>
      <c r="J217" s="10"/>
      <c r="K217" s="10"/>
      <c r="L217" s="10"/>
      <c r="M217" s="10"/>
    </row>
    <row r="218" spans="1:13" x14ac:dyDescent="0.15">
      <c r="A218" s="185" t="s">
        <v>323</v>
      </c>
      <c r="B218" s="10"/>
      <c r="C218" s="130" t="str">
        <f>IF((C66+C68+C69+C70=C71),"Yes","No")</f>
        <v>Yes</v>
      </c>
      <c r="D218" s="130" t="str">
        <f>IF((D66+D68+D69+D70=D71),"Yes","No")</f>
        <v>Yes</v>
      </c>
      <c r="E218" s="130" t="str">
        <f>IF((E66+E68+E69+E70=E71),"Yes","No")</f>
        <v>Yes</v>
      </c>
      <c r="F218" s="130" t="str">
        <f>IF((F66+F68+F69+F70=F71),"Yes","No")</f>
        <v>Yes</v>
      </c>
      <c r="G218" s="10"/>
      <c r="H218" s="10"/>
      <c r="I218" s="10"/>
      <c r="J218" s="10"/>
      <c r="K218" s="10"/>
      <c r="L218" s="10"/>
      <c r="M218" s="10"/>
    </row>
    <row r="219" spans="1:13" x14ac:dyDescent="0.15">
      <c r="A219" s="185" t="s">
        <v>324</v>
      </c>
      <c r="B219" s="10"/>
      <c r="C219" s="130" t="str">
        <f>IF((C71+C73+C74+C75=C76),"Yes","No")</f>
        <v>Yes</v>
      </c>
      <c r="D219" s="130" t="str">
        <f>IF((D71+D73+D74+D75=D76),"Yes","No")</f>
        <v>Yes</v>
      </c>
      <c r="E219" s="130" t="str">
        <f>IF((E71+E73+E74+E75=E76),"Yes","No")</f>
        <v>Yes</v>
      </c>
      <c r="F219" s="130" t="str">
        <f>IF((F71+F73+F74+F75=F76),"Yes","No")</f>
        <v>Yes</v>
      </c>
      <c r="G219" s="10"/>
      <c r="H219" s="10"/>
      <c r="I219" s="10"/>
      <c r="J219" s="10"/>
      <c r="K219" s="10"/>
      <c r="L219" s="10"/>
      <c r="M219" s="10"/>
    </row>
    <row r="220" spans="1:13" x14ac:dyDescent="0.15">
      <c r="A220" s="185" t="s">
        <v>325</v>
      </c>
      <c r="B220" s="10"/>
      <c r="C220" s="130" t="str">
        <f>IF((C84+C85+C86+C87+C88+C89=C47),"Yes","No")</f>
        <v>Yes</v>
      </c>
      <c r="D220" s="130" t="str">
        <f t="shared" ref="D220:F220" si="15">IF((D84+D85+D86+D87+D88+D89=D47),"Yes","No")</f>
        <v>Yes</v>
      </c>
      <c r="E220" s="130" t="str">
        <f t="shared" si="15"/>
        <v>Yes</v>
      </c>
      <c r="F220" s="130" t="str">
        <f t="shared" si="15"/>
        <v>Yes</v>
      </c>
      <c r="G220" s="10"/>
      <c r="H220" s="10"/>
      <c r="I220" s="10"/>
      <c r="J220" s="10"/>
      <c r="K220" s="10"/>
      <c r="L220" s="10"/>
      <c r="M220" s="10"/>
    </row>
    <row r="221" spans="1:13" x14ac:dyDescent="0.15">
      <c r="A221" s="139"/>
      <c r="B221" s="10"/>
      <c r="C221" s="130"/>
      <c r="D221" s="130"/>
      <c r="E221" s="130"/>
      <c r="F221" s="130"/>
      <c r="G221" s="10"/>
      <c r="H221" s="10"/>
      <c r="I221" s="10"/>
      <c r="J221" s="10"/>
      <c r="K221" s="10"/>
      <c r="L221" s="10"/>
      <c r="M221" s="10"/>
    </row>
    <row r="222" spans="1:13" x14ac:dyDescent="0.15">
      <c r="A222" s="138" t="s">
        <v>53</v>
      </c>
      <c r="B222" s="10"/>
      <c r="C222" s="131"/>
      <c r="D222" s="131"/>
      <c r="E222" s="131"/>
      <c r="F222" s="131"/>
      <c r="G222" s="10"/>
      <c r="H222" s="10"/>
      <c r="I222" s="10"/>
      <c r="J222" s="10"/>
      <c r="K222" s="10"/>
      <c r="L222" s="10"/>
      <c r="M222" s="10"/>
    </row>
    <row r="223" spans="1:13" x14ac:dyDescent="0.15">
      <c r="A223" s="187" t="s">
        <v>350</v>
      </c>
      <c r="B223" s="10"/>
      <c r="C223" s="132" t="str">
        <f>IF(C51&lt;=C53,"Yes","No")</f>
        <v>Yes</v>
      </c>
      <c r="D223" s="132" t="str">
        <f>IF(D51&lt;=D53,"Yes","No")</f>
        <v>Yes</v>
      </c>
      <c r="E223" s="132" t="str">
        <f>IF(E51&lt;=E53,"Yes","No")</f>
        <v>Yes</v>
      </c>
      <c r="F223" s="132" t="str">
        <f>IF(F51&lt;=F53,"Yes","No")</f>
        <v>Yes</v>
      </c>
      <c r="G223" s="273" t="s">
        <v>39</v>
      </c>
      <c r="H223" s="273"/>
      <c r="I223" s="273"/>
      <c r="J223" s="273"/>
      <c r="K223" s="273"/>
      <c r="L223" s="10"/>
      <c r="M223" s="10"/>
    </row>
    <row r="224" spans="1:13" x14ac:dyDescent="0.15">
      <c r="A224" s="187" t="s">
        <v>326</v>
      </c>
      <c r="B224" s="10"/>
      <c r="C224" s="132" t="str">
        <f>IF(C53-C65+C68+C69+C70=C71,"Yes","No")</f>
        <v>Yes</v>
      </c>
      <c r="D224" s="132" t="str">
        <f>IF(D53-D65+D68+D69+D70=D71,"Yes","No")</f>
        <v>Yes</v>
      </c>
      <c r="E224" s="132" t="str">
        <f>IF(E53-E65+E68+E69+E70=E71,"Yes","No")</f>
        <v>Yes</v>
      </c>
      <c r="F224" s="132" t="str">
        <f>IF(F53-F65+F68+F69+F70=F71,"Yes","No")</f>
        <v>Yes</v>
      </c>
      <c r="G224" s="272" t="s">
        <v>96</v>
      </c>
      <c r="H224" s="273"/>
      <c r="I224" s="273"/>
      <c r="J224" s="273"/>
      <c r="K224" s="273"/>
      <c r="L224" s="273"/>
      <c r="M224" s="273"/>
    </row>
    <row r="225" spans="1:13" x14ac:dyDescent="0.15">
      <c r="A225" s="187" t="s">
        <v>328</v>
      </c>
      <c r="B225" s="10"/>
      <c r="C225" s="132" t="str">
        <f>IF(C55+C56+C57+C58+C59+C60+C61+C62+C63&lt;=C65,"Yes","No")</f>
        <v>Yes</v>
      </c>
      <c r="D225" s="132" t="str">
        <f t="shared" ref="D225:F225" si="16">IF(D55+D56+D57+D58+D59+D60+D61+D62+D63&lt;=D65,"Yes","No")</f>
        <v>Yes</v>
      </c>
      <c r="E225" s="132" t="str">
        <f t="shared" si="16"/>
        <v>Yes</v>
      </c>
      <c r="F225" s="132" t="str">
        <f t="shared" si="16"/>
        <v>Yes</v>
      </c>
      <c r="G225" s="272" t="s">
        <v>97</v>
      </c>
      <c r="H225" s="273"/>
      <c r="I225" s="273"/>
      <c r="J225" s="273"/>
      <c r="K225" s="273"/>
      <c r="L225" s="273"/>
      <c r="M225" s="273"/>
    </row>
    <row r="226" spans="1:13" x14ac:dyDescent="0.15">
      <c r="A226" s="187" t="s">
        <v>329</v>
      </c>
      <c r="B226" s="10"/>
      <c r="C226" s="132" t="str">
        <f>IF(C17+C20+C21&lt;=C22,"Yes","No")</f>
        <v>Yes</v>
      </c>
      <c r="D226" s="132" t="str">
        <f>IF(D17+D20+D21&lt;=D22,"Yes","No")</f>
        <v>Yes</v>
      </c>
      <c r="E226" s="132" t="str">
        <f>IF(E17+E20+E21&lt;=E22,"Yes","No")</f>
        <v>Yes</v>
      </c>
      <c r="F226" s="132" t="str">
        <f>IF(F17+F20+F21&lt;=F22,"Yes","No")</f>
        <v>Yes</v>
      </c>
      <c r="G226" s="273" t="s">
        <v>38</v>
      </c>
      <c r="H226" s="273"/>
      <c r="I226" s="273"/>
      <c r="J226" s="273"/>
      <c r="K226" s="273"/>
      <c r="L226" s="273"/>
      <c r="M226" s="273"/>
    </row>
    <row r="227" spans="1:13" x14ac:dyDescent="0.15">
      <c r="A227" s="187" t="s">
        <v>330</v>
      </c>
      <c r="B227" s="10"/>
      <c r="C227" s="132" t="str">
        <f>IF(C22+C25+C28&lt;=C30,"Yes","No")</f>
        <v>Yes</v>
      </c>
      <c r="D227" s="132" t="str">
        <f>IF(D22+D25+D28&lt;=D30,"Yes","No")</f>
        <v>Yes</v>
      </c>
      <c r="E227" s="132" t="str">
        <f>IF(E22+E25+E28&lt;=E30,"Yes","No")</f>
        <v>Yes</v>
      </c>
      <c r="F227" s="132" t="str">
        <f>IF(F22+F25+F28&lt;=F30,"Yes","No")</f>
        <v>Yes</v>
      </c>
      <c r="G227" s="273" t="s">
        <v>40</v>
      </c>
      <c r="H227" s="273"/>
      <c r="I227" s="273"/>
      <c r="J227" s="273"/>
      <c r="K227" s="273"/>
      <c r="L227" s="273"/>
      <c r="M227" s="10"/>
    </row>
    <row r="228" spans="1:13" x14ac:dyDescent="0.15">
      <c r="A228" s="187" t="s">
        <v>371</v>
      </c>
      <c r="B228" s="10"/>
      <c r="C228" s="132" t="str">
        <f>IF(C30=C40+C41+C42,"Yes","No")</f>
        <v>Yes</v>
      </c>
      <c r="D228" s="132" t="str">
        <f>IF(D30=D40+D41+D42,"Yes","No")</f>
        <v>Yes</v>
      </c>
      <c r="E228" s="132" t="str">
        <f>IF(E30=E40+E41+E42,"Yes","No")</f>
        <v>Yes</v>
      </c>
      <c r="F228" s="132" t="str">
        <f>IF(F30=F40+F41+F42,"Yes","No")</f>
        <v>Yes</v>
      </c>
      <c r="G228" s="208" t="s">
        <v>372</v>
      </c>
      <c r="H228" s="10"/>
      <c r="I228" s="10"/>
      <c r="J228" s="10"/>
      <c r="K228" s="10"/>
      <c r="L228" s="10"/>
      <c r="M228" s="10"/>
    </row>
    <row r="229" spans="1:13" x14ac:dyDescent="0.15">
      <c r="A229" s="189" t="s">
        <v>331</v>
      </c>
      <c r="B229" s="10"/>
      <c r="C229" s="132" t="str">
        <f>IF(C32+C33+C34&lt;=C36,"Yes","No")</f>
        <v>Yes</v>
      </c>
      <c r="D229" s="132" t="str">
        <f t="shared" ref="D229:F229" si="17">IF(D32+D33+D34&lt;=D36,"Yes","No")</f>
        <v>Yes</v>
      </c>
      <c r="E229" s="132" t="str">
        <f t="shared" si="17"/>
        <v>Yes</v>
      </c>
      <c r="F229" s="132" t="str">
        <f t="shared" si="17"/>
        <v>Yes</v>
      </c>
      <c r="G229" s="272" t="s">
        <v>98</v>
      </c>
      <c r="H229" s="273"/>
      <c r="I229" s="273"/>
      <c r="J229" s="273"/>
      <c r="K229" s="273"/>
      <c r="L229" s="274"/>
      <c r="M229" s="10"/>
    </row>
    <row r="230" spans="1:13" x14ac:dyDescent="0.15">
      <c r="A230" s="189" t="s">
        <v>332</v>
      </c>
      <c r="C230" s="45" t="str">
        <f>IF(C36+C37&lt;=C40,"Yes","No")</f>
        <v>Yes</v>
      </c>
      <c r="D230" s="45" t="str">
        <f>IF(D36+D37&lt;=D40,"Yes","No")</f>
        <v>Yes</v>
      </c>
      <c r="E230" s="45" t="str">
        <f>IF(E36+E37&lt;=E40,"Yes","No")</f>
        <v>Yes</v>
      </c>
      <c r="F230" s="45" t="str">
        <f>IF(F36+F37&lt;=F40,"Yes","No")</f>
        <v>Yes</v>
      </c>
      <c r="G230" s="251" t="s">
        <v>99</v>
      </c>
      <c r="H230" s="252"/>
      <c r="I230" s="252"/>
      <c r="J230" s="252"/>
      <c r="K230" s="252"/>
    </row>
    <row r="231" spans="1:13" x14ac:dyDescent="0.15">
      <c r="A231" s="81" t="s">
        <v>100</v>
      </c>
      <c r="B231" s="82"/>
      <c r="C231" s="45"/>
      <c r="D231" s="45"/>
      <c r="E231" s="45"/>
      <c r="F231" s="45"/>
      <c r="G231" s="75"/>
      <c r="H231" s="49"/>
      <c r="I231" s="49"/>
      <c r="J231" s="49"/>
      <c r="K231" s="49"/>
    </row>
    <row r="232" spans="1:13" ht="24" x14ac:dyDescent="0.15">
      <c r="A232" s="190" t="s">
        <v>393</v>
      </c>
      <c r="B232" s="10"/>
      <c r="C232" s="132" t="str">
        <f>IF(ABS(($B$231+C71+C73+C74+C75)-C43)&lt;=100,"Yes","No")</f>
        <v>Yes</v>
      </c>
      <c r="D232" s="132" t="str">
        <f t="shared" ref="D232:F232" si="18">IF(ABS(($B$231+D71+D73+D74+D75)-D43)&lt;=100,"Yes","No")</f>
        <v>Yes</v>
      </c>
      <c r="E232" s="132" t="str">
        <f t="shared" si="18"/>
        <v>Yes</v>
      </c>
      <c r="F232" s="132" t="str">
        <f t="shared" si="18"/>
        <v>Yes</v>
      </c>
      <c r="G232" s="75" t="s">
        <v>101</v>
      </c>
      <c r="H232" s="49"/>
      <c r="I232" s="49"/>
      <c r="J232" s="49"/>
      <c r="K232" s="49"/>
    </row>
    <row r="233" spans="1:13" x14ac:dyDescent="0.15">
      <c r="A233" s="52"/>
      <c r="C233" s="45"/>
      <c r="D233" s="45"/>
      <c r="E233" s="45"/>
      <c r="F233" s="45"/>
      <c r="G233" s="75"/>
      <c r="H233" s="49"/>
      <c r="I233" s="49"/>
      <c r="J233" s="49"/>
      <c r="K233" s="49"/>
    </row>
    <row r="234" spans="1:13" x14ac:dyDescent="0.15">
      <c r="A234" s="52"/>
      <c r="C234" s="45"/>
      <c r="D234" s="45"/>
      <c r="E234" s="45"/>
      <c r="F234" s="45"/>
      <c r="G234" s="49"/>
      <c r="H234" s="49"/>
      <c r="I234" s="49"/>
      <c r="J234" s="49"/>
      <c r="K234" s="49"/>
    </row>
    <row r="235" spans="1:13" x14ac:dyDescent="0.15">
      <c r="A235" s="52" t="s">
        <v>55</v>
      </c>
      <c r="C235" s="74" t="e">
        <f>(C65*(C47/C51))/(C95+C99+C103)</f>
        <v>#DIV/0!</v>
      </c>
      <c r="D235" s="74" t="e">
        <f>(D65*(D47/D51))/(D95+D99+D103)</f>
        <v>#DIV/0!</v>
      </c>
      <c r="E235" s="74" t="e">
        <f>(E65*(E47/E51))/(E95+E99+E103)</f>
        <v>#DIV/0!</v>
      </c>
      <c r="F235" s="74" t="e">
        <f>(F65*(F47/F51))/(F95+F99+F103)</f>
        <v>#DIV/0!</v>
      </c>
      <c r="G235" s="49"/>
      <c r="H235" s="49"/>
      <c r="I235" s="49"/>
      <c r="J235" s="49"/>
      <c r="K235" s="49"/>
    </row>
    <row r="237" spans="1:13" x14ac:dyDescent="0.15">
      <c r="A237" s="40"/>
      <c r="B237" s="39"/>
      <c r="C237" s="41"/>
    </row>
    <row r="238" spans="1:13" x14ac:dyDescent="0.15">
      <c r="A238" s="38"/>
      <c r="B238" s="39"/>
    </row>
    <row r="239" spans="1:13" x14ac:dyDescent="0.15">
      <c r="A239" s="38"/>
      <c r="B239" s="39"/>
    </row>
    <row r="240" spans="1:13" x14ac:dyDescent="0.15">
      <c r="A240" s="38"/>
      <c r="B240" s="39"/>
    </row>
    <row r="241" spans="1:10" x14ac:dyDescent="0.15">
      <c r="A241" s="38"/>
      <c r="B241" s="39"/>
    </row>
    <row r="243" spans="1:10" x14ac:dyDescent="0.15">
      <c r="A243" s="40"/>
      <c r="B243" s="39"/>
      <c r="C243" s="41"/>
    </row>
    <row r="244" spans="1:10" x14ac:dyDescent="0.15">
      <c r="A244" s="38"/>
      <c r="B244" s="39"/>
      <c r="D244" s="252"/>
      <c r="E244" s="252"/>
      <c r="F244" s="252"/>
      <c r="G244" s="252"/>
      <c r="H244" s="252"/>
    </row>
    <row r="245" spans="1:10" x14ac:dyDescent="0.15">
      <c r="A245" s="38"/>
      <c r="B245" s="39"/>
      <c r="D245" s="252"/>
      <c r="E245" s="252"/>
      <c r="F245" s="252"/>
      <c r="G245" s="252"/>
      <c r="H245" s="252"/>
      <c r="I245" s="252"/>
      <c r="J245" s="252"/>
    </row>
    <row r="246" spans="1:10" x14ac:dyDescent="0.15">
      <c r="A246" s="38"/>
      <c r="B246" s="39"/>
      <c r="D246" s="252"/>
      <c r="E246" s="252"/>
      <c r="F246" s="252"/>
      <c r="G246" s="252"/>
      <c r="H246" s="252"/>
      <c r="I246" s="252"/>
      <c r="J246" s="252"/>
    </row>
    <row r="247" spans="1:10" x14ac:dyDescent="0.15">
      <c r="A247" s="38"/>
      <c r="B247" s="39"/>
      <c r="D247" s="252"/>
      <c r="E247" s="252"/>
      <c r="F247" s="252"/>
      <c r="G247" s="252"/>
      <c r="H247" s="252"/>
      <c r="I247" s="252"/>
      <c r="J247" s="252"/>
    </row>
    <row r="248" spans="1:10" x14ac:dyDescent="0.15">
      <c r="A248" s="38"/>
      <c r="B248" s="39"/>
      <c r="D248" s="252"/>
      <c r="E248" s="252"/>
      <c r="F248" s="252"/>
      <c r="G248" s="252"/>
      <c r="H248" s="252"/>
      <c r="I248" s="252"/>
    </row>
    <row r="249" spans="1:10" x14ac:dyDescent="0.15">
      <c r="A249" s="38"/>
      <c r="B249" s="39"/>
    </row>
    <row r="250" spans="1:10" x14ac:dyDescent="0.15">
      <c r="A250" s="38"/>
      <c r="B250" s="39"/>
      <c r="D250" s="252"/>
      <c r="E250" s="252"/>
      <c r="F250" s="252"/>
      <c r="G250" s="252"/>
      <c r="H250" s="252"/>
    </row>
    <row r="251" spans="1:10" x14ac:dyDescent="0.15">
      <c r="A251" s="38"/>
      <c r="B251" s="39"/>
      <c r="D251" s="252"/>
      <c r="E251" s="252"/>
      <c r="F251" s="252"/>
      <c r="G251" s="252"/>
      <c r="H251" s="252"/>
    </row>
    <row r="253" spans="1:10" x14ac:dyDescent="0.15">
      <c r="A253" s="40"/>
      <c r="B253" s="39"/>
      <c r="C253" s="41"/>
    </row>
    <row r="254" spans="1:10" x14ac:dyDescent="0.15">
      <c r="A254" s="38"/>
      <c r="B254" s="39"/>
      <c r="D254" s="252"/>
      <c r="E254" s="252"/>
      <c r="F254" s="252"/>
      <c r="G254" s="252"/>
      <c r="H254" s="252"/>
    </row>
    <row r="255" spans="1:10" x14ac:dyDescent="0.15">
      <c r="A255" s="38"/>
      <c r="B255" s="39"/>
      <c r="D255" s="252"/>
      <c r="E255" s="252"/>
      <c r="F255" s="252"/>
      <c r="G255" s="252"/>
      <c r="H255" s="252"/>
      <c r="I255" s="252"/>
      <c r="J255" s="252"/>
    </row>
    <row r="256" spans="1:10" x14ac:dyDescent="0.15">
      <c r="A256" s="38"/>
      <c r="B256" s="39"/>
      <c r="D256" s="252"/>
      <c r="E256" s="252"/>
      <c r="F256" s="252"/>
      <c r="G256" s="252"/>
      <c r="H256" s="252"/>
      <c r="I256" s="252"/>
      <c r="J256" s="252"/>
    </row>
    <row r="257" spans="1:10" x14ac:dyDescent="0.15">
      <c r="A257" s="38"/>
      <c r="B257" s="39"/>
      <c r="D257" s="252"/>
      <c r="E257" s="252"/>
      <c r="F257" s="252"/>
      <c r="G257" s="252"/>
      <c r="H257" s="252"/>
      <c r="I257" s="252"/>
      <c r="J257" s="252"/>
    </row>
    <row r="258" spans="1:10" x14ac:dyDescent="0.15">
      <c r="A258" s="38"/>
      <c r="B258" s="39"/>
      <c r="D258" s="252"/>
      <c r="E258" s="252"/>
      <c r="F258" s="252"/>
      <c r="G258" s="252"/>
      <c r="H258" s="252"/>
      <c r="I258" s="252"/>
    </row>
    <row r="259" spans="1:10" x14ac:dyDescent="0.15">
      <c r="A259" s="38"/>
      <c r="B259" s="39"/>
    </row>
    <row r="260" spans="1:10" x14ac:dyDescent="0.15">
      <c r="A260" s="38"/>
      <c r="B260" s="39"/>
      <c r="D260" s="252"/>
      <c r="E260" s="252"/>
      <c r="F260" s="252"/>
      <c r="G260" s="252"/>
      <c r="H260" s="252"/>
    </row>
    <row r="261" spans="1:10" x14ac:dyDescent="0.15">
      <c r="A261" s="38"/>
      <c r="B261" s="39"/>
      <c r="D261" s="252"/>
      <c r="E261" s="252"/>
      <c r="F261" s="252"/>
      <c r="G261" s="252"/>
      <c r="H261" s="252"/>
    </row>
  </sheetData>
  <customSheetViews>
    <customSheetView guid="{E4E19076-FCF3-41B7-9A93-5DEF6F6B0B8C}">
      <selection activeCell="B7" sqref="B7"/>
      <pageMargins left="0.7" right="0.7" top="0.75" bottom="0.75" header="0.3" footer="0.3"/>
    </customSheetView>
  </customSheetViews>
  <mergeCells count="59">
    <mergeCell ref="A6:F6"/>
    <mergeCell ref="A7:F7"/>
    <mergeCell ref="C187:E187"/>
    <mergeCell ref="C188:E188"/>
    <mergeCell ref="C189:E189"/>
    <mergeCell ref="C175:E175"/>
    <mergeCell ref="C176:E176"/>
    <mergeCell ref="C177:E177"/>
    <mergeCell ref="C178:E178"/>
    <mergeCell ref="B180:E180"/>
    <mergeCell ref="C169:E169"/>
    <mergeCell ref="C170:E170"/>
    <mergeCell ref="C171:E171"/>
    <mergeCell ref="C172:E172"/>
    <mergeCell ref="B174:E174"/>
    <mergeCell ref="A12:F12"/>
    <mergeCell ref="A191:F192"/>
    <mergeCell ref="C181:E181"/>
    <mergeCell ref="C182:E182"/>
    <mergeCell ref="C183:E183"/>
    <mergeCell ref="C184:E184"/>
    <mergeCell ref="B186:E186"/>
    <mergeCell ref="C164:E164"/>
    <mergeCell ref="C165:E165"/>
    <mergeCell ref="C166:E166"/>
    <mergeCell ref="B168:E168"/>
    <mergeCell ref="C190:E190"/>
    <mergeCell ref="G226:M226"/>
    <mergeCell ref="G227:L227"/>
    <mergeCell ref="G230:K230"/>
    <mergeCell ref="G229:L229"/>
    <mergeCell ref="A1:F1"/>
    <mergeCell ref="A2:F2"/>
    <mergeCell ref="A3:F3"/>
    <mergeCell ref="G224:M224"/>
    <mergeCell ref="G223:K223"/>
    <mergeCell ref="A133:F133"/>
    <mergeCell ref="A136:F137"/>
    <mergeCell ref="A158:E158"/>
    <mergeCell ref="A159:E159"/>
    <mergeCell ref="A160:E160"/>
    <mergeCell ref="B162:E162"/>
    <mergeCell ref="C163:E163"/>
    <mergeCell ref="H1:I1"/>
    <mergeCell ref="D260:H260"/>
    <mergeCell ref="D261:H261"/>
    <mergeCell ref="D250:H250"/>
    <mergeCell ref="D251:H251"/>
    <mergeCell ref="D254:H254"/>
    <mergeCell ref="D255:J255"/>
    <mergeCell ref="D256:J256"/>
    <mergeCell ref="D246:J246"/>
    <mergeCell ref="D247:J247"/>
    <mergeCell ref="D248:I248"/>
    <mergeCell ref="D257:J257"/>
    <mergeCell ref="D258:I258"/>
    <mergeCell ref="G225:M225"/>
    <mergeCell ref="D244:H244"/>
    <mergeCell ref="D245:J245"/>
  </mergeCells>
  <printOptions horizontalCentered="1"/>
  <pageMargins left="0.7" right="0.7" top="0.75" bottom="0.75" header="0.3" footer="0.3"/>
  <pageSetup scale="74" fitToHeight="0" orientation="portrait" r:id="rId1"/>
  <headerFooter>
    <oddHeader>&amp;R&amp;"Times New Roman,Regular"&amp;9 4615.1 REV-1 - APPENDIX 9</oddHeader>
    <oddFooter>&amp;C&amp;"Times New Roman,Regular"&amp;9&amp;A - Page &amp;P</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261"/>
  <sheetViews>
    <sheetView zoomScaleNormal="100" workbookViewId="0">
      <selection sqref="A1:F1"/>
    </sheetView>
  </sheetViews>
  <sheetFormatPr baseColWidth="10" defaultColWidth="9.1640625" defaultRowHeight="13" x14ac:dyDescent="0.15"/>
  <cols>
    <col min="1" max="1" width="26.33203125" style="7" bestFit="1" customWidth="1"/>
    <col min="2" max="2" width="22.5" style="7" customWidth="1"/>
    <col min="3" max="6" width="18.6640625" style="7" customWidth="1"/>
    <col min="7" max="7" width="3.5" style="7" customWidth="1"/>
    <col min="8" max="8" width="13.5" style="7" bestFit="1" customWidth="1"/>
    <col min="9" max="9" width="11.83203125" style="7" customWidth="1"/>
    <col min="10" max="16384" width="9.1640625" style="7"/>
  </cols>
  <sheetData>
    <row r="1" spans="1:11" ht="39.75" customHeight="1" x14ac:dyDescent="0.15">
      <c r="A1" s="240" t="s">
        <v>296</v>
      </c>
      <c r="B1" s="240"/>
      <c r="C1" s="240"/>
      <c r="D1" s="240"/>
      <c r="E1" s="240"/>
      <c r="F1" s="240"/>
      <c r="G1" s="6"/>
      <c r="H1" s="236" t="s">
        <v>335</v>
      </c>
      <c r="I1" s="279"/>
    </row>
    <row r="2" spans="1:11" x14ac:dyDescent="0.15">
      <c r="A2" s="278" t="str">
        <f>'Monthly Reporting - 1st Qtr'!A2:F2</f>
        <v>ENTER FYE HERE</v>
      </c>
      <c r="B2" s="252"/>
      <c r="C2" s="252"/>
      <c r="D2" s="252"/>
      <c r="E2" s="252"/>
      <c r="F2" s="252"/>
      <c r="G2" s="6"/>
      <c r="H2" s="191" t="s">
        <v>336</v>
      </c>
      <c r="I2" s="192"/>
    </row>
    <row r="3" spans="1:11" x14ac:dyDescent="0.15">
      <c r="A3" s="278" t="str">
        <f>'Monthly Reporting - 1st Qtr'!A3:F3</f>
        <v xml:space="preserve">ENTER HOSPITAL NAME HERE </v>
      </c>
      <c r="B3" s="252"/>
      <c r="C3" s="252"/>
      <c r="D3" s="252"/>
      <c r="E3" s="252"/>
      <c r="F3" s="252"/>
      <c r="G3" s="9"/>
      <c r="H3" s="193" t="s">
        <v>334</v>
      </c>
      <c r="I3" s="192"/>
    </row>
    <row r="4" spans="1:11" x14ac:dyDescent="0.15">
      <c r="A4" s="50"/>
      <c r="B4" s="68" t="s">
        <v>89</v>
      </c>
      <c r="C4" s="57"/>
      <c r="D4" s="57"/>
      <c r="E4" s="72">
        <f>'Monthly Reporting - 1st Qtr'!E4</f>
        <v>1</v>
      </c>
      <c r="F4" s="57"/>
      <c r="G4" s="6"/>
      <c r="H4" s="194"/>
      <c r="I4" s="194"/>
      <c r="K4" s="10"/>
    </row>
    <row r="5" spans="1:11" x14ac:dyDescent="0.15">
      <c r="A5" s="58" t="s">
        <v>71</v>
      </c>
      <c r="B5" s="57"/>
      <c r="C5" s="57"/>
      <c r="D5" s="57"/>
      <c r="E5" s="57"/>
      <c r="F5" s="57"/>
      <c r="G5" s="6"/>
      <c r="K5" s="10"/>
    </row>
    <row r="6" spans="1:11" ht="27" customHeight="1" x14ac:dyDescent="0.15">
      <c r="A6" s="263" t="s">
        <v>275</v>
      </c>
      <c r="B6" s="264"/>
      <c r="C6" s="264"/>
      <c r="D6" s="264"/>
      <c r="E6" s="264"/>
      <c r="F6" s="264"/>
      <c r="G6" s="6"/>
      <c r="K6" s="10"/>
    </row>
    <row r="7" spans="1:11" x14ac:dyDescent="0.15">
      <c r="A7" s="249" t="s">
        <v>276</v>
      </c>
      <c r="B7" s="250"/>
      <c r="C7" s="250"/>
      <c r="D7" s="250"/>
      <c r="E7" s="250"/>
      <c r="F7" s="250"/>
      <c r="G7" s="6"/>
      <c r="K7" s="10"/>
    </row>
    <row r="8" spans="1:11" x14ac:dyDescent="0.15">
      <c r="A8" s="59" t="s">
        <v>277</v>
      </c>
      <c r="B8" s="57"/>
      <c r="C8" s="57"/>
      <c r="D8" s="57"/>
      <c r="E8" s="57"/>
      <c r="F8" s="57"/>
      <c r="G8" s="6"/>
      <c r="K8" s="10"/>
    </row>
    <row r="9" spans="1:11" x14ac:dyDescent="0.15">
      <c r="A9" s="59" t="s">
        <v>278</v>
      </c>
      <c r="B9" s="57"/>
      <c r="C9" s="57"/>
      <c r="D9" s="57"/>
      <c r="E9" s="57"/>
      <c r="F9" s="57"/>
      <c r="G9" s="6"/>
      <c r="K9" s="10"/>
    </row>
    <row r="10" spans="1:11" x14ac:dyDescent="0.15">
      <c r="A10" s="59" t="s">
        <v>279</v>
      </c>
      <c r="B10" s="57"/>
      <c r="C10" s="57"/>
      <c r="D10" s="57"/>
      <c r="E10" s="57"/>
      <c r="F10" s="57"/>
      <c r="G10" s="6"/>
      <c r="K10" s="10"/>
    </row>
    <row r="11" spans="1:11" x14ac:dyDescent="0.15">
      <c r="A11" s="64" t="s">
        <v>304</v>
      </c>
      <c r="B11" s="57"/>
      <c r="C11" s="57"/>
      <c r="D11" s="57"/>
      <c r="E11" s="57"/>
      <c r="F11" s="57"/>
      <c r="G11" s="6"/>
      <c r="K11" s="10"/>
    </row>
    <row r="12" spans="1:11" ht="34.5" customHeight="1" x14ac:dyDescent="0.15">
      <c r="A12" s="277" t="s">
        <v>309</v>
      </c>
      <c r="B12" s="277"/>
      <c r="C12" s="277"/>
      <c r="D12" s="277"/>
      <c r="E12" s="277"/>
      <c r="F12" s="277"/>
      <c r="G12" s="6"/>
      <c r="K12" s="10"/>
    </row>
    <row r="13" spans="1:11" x14ac:dyDescent="0.15">
      <c r="A13" s="8"/>
      <c r="B13" s="8"/>
      <c r="C13" s="69"/>
      <c r="D13" s="8"/>
      <c r="E13" s="8"/>
      <c r="F13" s="8"/>
      <c r="G13" s="9"/>
    </row>
    <row r="14" spans="1:11" ht="28" x14ac:dyDescent="0.15">
      <c r="A14" s="8" t="s">
        <v>1</v>
      </c>
      <c r="B14" s="5" t="s">
        <v>0</v>
      </c>
      <c r="C14" s="5" t="str">
        <f>IF($E$4=1,"10th Month","1st Qtr")</f>
        <v>10th Month</v>
      </c>
      <c r="D14" s="5" t="str">
        <f>IF($E$4=1,"11th Month","2nd Qtr")</f>
        <v>11th Month</v>
      </c>
      <c r="E14" s="5" t="str">
        <f>IF($E$4=1,"12th Month","3rd Qtr")</f>
        <v>12th Month</v>
      </c>
      <c r="F14" s="70" t="str">
        <f>IF($E$4=1,"Do not Use - Start New Spreadsheet","4th Qtr")</f>
        <v>Do not Use - Start New Spreadsheet</v>
      </c>
      <c r="G14" s="9"/>
    </row>
    <row r="15" spans="1:11" x14ac:dyDescent="0.15">
      <c r="A15" s="11"/>
      <c r="B15" s="11"/>
      <c r="C15" s="5" t="s">
        <v>9</v>
      </c>
      <c r="D15" s="5" t="s">
        <v>9</v>
      </c>
      <c r="E15" s="5" t="s">
        <v>9</v>
      </c>
      <c r="F15" s="5" t="s">
        <v>9</v>
      </c>
      <c r="G15" s="12"/>
    </row>
    <row r="16" spans="1:11" x14ac:dyDescent="0.15">
      <c r="A16" s="13" t="s">
        <v>7</v>
      </c>
      <c r="B16" s="14"/>
      <c r="C16" s="15"/>
      <c r="D16" s="15"/>
      <c r="E16" s="15"/>
      <c r="F16" s="15"/>
    </row>
    <row r="17" spans="1:12" x14ac:dyDescent="0.15">
      <c r="A17" s="16" t="s">
        <v>2</v>
      </c>
      <c r="B17" s="17"/>
      <c r="C17" s="1"/>
      <c r="D17" s="1"/>
      <c r="E17" s="1"/>
      <c r="F17" s="1"/>
      <c r="G17" s="18"/>
    </row>
    <row r="18" spans="1:12" x14ac:dyDescent="0.15">
      <c r="A18" s="16" t="s">
        <v>41</v>
      </c>
      <c r="B18" s="17"/>
      <c r="C18" s="1"/>
      <c r="D18" s="1"/>
      <c r="E18" s="1"/>
      <c r="F18" s="1"/>
      <c r="G18" s="18"/>
    </row>
    <row r="19" spans="1:12" x14ac:dyDescent="0.15">
      <c r="A19" s="16" t="s">
        <v>337</v>
      </c>
      <c r="B19" s="17"/>
      <c r="C19" s="1"/>
      <c r="D19" s="1"/>
      <c r="E19" s="1"/>
      <c r="F19" s="1"/>
      <c r="G19" s="18"/>
    </row>
    <row r="20" spans="1:12" x14ac:dyDescent="0.15">
      <c r="A20" s="65" t="s">
        <v>76</v>
      </c>
      <c r="B20" s="17"/>
      <c r="C20" s="129">
        <f>+C18+C19</f>
        <v>0</v>
      </c>
      <c r="D20" s="129">
        <f t="shared" ref="D20:F20" si="0">+D18+D19</f>
        <v>0</v>
      </c>
      <c r="E20" s="129">
        <f t="shared" si="0"/>
        <v>0</v>
      </c>
      <c r="F20" s="129">
        <f t="shared" si="0"/>
        <v>0</v>
      </c>
      <c r="G20" s="19"/>
      <c r="H20" s="19"/>
      <c r="I20" s="19"/>
      <c r="J20" s="19"/>
      <c r="K20" s="19"/>
      <c r="L20" s="19"/>
    </row>
    <row r="21" spans="1:12" x14ac:dyDescent="0.15">
      <c r="A21" s="16" t="s">
        <v>56</v>
      </c>
      <c r="B21" s="17"/>
      <c r="C21" s="1"/>
      <c r="D21" s="1"/>
      <c r="E21" s="1"/>
      <c r="F21" s="1"/>
    </row>
    <row r="22" spans="1:12" x14ac:dyDescent="0.15">
      <c r="A22" s="65" t="s">
        <v>77</v>
      </c>
      <c r="B22" s="17"/>
      <c r="C22" s="133">
        <f>+C17+C20+C21</f>
        <v>0</v>
      </c>
      <c r="D22" s="133">
        <f t="shared" ref="D22:F22" si="1">+D17+D20+D21</f>
        <v>0</v>
      </c>
      <c r="E22" s="133">
        <f t="shared" si="1"/>
        <v>0</v>
      </c>
      <c r="F22" s="133">
        <f t="shared" si="1"/>
        <v>0</v>
      </c>
    </row>
    <row r="23" spans="1:12" x14ac:dyDescent="0.15">
      <c r="A23" s="16" t="s">
        <v>90</v>
      </c>
      <c r="B23" s="17"/>
      <c r="C23" s="2"/>
      <c r="D23" s="2"/>
      <c r="E23" s="2"/>
      <c r="F23" s="2"/>
    </row>
    <row r="24" spans="1:12" x14ac:dyDescent="0.15">
      <c r="A24" s="16" t="s">
        <v>91</v>
      </c>
      <c r="B24" s="17"/>
      <c r="C24" s="2"/>
      <c r="D24" s="2"/>
      <c r="E24" s="2"/>
      <c r="F24" s="2"/>
    </row>
    <row r="25" spans="1:12" x14ac:dyDescent="0.15">
      <c r="A25" s="16" t="s">
        <v>3</v>
      </c>
      <c r="B25" s="17"/>
      <c r="C25" s="1"/>
      <c r="D25" s="1"/>
      <c r="E25" s="1"/>
      <c r="F25" s="1"/>
    </row>
    <row r="26" spans="1:12" x14ac:dyDescent="0.15">
      <c r="A26" s="16" t="s">
        <v>46</v>
      </c>
      <c r="B26" s="17"/>
      <c r="C26" s="1"/>
      <c r="D26" s="1"/>
      <c r="E26" s="1"/>
      <c r="F26" s="1"/>
    </row>
    <row r="27" spans="1:12" x14ac:dyDescent="0.15">
      <c r="A27" s="16" t="s">
        <v>4</v>
      </c>
      <c r="B27" s="17"/>
      <c r="C27" s="1"/>
      <c r="D27" s="1"/>
      <c r="E27" s="1"/>
      <c r="F27" s="1"/>
      <c r="G27" s="19"/>
      <c r="H27" s="19"/>
      <c r="I27" s="19"/>
      <c r="J27" s="19"/>
      <c r="K27" s="19"/>
      <c r="L27" s="19"/>
    </row>
    <row r="28" spans="1:12" x14ac:dyDescent="0.15">
      <c r="A28" s="65" t="s">
        <v>78</v>
      </c>
      <c r="B28" s="17"/>
      <c r="C28" s="129">
        <f>+C26+C27</f>
        <v>0</v>
      </c>
      <c r="D28" s="129">
        <f t="shared" ref="D28:F28" si="2">+D26+D27</f>
        <v>0</v>
      </c>
      <c r="E28" s="129">
        <f t="shared" si="2"/>
        <v>0</v>
      </c>
      <c r="F28" s="129">
        <f t="shared" si="2"/>
        <v>0</v>
      </c>
    </row>
    <row r="29" spans="1:12" x14ac:dyDescent="0.15">
      <c r="A29" s="16" t="s">
        <v>57</v>
      </c>
      <c r="B29" s="17"/>
      <c r="C29" s="1"/>
      <c r="D29" s="1"/>
      <c r="E29" s="1"/>
      <c r="F29" s="1"/>
    </row>
    <row r="30" spans="1:12" x14ac:dyDescent="0.15">
      <c r="A30" s="65" t="s">
        <v>79</v>
      </c>
      <c r="B30" s="17"/>
      <c r="C30" s="129">
        <f>+C22+C23+C24+C25+C28+C29</f>
        <v>0</v>
      </c>
      <c r="D30" s="129">
        <f t="shared" ref="D30:F30" si="3">+D22+D23+D24+D25+D28+D29</f>
        <v>0</v>
      </c>
      <c r="E30" s="129">
        <f t="shared" si="3"/>
        <v>0</v>
      </c>
      <c r="F30" s="129">
        <f t="shared" si="3"/>
        <v>0</v>
      </c>
      <c r="G30" s="19"/>
    </row>
    <row r="31" spans="1:12" x14ac:dyDescent="0.15">
      <c r="A31" s="16"/>
      <c r="B31" s="17"/>
      <c r="C31" s="46"/>
      <c r="D31" s="46"/>
      <c r="E31" s="46"/>
      <c r="F31" s="46"/>
      <c r="G31" s="19"/>
    </row>
    <row r="32" spans="1:12" x14ac:dyDescent="0.15">
      <c r="A32" s="16" t="s">
        <v>149</v>
      </c>
      <c r="B32" s="17"/>
      <c r="C32" s="1"/>
      <c r="D32" s="1"/>
      <c r="E32" s="1"/>
      <c r="F32" s="1"/>
    </row>
    <row r="33" spans="1:12" x14ac:dyDescent="0.15">
      <c r="A33" s="16" t="s">
        <v>150</v>
      </c>
      <c r="B33" s="17"/>
      <c r="C33" s="1"/>
      <c r="D33" s="1"/>
      <c r="E33" s="1"/>
      <c r="F33" s="1"/>
    </row>
    <row r="34" spans="1:12" x14ac:dyDescent="0.15">
      <c r="A34" s="16" t="s">
        <v>367</v>
      </c>
      <c r="B34" s="17"/>
      <c r="C34" s="1"/>
      <c r="D34" s="1"/>
      <c r="E34" s="1"/>
      <c r="F34" s="1"/>
    </row>
    <row r="35" spans="1:12" x14ac:dyDescent="0.15">
      <c r="A35" s="16" t="s">
        <v>58</v>
      </c>
      <c r="B35" s="17"/>
      <c r="C35" s="1"/>
      <c r="D35" s="1"/>
      <c r="E35" s="1"/>
      <c r="F35" s="1"/>
    </row>
    <row r="36" spans="1:12" x14ac:dyDescent="0.15">
      <c r="A36" s="65" t="s">
        <v>88</v>
      </c>
      <c r="B36" s="17"/>
      <c r="C36" s="134">
        <f>SUM(C32:C35)</f>
        <v>0</v>
      </c>
      <c r="D36" s="134">
        <f t="shared" ref="D36:F36" si="4">SUM(D32:D35)</f>
        <v>0</v>
      </c>
      <c r="E36" s="134">
        <f t="shared" si="4"/>
        <v>0</v>
      </c>
      <c r="F36" s="134">
        <f t="shared" si="4"/>
        <v>0</v>
      </c>
    </row>
    <row r="37" spans="1:12" x14ac:dyDescent="0.15">
      <c r="A37" s="16" t="s">
        <v>363</v>
      </c>
      <c r="B37" s="17"/>
      <c r="C37" s="1"/>
      <c r="D37" s="1"/>
      <c r="E37" s="1"/>
      <c r="F37" s="1"/>
    </row>
    <row r="38" spans="1:12" x14ac:dyDescent="0.15">
      <c r="A38" s="16" t="s">
        <v>59</v>
      </c>
      <c r="B38" s="17"/>
      <c r="C38" s="1"/>
      <c r="D38" s="1"/>
      <c r="E38" s="1"/>
      <c r="F38" s="1"/>
    </row>
    <row r="39" spans="1:12" x14ac:dyDescent="0.15">
      <c r="A39" s="65" t="s">
        <v>80</v>
      </c>
      <c r="B39" s="17"/>
      <c r="C39" s="134">
        <f>SUM(C37:C38)</f>
        <v>0</v>
      </c>
      <c r="D39" s="134">
        <f t="shared" ref="D39:F39" si="5">SUM(D37:D38)</f>
        <v>0</v>
      </c>
      <c r="E39" s="134">
        <f t="shared" si="5"/>
        <v>0</v>
      </c>
      <c r="F39" s="134">
        <f t="shared" si="5"/>
        <v>0</v>
      </c>
    </row>
    <row r="40" spans="1:12" x14ac:dyDescent="0.15">
      <c r="A40" s="65" t="s">
        <v>81</v>
      </c>
      <c r="B40" s="17"/>
      <c r="C40" s="134">
        <f>+C36+C39</f>
        <v>0</v>
      </c>
      <c r="D40" s="134">
        <f t="shared" ref="D40:F40" si="6">+D36+D39</f>
        <v>0</v>
      </c>
      <c r="E40" s="134">
        <f t="shared" si="6"/>
        <v>0</v>
      </c>
      <c r="F40" s="134">
        <f t="shared" si="6"/>
        <v>0</v>
      </c>
    </row>
    <row r="41" spans="1:12" x14ac:dyDescent="0.15">
      <c r="A41" s="16" t="s">
        <v>369</v>
      </c>
      <c r="B41" s="17"/>
      <c r="C41" s="1"/>
      <c r="D41" s="1"/>
      <c r="E41" s="1"/>
      <c r="F41" s="1"/>
      <c r="G41" s="19"/>
      <c r="H41" s="19"/>
      <c r="I41" s="19"/>
      <c r="J41" s="19"/>
      <c r="K41" s="19"/>
      <c r="L41" s="19"/>
    </row>
    <row r="42" spans="1:12" x14ac:dyDescent="0.15">
      <c r="A42" s="16" t="s">
        <v>370</v>
      </c>
      <c r="B42" s="21"/>
      <c r="C42" s="1"/>
      <c r="D42" s="1"/>
      <c r="E42" s="1"/>
      <c r="F42" s="1"/>
      <c r="G42" s="19"/>
      <c r="H42" s="19"/>
      <c r="I42" s="19"/>
      <c r="J42" s="19"/>
      <c r="K42" s="19"/>
      <c r="L42" s="19"/>
    </row>
    <row r="43" spans="1:12" x14ac:dyDescent="0.15">
      <c r="A43" s="65" t="s">
        <v>82</v>
      </c>
      <c r="B43" s="17"/>
      <c r="C43" s="134">
        <f>SUM(C41:C42)</f>
        <v>0</v>
      </c>
      <c r="D43" s="134">
        <f>SUM(D41:D42)</f>
        <v>0</v>
      </c>
      <c r="E43" s="134">
        <f>SUM(E41:E42)</f>
        <v>0</v>
      </c>
      <c r="F43" s="134">
        <f>SUM(F41:F42)</f>
        <v>0</v>
      </c>
      <c r="G43" s="22"/>
    </row>
    <row r="44" spans="1:12" x14ac:dyDescent="0.15">
      <c r="A44" s="65" t="s">
        <v>83</v>
      </c>
      <c r="B44" s="17"/>
      <c r="C44" s="134">
        <f>+C40+C43</f>
        <v>0</v>
      </c>
      <c r="D44" s="134">
        <f>+D40+D43</f>
        <v>0</v>
      </c>
      <c r="E44" s="134">
        <f>+E40+E43</f>
        <v>0</v>
      </c>
      <c r="F44" s="134">
        <f>+F40+F43</f>
        <v>0</v>
      </c>
      <c r="G44" s="22"/>
    </row>
    <row r="45" spans="1:12" x14ac:dyDescent="0.15">
      <c r="A45" s="16"/>
      <c r="B45" s="17"/>
      <c r="C45" s="46"/>
      <c r="D45" s="46"/>
      <c r="E45" s="46"/>
      <c r="F45" s="46"/>
      <c r="G45" s="22"/>
    </row>
    <row r="46" spans="1:12" x14ac:dyDescent="0.15">
      <c r="A46" s="13" t="s">
        <v>8</v>
      </c>
      <c r="B46" s="14"/>
      <c r="C46" s="15"/>
      <c r="D46" s="15"/>
      <c r="E46" s="15"/>
      <c r="F46" s="15"/>
    </row>
    <row r="47" spans="1:12" x14ac:dyDescent="0.15">
      <c r="A47" s="20" t="s">
        <v>74</v>
      </c>
      <c r="B47" s="17"/>
      <c r="C47" s="1"/>
      <c r="D47" s="1"/>
      <c r="E47" s="1"/>
      <c r="F47" s="1"/>
    </row>
    <row r="48" spans="1:12" x14ac:dyDescent="0.15">
      <c r="A48" s="20" t="s">
        <v>75</v>
      </c>
      <c r="B48" s="17"/>
      <c r="C48" s="1"/>
      <c r="D48" s="1"/>
      <c r="E48" s="1"/>
      <c r="F48" s="1"/>
    </row>
    <row r="49" spans="1:7" ht="24" x14ac:dyDescent="0.15">
      <c r="A49" s="146" t="s">
        <v>280</v>
      </c>
      <c r="B49" s="17"/>
      <c r="C49" s="134">
        <f>SUM(C47:C48)</f>
        <v>0</v>
      </c>
      <c r="D49" s="134">
        <f t="shared" ref="D49:F49" si="7">SUM(D47:D48)</f>
        <v>0</v>
      </c>
      <c r="E49" s="134">
        <f t="shared" si="7"/>
        <v>0</v>
      </c>
      <c r="F49" s="134">
        <f t="shared" si="7"/>
        <v>0</v>
      </c>
    </row>
    <row r="50" spans="1:7" x14ac:dyDescent="0.15">
      <c r="A50" s="43" t="s">
        <v>285</v>
      </c>
      <c r="B50" s="17"/>
      <c r="C50" s="178"/>
      <c r="D50" s="178"/>
      <c r="E50" s="178"/>
      <c r="F50" s="178"/>
    </row>
    <row r="51" spans="1:7" ht="24" x14ac:dyDescent="0.15">
      <c r="A51" s="146" t="s">
        <v>281</v>
      </c>
      <c r="B51" s="17"/>
      <c r="C51" s="134">
        <f>+C49+C50</f>
        <v>0</v>
      </c>
      <c r="D51" s="134">
        <f t="shared" ref="D51:F51" si="8">+D49+D50</f>
        <v>0</v>
      </c>
      <c r="E51" s="134">
        <f t="shared" si="8"/>
        <v>0</v>
      </c>
      <c r="F51" s="134">
        <f t="shared" si="8"/>
        <v>0</v>
      </c>
      <c r="G51" s="22"/>
    </row>
    <row r="52" spans="1:7" x14ac:dyDescent="0.15">
      <c r="A52" s="20" t="s">
        <v>60</v>
      </c>
      <c r="B52" s="17"/>
      <c r="C52" s="1"/>
      <c r="D52" s="1"/>
      <c r="E52" s="1"/>
      <c r="F52" s="1"/>
      <c r="G52" s="22"/>
    </row>
    <row r="53" spans="1:7" x14ac:dyDescent="0.15">
      <c r="A53" s="65" t="s">
        <v>84</v>
      </c>
      <c r="B53" s="17"/>
      <c r="C53" s="134">
        <f>+C51+C52</f>
        <v>0</v>
      </c>
      <c r="D53" s="134">
        <f t="shared" ref="D53:F53" si="9">+D51+D52</f>
        <v>0</v>
      </c>
      <c r="E53" s="134">
        <f t="shared" si="9"/>
        <v>0</v>
      </c>
      <c r="F53" s="134">
        <f t="shared" si="9"/>
        <v>0</v>
      </c>
      <c r="G53" s="22"/>
    </row>
    <row r="54" spans="1:7" x14ac:dyDescent="0.15">
      <c r="A54" s="16"/>
      <c r="B54" s="17"/>
      <c r="C54" s="46"/>
      <c r="D54" s="46"/>
      <c r="E54" s="46"/>
      <c r="F54" s="46"/>
      <c r="G54" s="22"/>
    </row>
    <row r="55" spans="1:7" x14ac:dyDescent="0.15">
      <c r="A55" s="20" t="s">
        <v>42</v>
      </c>
      <c r="B55" s="17"/>
      <c r="C55" s="1"/>
      <c r="D55" s="1"/>
      <c r="E55" s="1"/>
      <c r="F55" s="1"/>
    </row>
    <row r="56" spans="1:7" x14ac:dyDescent="0.15">
      <c r="A56" s="20" t="s">
        <v>92</v>
      </c>
      <c r="B56" s="21"/>
      <c r="C56" s="1"/>
      <c r="D56" s="1"/>
      <c r="E56" s="1"/>
      <c r="F56" s="1"/>
    </row>
    <row r="57" spans="1:7" x14ac:dyDescent="0.15">
      <c r="A57" s="20" t="s">
        <v>43</v>
      </c>
      <c r="B57" s="21"/>
      <c r="C57" s="1"/>
      <c r="D57" s="1"/>
      <c r="E57" s="1"/>
      <c r="F57" s="1"/>
      <c r="G57" s="22"/>
    </row>
    <row r="58" spans="1:7" x14ac:dyDescent="0.15">
      <c r="A58" s="76" t="s">
        <v>93</v>
      </c>
      <c r="B58" s="21"/>
      <c r="C58" s="1"/>
      <c r="D58" s="1"/>
      <c r="E58" s="1"/>
      <c r="F58" s="1"/>
      <c r="G58" s="22"/>
    </row>
    <row r="59" spans="1:7" x14ac:dyDescent="0.15">
      <c r="A59" s="16" t="s">
        <v>6</v>
      </c>
      <c r="B59" s="17"/>
      <c r="C59" s="1"/>
      <c r="D59" s="1"/>
      <c r="E59" s="1"/>
      <c r="F59" s="1"/>
    </row>
    <row r="60" spans="1:7" x14ac:dyDescent="0.15">
      <c r="A60" s="16" t="s">
        <v>301</v>
      </c>
      <c r="B60" s="17"/>
      <c r="C60" s="1"/>
      <c r="D60" s="1"/>
      <c r="E60" s="1"/>
      <c r="F60" s="1"/>
    </row>
    <row r="61" spans="1:7" x14ac:dyDescent="0.15">
      <c r="A61" s="16" t="s">
        <v>302</v>
      </c>
      <c r="B61" s="17"/>
      <c r="C61" s="1"/>
      <c r="D61" s="1"/>
      <c r="E61" s="1"/>
      <c r="F61" s="1"/>
    </row>
    <row r="62" spans="1:7" x14ac:dyDescent="0.15">
      <c r="A62" s="16" t="s">
        <v>5</v>
      </c>
      <c r="B62" s="17"/>
      <c r="C62" s="1"/>
      <c r="D62" s="1"/>
      <c r="E62" s="1"/>
      <c r="F62" s="1"/>
    </row>
    <row r="63" spans="1:7" x14ac:dyDescent="0.15">
      <c r="A63" s="20" t="s">
        <v>48</v>
      </c>
      <c r="B63" s="17"/>
      <c r="C63" s="1"/>
      <c r="D63" s="1"/>
      <c r="E63" s="1"/>
      <c r="F63" s="1"/>
      <c r="G63" s="22"/>
    </row>
    <row r="64" spans="1:7" x14ac:dyDescent="0.15">
      <c r="A64" s="20" t="s">
        <v>61</v>
      </c>
      <c r="B64" s="17"/>
      <c r="C64" s="1"/>
      <c r="D64" s="1"/>
      <c r="E64" s="1"/>
      <c r="F64" s="1"/>
      <c r="G64" s="22"/>
    </row>
    <row r="65" spans="1:8" x14ac:dyDescent="0.15">
      <c r="A65" s="65" t="s">
        <v>85</v>
      </c>
      <c r="B65" s="17"/>
      <c r="C65" s="134">
        <f>SUM(C55:C64)</f>
        <v>0</v>
      </c>
      <c r="D65" s="134">
        <f t="shared" ref="D65:F65" si="10">SUM(D55:D64)</f>
        <v>0</v>
      </c>
      <c r="E65" s="134">
        <f t="shared" si="10"/>
        <v>0</v>
      </c>
      <c r="F65" s="134">
        <f t="shared" si="10"/>
        <v>0</v>
      </c>
      <c r="H65" s="22"/>
    </row>
    <row r="66" spans="1:8" x14ac:dyDescent="0.15">
      <c r="A66" s="20" t="s">
        <v>49</v>
      </c>
      <c r="B66" s="17"/>
      <c r="C66" s="134">
        <f>+C53-C65</f>
        <v>0</v>
      </c>
      <c r="D66" s="134">
        <f t="shared" ref="D66:F66" si="11">+D53-D65</f>
        <v>0</v>
      </c>
      <c r="E66" s="134">
        <f t="shared" si="11"/>
        <v>0</v>
      </c>
      <c r="F66" s="134">
        <f t="shared" si="11"/>
        <v>0</v>
      </c>
      <c r="H66" s="22"/>
    </row>
    <row r="67" spans="1:8" x14ac:dyDescent="0.15">
      <c r="A67" s="20"/>
      <c r="B67" s="17"/>
      <c r="C67" s="46"/>
      <c r="D67" s="46"/>
      <c r="E67" s="46"/>
      <c r="F67" s="46"/>
      <c r="H67" s="22"/>
    </row>
    <row r="68" spans="1:8" x14ac:dyDescent="0.15">
      <c r="A68" s="16" t="s">
        <v>62</v>
      </c>
      <c r="B68" s="17"/>
      <c r="C68" s="1"/>
      <c r="D68" s="1"/>
      <c r="E68" s="1"/>
      <c r="F68" s="1"/>
    </row>
    <row r="69" spans="1:8" x14ac:dyDescent="0.15">
      <c r="A69" s="16" t="s">
        <v>63</v>
      </c>
      <c r="B69" s="17"/>
      <c r="C69" s="1"/>
      <c r="D69" s="1"/>
      <c r="E69" s="1"/>
      <c r="F69" s="1"/>
    </row>
    <row r="70" spans="1:8" x14ac:dyDescent="0.15">
      <c r="A70" s="20" t="s">
        <v>95</v>
      </c>
      <c r="B70" s="17"/>
      <c r="C70" s="1"/>
      <c r="D70" s="1"/>
      <c r="E70" s="1"/>
      <c r="F70" s="1"/>
      <c r="G70" s="22"/>
    </row>
    <row r="71" spans="1:8" x14ac:dyDescent="0.15">
      <c r="A71" s="66" t="s">
        <v>86</v>
      </c>
      <c r="B71" s="24"/>
      <c r="C71" s="134">
        <f>SUM(C66:C70)</f>
        <v>0</v>
      </c>
      <c r="D71" s="134">
        <f t="shared" ref="D71:F71" si="12">SUM(D66:D70)</f>
        <v>0</v>
      </c>
      <c r="E71" s="134">
        <f t="shared" si="12"/>
        <v>0</v>
      </c>
      <c r="F71" s="134">
        <f t="shared" si="12"/>
        <v>0</v>
      </c>
    </row>
    <row r="72" spans="1:8" x14ac:dyDescent="0.15">
      <c r="A72" s="23"/>
      <c r="B72" s="24"/>
      <c r="C72" s="46"/>
      <c r="D72" s="46"/>
      <c r="E72" s="46"/>
      <c r="F72" s="46"/>
    </row>
    <row r="73" spans="1:8" x14ac:dyDescent="0.15">
      <c r="A73" s="25" t="s">
        <v>44</v>
      </c>
      <c r="B73" s="26"/>
      <c r="C73" s="60"/>
      <c r="D73" s="61"/>
      <c r="E73" s="61"/>
      <c r="F73" s="61"/>
    </row>
    <row r="74" spans="1:8" x14ac:dyDescent="0.15">
      <c r="A74" s="207" t="s">
        <v>374</v>
      </c>
      <c r="B74" s="26"/>
      <c r="C74" s="60"/>
      <c r="D74" s="61"/>
      <c r="E74" s="61"/>
      <c r="F74" s="61"/>
    </row>
    <row r="75" spans="1:8" x14ac:dyDescent="0.15">
      <c r="A75" s="27" t="s">
        <v>64</v>
      </c>
      <c r="B75" s="28"/>
      <c r="C75" s="60"/>
      <c r="D75" s="61"/>
      <c r="E75" s="61"/>
      <c r="F75" s="61"/>
    </row>
    <row r="76" spans="1:8" x14ac:dyDescent="0.15">
      <c r="A76" s="67" t="s">
        <v>87</v>
      </c>
      <c r="B76" s="28"/>
      <c r="C76" s="135">
        <f>SUM(C71:C75)</f>
        <v>0</v>
      </c>
      <c r="D76" s="135">
        <f t="shared" ref="D76:F76" si="13">SUM(D71:D75)</f>
        <v>0</v>
      </c>
      <c r="E76" s="135">
        <f t="shared" si="13"/>
        <v>0</v>
      </c>
      <c r="F76" s="135">
        <f t="shared" si="13"/>
        <v>0</v>
      </c>
    </row>
    <row r="77" spans="1:8" x14ac:dyDescent="0.15">
      <c r="A77" s="43"/>
      <c r="B77" s="28"/>
      <c r="C77" s="47"/>
      <c r="D77" s="48"/>
      <c r="E77" s="48"/>
      <c r="F77" s="48"/>
    </row>
    <row r="78" spans="1:8" x14ac:dyDescent="0.15">
      <c r="A78" s="13" t="s">
        <v>10</v>
      </c>
      <c r="B78" s="14"/>
      <c r="C78" s="15"/>
      <c r="D78" s="15"/>
      <c r="E78" s="15"/>
      <c r="F78" s="15"/>
    </row>
    <row r="79" spans="1:8" x14ac:dyDescent="0.15">
      <c r="A79" s="16" t="s">
        <v>11</v>
      </c>
      <c r="B79" s="17"/>
      <c r="C79" s="1"/>
      <c r="D79" s="1"/>
      <c r="E79" s="1"/>
      <c r="F79" s="1"/>
    </row>
    <row r="80" spans="1:8" x14ac:dyDescent="0.15">
      <c r="A80" s="16" t="s">
        <v>12</v>
      </c>
      <c r="B80" s="17"/>
      <c r="C80" s="1"/>
      <c r="D80" s="1"/>
      <c r="E80" s="1"/>
      <c r="F80" s="1"/>
    </row>
    <row r="81" spans="1:8" x14ac:dyDescent="0.15">
      <c r="A81" s="44" t="s">
        <v>311</v>
      </c>
      <c r="B81" s="14"/>
      <c r="C81" s="15"/>
      <c r="D81" s="15"/>
      <c r="E81" s="15"/>
      <c r="F81" s="15"/>
    </row>
    <row r="82" spans="1:8" x14ac:dyDescent="0.15">
      <c r="A82" s="16" t="s">
        <v>312</v>
      </c>
      <c r="B82" s="17"/>
      <c r="C82" s="1"/>
      <c r="D82" s="1"/>
      <c r="E82" s="1"/>
      <c r="F82" s="1"/>
    </row>
    <row r="83" spans="1:8" x14ac:dyDescent="0.15">
      <c r="A83" s="44" t="s">
        <v>47</v>
      </c>
      <c r="B83" s="14"/>
      <c r="C83" s="15">
        <f>SUM(C84:C89)</f>
        <v>0</v>
      </c>
      <c r="D83" s="15">
        <f>SUM(D84:D89)</f>
        <v>0</v>
      </c>
      <c r="E83" s="15">
        <f>SUM(E84:E89)</f>
        <v>0</v>
      </c>
      <c r="F83" s="15">
        <f>SUM(F84:F89)</f>
        <v>0</v>
      </c>
    </row>
    <row r="84" spans="1:8" x14ac:dyDescent="0.15">
      <c r="A84" s="16" t="s">
        <v>13</v>
      </c>
      <c r="B84" s="17"/>
      <c r="C84" s="1"/>
      <c r="D84" s="1"/>
      <c r="E84" s="1"/>
      <c r="F84" s="1"/>
    </row>
    <row r="85" spans="1:8" x14ac:dyDescent="0.15">
      <c r="A85" s="16" t="s">
        <v>14</v>
      </c>
      <c r="B85" s="17"/>
      <c r="C85" s="1"/>
      <c r="D85" s="1"/>
      <c r="E85" s="1"/>
      <c r="F85" s="1"/>
    </row>
    <row r="86" spans="1:8" x14ac:dyDescent="0.15">
      <c r="A86" s="16" t="s">
        <v>15</v>
      </c>
      <c r="B86" s="17"/>
      <c r="C86" s="1"/>
      <c r="D86" s="1"/>
      <c r="E86" s="1"/>
      <c r="F86" s="1"/>
    </row>
    <row r="87" spans="1:8" x14ac:dyDescent="0.15">
      <c r="A87" s="16" t="s">
        <v>16</v>
      </c>
      <c r="B87" s="17"/>
      <c r="C87" s="1"/>
      <c r="D87" s="1"/>
      <c r="E87" s="1"/>
      <c r="F87" s="1"/>
      <c r="G87" s="22"/>
    </row>
    <row r="88" spans="1:8" x14ac:dyDescent="0.15">
      <c r="A88" s="16" t="s">
        <v>17</v>
      </c>
      <c r="B88" s="17"/>
      <c r="C88" s="1"/>
      <c r="D88" s="1"/>
      <c r="E88" s="1"/>
      <c r="F88" s="1"/>
      <c r="G88" s="22"/>
      <c r="H88" s="22"/>
    </row>
    <row r="89" spans="1:8" x14ac:dyDescent="0.15">
      <c r="A89" s="16" t="s">
        <v>18</v>
      </c>
      <c r="B89" s="17"/>
      <c r="C89" s="1"/>
      <c r="D89" s="1"/>
      <c r="E89" s="1"/>
      <c r="F89" s="3"/>
      <c r="G89" s="22"/>
      <c r="H89" s="22"/>
    </row>
    <row r="90" spans="1:8" ht="13.5" customHeight="1" x14ac:dyDescent="0.15">
      <c r="A90" s="13" t="s">
        <v>19</v>
      </c>
      <c r="B90" s="14"/>
      <c r="C90" s="107"/>
      <c r="D90" s="107"/>
      <c r="E90" s="107"/>
      <c r="F90" s="107"/>
    </row>
    <row r="91" spans="1:8" x14ac:dyDescent="0.15">
      <c r="A91" s="16" t="s">
        <v>20</v>
      </c>
      <c r="B91" s="17"/>
      <c r="C91" s="62"/>
      <c r="D91" s="62"/>
      <c r="E91" s="62"/>
      <c r="F91" s="62"/>
    </row>
    <row r="92" spans="1:8" x14ac:dyDescent="0.15">
      <c r="A92" s="16" t="s">
        <v>21</v>
      </c>
      <c r="B92" s="17"/>
      <c r="C92" s="62"/>
      <c r="D92" s="62"/>
      <c r="E92" s="62"/>
      <c r="F92" s="62"/>
    </row>
    <row r="93" spans="1:8" ht="13.5" customHeight="1" x14ac:dyDescent="0.15">
      <c r="A93" s="13" t="s">
        <v>22</v>
      </c>
      <c r="B93" s="14"/>
      <c r="C93" s="107"/>
      <c r="D93" s="107"/>
      <c r="E93" s="107"/>
      <c r="F93" s="107"/>
    </row>
    <row r="94" spans="1:8" x14ac:dyDescent="0.15">
      <c r="A94" s="29" t="s">
        <v>23</v>
      </c>
      <c r="B94" s="17"/>
      <c r="C94" s="62"/>
      <c r="D94" s="62"/>
      <c r="E94" s="62"/>
      <c r="F94" s="62"/>
    </row>
    <row r="95" spans="1:8" x14ac:dyDescent="0.15">
      <c r="A95" s="29" t="s">
        <v>24</v>
      </c>
      <c r="B95" s="17"/>
      <c r="C95" s="62"/>
      <c r="D95" s="62"/>
      <c r="E95" s="62"/>
      <c r="F95" s="62"/>
    </row>
    <row r="96" spans="1:8" x14ac:dyDescent="0.15">
      <c r="A96" s="29" t="s">
        <v>25</v>
      </c>
      <c r="B96" s="17"/>
      <c r="C96" s="62"/>
      <c r="D96" s="62"/>
      <c r="E96" s="62"/>
      <c r="F96" s="62"/>
    </row>
    <row r="97" spans="1:7" x14ac:dyDescent="0.15">
      <c r="A97" s="30" t="s">
        <v>26</v>
      </c>
      <c r="B97" s="14"/>
      <c r="C97" s="107"/>
      <c r="D97" s="107"/>
      <c r="E97" s="107"/>
      <c r="F97" s="107"/>
      <c r="G97" s="31"/>
    </row>
    <row r="98" spans="1:7" x14ac:dyDescent="0.15">
      <c r="A98" s="29" t="s">
        <v>23</v>
      </c>
      <c r="B98" s="17"/>
      <c r="C98" s="62"/>
      <c r="D98" s="62"/>
      <c r="E98" s="62"/>
      <c r="F98" s="62"/>
      <c r="G98" s="31"/>
    </row>
    <row r="99" spans="1:7" x14ac:dyDescent="0.15">
      <c r="A99" s="29" t="s">
        <v>24</v>
      </c>
      <c r="B99" s="17"/>
      <c r="C99" s="62"/>
      <c r="D99" s="62"/>
      <c r="E99" s="62"/>
      <c r="F99" s="62"/>
    </row>
    <row r="100" spans="1:7" x14ac:dyDescent="0.15">
      <c r="A100" s="29" t="s">
        <v>25</v>
      </c>
      <c r="B100" s="17"/>
      <c r="C100" s="62"/>
      <c r="D100" s="62"/>
      <c r="E100" s="62"/>
      <c r="F100" s="62"/>
    </row>
    <row r="101" spans="1:7" x14ac:dyDescent="0.15">
      <c r="A101" s="30" t="s">
        <v>31</v>
      </c>
      <c r="B101" s="14"/>
      <c r="C101" s="107"/>
      <c r="D101" s="107"/>
      <c r="E101" s="107"/>
      <c r="F101" s="107"/>
    </row>
    <row r="102" spans="1:7" x14ac:dyDescent="0.15">
      <c r="A102" s="29" t="s">
        <v>23</v>
      </c>
      <c r="B102" s="17"/>
      <c r="C102" s="62"/>
      <c r="D102" s="62"/>
      <c r="E102" s="62"/>
      <c r="F102" s="62"/>
    </row>
    <row r="103" spans="1:7" x14ac:dyDescent="0.15">
      <c r="A103" s="29" t="s">
        <v>24</v>
      </c>
      <c r="B103" s="17"/>
      <c r="C103" s="62"/>
      <c r="D103" s="62"/>
      <c r="E103" s="62"/>
      <c r="F103" s="62"/>
      <c r="G103" s="31"/>
    </row>
    <row r="104" spans="1:7" x14ac:dyDescent="0.15">
      <c r="A104" s="29" t="s">
        <v>25</v>
      </c>
      <c r="B104" s="17"/>
      <c r="C104" s="62"/>
      <c r="D104" s="62"/>
      <c r="E104" s="62"/>
      <c r="F104" s="62"/>
      <c r="G104" s="31"/>
    </row>
    <row r="105" spans="1:7" x14ac:dyDescent="0.15">
      <c r="A105" s="30" t="s">
        <v>27</v>
      </c>
      <c r="B105" s="14"/>
      <c r="C105" s="107"/>
      <c r="D105" s="107"/>
      <c r="E105" s="107"/>
      <c r="F105" s="107"/>
    </row>
    <row r="106" spans="1:7" x14ac:dyDescent="0.15">
      <c r="A106" s="29" t="s">
        <v>23</v>
      </c>
      <c r="B106" s="17"/>
      <c r="C106" s="62"/>
      <c r="D106" s="62"/>
      <c r="E106" s="62"/>
      <c r="F106" s="62"/>
    </row>
    <row r="107" spans="1:7" x14ac:dyDescent="0.15">
      <c r="A107" s="29" t="s">
        <v>24</v>
      </c>
      <c r="B107" s="17"/>
      <c r="C107" s="62"/>
      <c r="D107" s="62"/>
      <c r="E107" s="62"/>
      <c r="F107" s="62"/>
    </row>
    <row r="108" spans="1:7" x14ac:dyDescent="0.15">
      <c r="A108" s="29" t="s">
        <v>25</v>
      </c>
      <c r="B108" s="17"/>
      <c r="C108" s="62"/>
      <c r="D108" s="62"/>
      <c r="E108" s="62"/>
      <c r="F108" s="62"/>
    </row>
    <row r="109" spans="1:7" x14ac:dyDescent="0.15">
      <c r="A109" s="78" t="s">
        <v>94</v>
      </c>
      <c r="B109" s="77"/>
      <c r="C109" s="79"/>
      <c r="D109" s="79"/>
      <c r="E109" s="79"/>
      <c r="F109" s="79"/>
    </row>
    <row r="110" spans="1:7" x14ac:dyDescent="0.15">
      <c r="A110" s="32" t="s">
        <v>24</v>
      </c>
      <c r="B110" s="21"/>
      <c r="C110" s="62"/>
      <c r="D110" s="62"/>
      <c r="E110" s="62"/>
      <c r="F110" s="62"/>
    </row>
    <row r="111" spans="1:7" x14ac:dyDescent="0.15">
      <c r="A111" s="32" t="s">
        <v>25</v>
      </c>
      <c r="B111" s="21"/>
      <c r="C111" s="62"/>
      <c r="D111" s="62"/>
      <c r="E111" s="62"/>
      <c r="F111" s="62"/>
    </row>
    <row r="112" spans="1:7" x14ac:dyDescent="0.15">
      <c r="A112" s="30" t="s">
        <v>28</v>
      </c>
      <c r="B112" s="14"/>
      <c r="C112" s="107"/>
      <c r="D112" s="107"/>
      <c r="E112" s="107"/>
      <c r="F112" s="107"/>
    </row>
    <row r="113" spans="1:7" x14ac:dyDescent="0.15">
      <c r="A113" s="30" t="s">
        <v>13</v>
      </c>
      <c r="B113" s="14"/>
      <c r="C113" s="107"/>
      <c r="D113" s="107"/>
      <c r="E113" s="107"/>
      <c r="F113" s="107"/>
    </row>
    <row r="114" spans="1:7" x14ac:dyDescent="0.15">
      <c r="A114" s="29" t="s">
        <v>65</v>
      </c>
      <c r="B114" s="17"/>
      <c r="C114" s="55"/>
      <c r="D114" s="55"/>
      <c r="E114" s="55"/>
      <c r="F114" s="55"/>
    </row>
    <row r="115" spans="1:7" x14ac:dyDescent="0.15">
      <c r="A115" s="29" t="s">
        <v>72</v>
      </c>
      <c r="B115" s="17"/>
      <c r="C115" s="56"/>
      <c r="D115" s="56"/>
      <c r="E115" s="56"/>
      <c r="F115" s="56"/>
    </row>
    <row r="116" spans="1:7" x14ac:dyDescent="0.15">
      <c r="A116" s="30" t="s">
        <v>29</v>
      </c>
      <c r="B116" s="14"/>
      <c r="C116" s="107"/>
      <c r="D116" s="107"/>
      <c r="E116" s="107"/>
      <c r="F116" s="107"/>
    </row>
    <row r="117" spans="1:7" x14ac:dyDescent="0.15">
      <c r="A117" s="29" t="s">
        <v>66</v>
      </c>
      <c r="B117" s="17"/>
      <c r="C117" s="55"/>
      <c r="D117" s="55"/>
      <c r="E117" s="55"/>
      <c r="F117" s="55"/>
    </row>
    <row r="118" spans="1:7" x14ac:dyDescent="0.15">
      <c r="A118" s="29" t="s">
        <v>72</v>
      </c>
      <c r="B118" s="17"/>
      <c r="C118" s="56"/>
      <c r="D118" s="56"/>
      <c r="E118" s="56"/>
      <c r="F118" s="56"/>
    </row>
    <row r="119" spans="1:7" x14ac:dyDescent="0.15">
      <c r="A119" s="30" t="s">
        <v>30</v>
      </c>
      <c r="B119" s="14"/>
      <c r="C119" s="107"/>
      <c r="D119" s="107"/>
      <c r="E119" s="107"/>
      <c r="F119" s="107"/>
    </row>
    <row r="120" spans="1:7" x14ac:dyDescent="0.15">
      <c r="A120" s="29" t="s">
        <v>66</v>
      </c>
      <c r="B120" s="17"/>
      <c r="C120" s="55"/>
      <c r="D120" s="55"/>
      <c r="E120" s="55"/>
      <c r="F120" s="55"/>
    </row>
    <row r="121" spans="1:7" x14ac:dyDescent="0.15">
      <c r="A121" s="29" t="s">
        <v>72</v>
      </c>
      <c r="B121" s="17"/>
      <c r="C121" s="56"/>
      <c r="D121" s="56"/>
      <c r="E121" s="56"/>
      <c r="F121" s="56"/>
    </row>
    <row r="122" spans="1:7" x14ac:dyDescent="0.15">
      <c r="A122" s="32" t="s">
        <v>45</v>
      </c>
      <c r="B122" s="21"/>
      <c r="C122" s="61"/>
      <c r="D122" s="61"/>
      <c r="E122" s="61"/>
      <c r="F122" s="61"/>
    </row>
    <row r="123" spans="1:7" x14ac:dyDescent="0.15">
      <c r="A123" s="30" t="s">
        <v>32</v>
      </c>
      <c r="B123" s="14"/>
      <c r="C123" s="107"/>
      <c r="D123" s="107"/>
      <c r="E123" s="107"/>
      <c r="F123" s="107"/>
    </row>
    <row r="124" spans="1:7" x14ac:dyDescent="0.15">
      <c r="A124" s="29" t="s">
        <v>307</v>
      </c>
      <c r="B124" s="17"/>
      <c r="C124" s="62"/>
      <c r="D124" s="62"/>
      <c r="E124" s="62"/>
      <c r="F124" s="62"/>
    </row>
    <row r="125" spans="1:7" x14ac:dyDescent="0.15">
      <c r="A125" s="29" t="s">
        <v>305</v>
      </c>
      <c r="B125" s="17"/>
      <c r="C125" s="62"/>
      <c r="D125" s="62"/>
      <c r="E125" s="62"/>
      <c r="F125" s="62"/>
    </row>
    <row r="126" spans="1:7" x14ac:dyDescent="0.15">
      <c r="A126" s="29" t="s">
        <v>252</v>
      </c>
      <c r="B126" s="17"/>
      <c r="C126" s="62"/>
      <c r="D126" s="62"/>
      <c r="E126" s="62"/>
      <c r="F126" s="62"/>
    </row>
    <row r="127" spans="1:7" x14ac:dyDescent="0.15">
      <c r="A127" s="29" t="s">
        <v>306</v>
      </c>
      <c r="B127" s="17"/>
      <c r="C127" s="62"/>
      <c r="D127" s="62"/>
      <c r="E127" s="62"/>
      <c r="F127" s="62"/>
      <c r="G127" s="31"/>
    </row>
    <row r="128" spans="1:7" x14ac:dyDescent="0.15">
      <c r="A128" s="29" t="s">
        <v>34</v>
      </c>
      <c r="B128" s="17"/>
      <c r="C128" s="62"/>
      <c r="D128" s="62"/>
      <c r="E128" s="62"/>
      <c r="F128" s="62"/>
      <c r="G128" s="31"/>
    </row>
    <row r="129" spans="1:6" x14ac:dyDescent="0.15">
      <c r="A129" s="29" t="s">
        <v>35</v>
      </c>
      <c r="B129" s="17"/>
      <c r="C129" s="62"/>
      <c r="D129" s="62"/>
      <c r="E129" s="62"/>
      <c r="F129" s="62"/>
    </row>
    <row r="130" spans="1:6" x14ac:dyDescent="0.15">
      <c r="A130" s="30" t="s">
        <v>36</v>
      </c>
      <c r="B130" s="14"/>
      <c r="C130" s="107"/>
      <c r="D130" s="107"/>
      <c r="E130" s="107"/>
      <c r="F130" s="107"/>
    </row>
    <row r="131" spans="1:6" x14ac:dyDescent="0.15">
      <c r="A131" s="29" t="s">
        <v>67</v>
      </c>
      <c r="B131" s="17"/>
      <c r="C131" s="4"/>
      <c r="D131" s="4"/>
      <c r="E131" s="4"/>
      <c r="F131" s="4"/>
    </row>
    <row r="132" spans="1:6" x14ac:dyDescent="0.15">
      <c r="A132" s="33"/>
      <c r="B132" s="33"/>
    </row>
    <row r="133" spans="1:6" ht="16" x14ac:dyDescent="0.2">
      <c r="A133" s="253" t="s">
        <v>313</v>
      </c>
      <c r="B133" s="254"/>
      <c r="C133" s="254"/>
      <c r="D133" s="254"/>
      <c r="E133" s="254"/>
      <c r="F133" s="255"/>
    </row>
    <row r="134" spans="1:6" x14ac:dyDescent="0.15">
      <c r="A134" s="32" t="s">
        <v>272</v>
      </c>
      <c r="B134" s="120"/>
      <c r="C134" s="4"/>
      <c r="D134" s="4"/>
      <c r="E134" s="4"/>
      <c r="F134" s="4"/>
    </row>
    <row r="135" spans="1:6" ht="14" thickBot="1" x14ac:dyDescent="0.2">
      <c r="A135" s="121" t="s">
        <v>273</v>
      </c>
      <c r="B135" s="125"/>
      <c r="C135" s="126"/>
      <c r="D135" s="126"/>
      <c r="E135" s="126"/>
      <c r="F135" s="126"/>
    </row>
    <row r="136" spans="1:6" ht="12.75" customHeight="1" x14ac:dyDescent="0.15">
      <c r="A136" s="266" t="s">
        <v>314</v>
      </c>
      <c r="B136" s="267"/>
      <c r="C136" s="267"/>
      <c r="D136" s="267"/>
      <c r="E136" s="267"/>
      <c r="F136" s="268"/>
    </row>
    <row r="137" spans="1:6" x14ac:dyDescent="0.15">
      <c r="A137" s="269"/>
      <c r="B137" s="270"/>
      <c r="C137" s="270"/>
      <c r="D137" s="270"/>
      <c r="E137" s="270"/>
      <c r="F137" s="271"/>
    </row>
    <row r="138" spans="1:6" x14ac:dyDescent="0.15">
      <c r="A138" s="86" t="s">
        <v>8</v>
      </c>
      <c r="B138" s="85"/>
      <c r="C138" s="85"/>
      <c r="D138" s="15"/>
      <c r="E138" s="15"/>
      <c r="F138" s="104"/>
    </row>
    <row r="139" spans="1:6" x14ac:dyDescent="0.15">
      <c r="A139" s="92"/>
      <c r="B139" s="105"/>
      <c r="C139" s="1"/>
      <c r="D139" s="1"/>
      <c r="E139" s="1"/>
      <c r="F139" s="87"/>
    </row>
    <row r="140" spans="1:6" ht="36" x14ac:dyDescent="0.15">
      <c r="A140" s="93" t="s">
        <v>245</v>
      </c>
      <c r="B140" s="105"/>
      <c r="C140" s="1"/>
      <c r="D140" s="1"/>
      <c r="E140" s="1"/>
      <c r="F140" s="87"/>
    </row>
    <row r="141" spans="1:6" x14ac:dyDescent="0.15">
      <c r="A141" s="94"/>
      <c r="B141" s="105"/>
      <c r="C141" s="1"/>
      <c r="D141" s="1"/>
      <c r="E141" s="1"/>
      <c r="F141" s="87"/>
    </row>
    <row r="142" spans="1:6" x14ac:dyDescent="0.15">
      <c r="A142" s="92"/>
      <c r="B142" s="105"/>
      <c r="C142" s="1"/>
      <c r="D142" s="1"/>
      <c r="E142" s="1"/>
      <c r="F142" s="87"/>
    </row>
    <row r="143" spans="1:6" x14ac:dyDescent="0.15">
      <c r="A143" s="88" t="s">
        <v>246</v>
      </c>
      <c r="B143" s="106"/>
      <c r="C143" s="107"/>
      <c r="D143" s="107"/>
      <c r="E143" s="107"/>
      <c r="F143" s="108"/>
    </row>
    <row r="144" spans="1:6" x14ac:dyDescent="0.15">
      <c r="A144" s="95"/>
      <c r="B144" s="109"/>
      <c r="C144" s="62"/>
      <c r="D144" s="62"/>
      <c r="E144" s="62"/>
      <c r="F144" s="89"/>
    </row>
    <row r="145" spans="1:6" x14ac:dyDescent="0.15">
      <c r="A145" s="95" t="s">
        <v>247</v>
      </c>
      <c r="B145" s="109"/>
      <c r="C145" s="62"/>
      <c r="D145" s="62"/>
      <c r="E145" s="62"/>
      <c r="F145" s="89"/>
    </row>
    <row r="146" spans="1:6" x14ac:dyDescent="0.15">
      <c r="A146" s="95" t="s">
        <v>248</v>
      </c>
      <c r="B146" s="109"/>
      <c r="C146" s="62"/>
      <c r="D146" s="62"/>
      <c r="E146" s="62"/>
      <c r="F146" s="89"/>
    </row>
    <row r="147" spans="1:6" x14ac:dyDescent="0.15">
      <c r="A147" s="95" t="s">
        <v>249</v>
      </c>
      <c r="B147" s="109"/>
      <c r="C147" s="62"/>
      <c r="D147" s="62"/>
      <c r="E147" s="62"/>
      <c r="F147" s="89"/>
    </row>
    <row r="148" spans="1:6" x14ac:dyDescent="0.15">
      <c r="A148" s="95" t="s">
        <v>250</v>
      </c>
      <c r="B148" s="109"/>
      <c r="C148" s="62"/>
      <c r="D148" s="62"/>
      <c r="E148" s="62"/>
      <c r="F148" s="89"/>
    </row>
    <row r="149" spans="1:6" x14ac:dyDescent="0.15">
      <c r="A149" s="95" t="s">
        <v>251</v>
      </c>
      <c r="B149" s="109"/>
      <c r="C149" s="62"/>
      <c r="D149" s="62"/>
      <c r="E149" s="62"/>
      <c r="F149" s="89"/>
    </row>
    <row r="150" spans="1:6" x14ac:dyDescent="0.15">
      <c r="A150" s="95" t="s">
        <v>163</v>
      </c>
      <c r="B150" s="109"/>
      <c r="C150" s="62"/>
      <c r="D150" s="62"/>
      <c r="E150" s="62"/>
      <c r="F150" s="89"/>
    </row>
    <row r="151" spans="1:6" x14ac:dyDescent="0.15">
      <c r="A151" s="95"/>
      <c r="B151" s="109"/>
      <c r="C151" s="62"/>
      <c r="D151" s="62"/>
      <c r="E151" s="62"/>
      <c r="F151" s="89"/>
    </row>
    <row r="152" spans="1:6" x14ac:dyDescent="0.15">
      <c r="A152" s="96" t="s">
        <v>252</v>
      </c>
      <c r="B152" s="109"/>
      <c r="C152" s="62"/>
      <c r="D152" s="62"/>
      <c r="E152" s="62"/>
      <c r="F152" s="89"/>
    </row>
    <row r="153" spans="1:6" x14ac:dyDescent="0.15">
      <c r="A153" s="96" t="s">
        <v>253</v>
      </c>
      <c r="B153" s="109"/>
      <c r="C153" s="62"/>
      <c r="D153" s="62"/>
      <c r="E153" s="62"/>
      <c r="F153" s="89"/>
    </row>
    <row r="154" spans="1:6" x14ac:dyDescent="0.15">
      <c r="A154" s="97"/>
      <c r="B154" s="109"/>
      <c r="C154" s="62"/>
      <c r="D154" s="62"/>
      <c r="E154" s="62"/>
      <c r="F154" s="89"/>
    </row>
    <row r="155" spans="1:6" x14ac:dyDescent="0.15">
      <c r="A155" s="97"/>
      <c r="B155" s="110"/>
      <c r="C155" s="15"/>
      <c r="D155" s="111"/>
      <c r="E155" s="111"/>
      <c r="F155" s="112"/>
    </row>
    <row r="156" spans="1:6" x14ac:dyDescent="0.15">
      <c r="A156" s="90" t="s">
        <v>254</v>
      </c>
      <c r="B156" s="107"/>
      <c r="C156" s="107"/>
      <c r="D156" s="107"/>
      <c r="E156" s="107"/>
      <c r="F156" s="108"/>
    </row>
    <row r="157" spans="1:6" x14ac:dyDescent="0.15">
      <c r="A157" s="91" t="s">
        <v>71</v>
      </c>
      <c r="B157" s="98"/>
      <c r="C157" s="98"/>
      <c r="D157" s="98"/>
      <c r="E157" s="98"/>
      <c r="F157" s="99"/>
    </row>
    <row r="158" spans="1:6" x14ac:dyDescent="0.15">
      <c r="A158" s="247" t="s">
        <v>255</v>
      </c>
      <c r="B158" s="248"/>
      <c r="C158" s="248"/>
      <c r="D158" s="248"/>
      <c r="E158" s="248"/>
      <c r="F158" s="99"/>
    </row>
    <row r="159" spans="1:6" x14ac:dyDescent="0.15">
      <c r="A159" s="247" t="s">
        <v>256</v>
      </c>
      <c r="B159" s="248"/>
      <c r="C159" s="248"/>
      <c r="D159" s="248"/>
      <c r="E159" s="248"/>
      <c r="F159" s="99"/>
    </row>
    <row r="160" spans="1:6" x14ac:dyDescent="0.15">
      <c r="A160" s="247" t="s">
        <v>257</v>
      </c>
      <c r="B160" s="248"/>
      <c r="C160" s="248"/>
      <c r="D160" s="248"/>
      <c r="E160" s="248"/>
      <c r="F160" s="99"/>
    </row>
    <row r="161" spans="1:6" ht="19" x14ac:dyDescent="0.25">
      <c r="A161" s="113"/>
      <c r="B161" s="114"/>
      <c r="C161" s="98"/>
      <c r="D161" s="98"/>
      <c r="E161" s="98"/>
      <c r="F161" s="99"/>
    </row>
    <row r="162" spans="1:6" ht="33.75" customHeight="1" x14ac:dyDescent="0.15">
      <c r="A162" s="115" t="s">
        <v>258</v>
      </c>
      <c r="B162" s="239" t="s">
        <v>271</v>
      </c>
      <c r="C162" s="239"/>
      <c r="D162" s="239"/>
      <c r="E162" s="239"/>
      <c r="F162" s="102"/>
    </row>
    <row r="163" spans="1:6" ht="16" x14ac:dyDescent="0.2">
      <c r="A163" s="116"/>
      <c r="B163" s="117" t="s">
        <v>259</v>
      </c>
      <c r="C163" s="238"/>
      <c r="D163" s="238"/>
      <c r="E163" s="238"/>
      <c r="F163" s="102"/>
    </row>
    <row r="164" spans="1:6" ht="16" x14ac:dyDescent="0.2">
      <c r="A164" s="116"/>
      <c r="B164" s="117" t="s">
        <v>260</v>
      </c>
      <c r="C164" s="238"/>
      <c r="D164" s="238"/>
      <c r="E164" s="238"/>
      <c r="F164" s="102"/>
    </row>
    <row r="165" spans="1:6" ht="16" x14ac:dyDescent="0.2">
      <c r="A165" s="116"/>
      <c r="B165" s="117" t="s">
        <v>261</v>
      </c>
      <c r="C165" s="238"/>
      <c r="D165" s="238"/>
      <c r="E165" s="238"/>
      <c r="F165" s="102"/>
    </row>
    <row r="166" spans="1:6" ht="16" x14ac:dyDescent="0.2">
      <c r="A166" s="116"/>
      <c r="B166" s="117" t="s">
        <v>262</v>
      </c>
      <c r="C166" s="238"/>
      <c r="D166" s="238"/>
      <c r="E166" s="238"/>
      <c r="F166" s="102"/>
    </row>
    <row r="167" spans="1:6" ht="15" x14ac:dyDescent="0.2">
      <c r="A167" s="116"/>
      <c r="B167" s="118"/>
      <c r="C167" s="100"/>
      <c r="D167" s="100"/>
      <c r="E167" s="100"/>
      <c r="F167" s="101"/>
    </row>
    <row r="168" spans="1:6" ht="30.75" customHeight="1" x14ac:dyDescent="0.2">
      <c r="A168" s="115" t="s">
        <v>263</v>
      </c>
      <c r="B168" s="256" t="s">
        <v>264</v>
      </c>
      <c r="C168" s="256"/>
      <c r="D168" s="256"/>
      <c r="E168" s="256"/>
      <c r="F168" s="101"/>
    </row>
    <row r="169" spans="1:6" ht="16" x14ac:dyDescent="0.15">
      <c r="A169" s="115"/>
      <c r="B169" s="117" t="s">
        <v>259</v>
      </c>
      <c r="C169" s="238"/>
      <c r="D169" s="238"/>
      <c r="E169" s="238"/>
      <c r="F169" s="101"/>
    </row>
    <row r="170" spans="1:6" ht="16" x14ac:dyDescent="0.15">
      <c r="A170" s="115"/>
      <c r="B170" s="117" t="s">
        <v>260</v>
      </c>
      <c r="C170" s="238"/>
      <c r="D170" s="238"/>
      <c r="E170" s="238"/>
      <c r="F170" s="101"/>
    </row>
    <row r="171" spans="1:6" ht="16" x14ac:dyDescent="0.15">
      <c r="A171" s="115"/>
      <c r="B171" s="117" t="s">
        <v>261</v>
      </c>
      <c r="C171" s="238"/>
      <c r="D171" s="238"/>
      <c r="E171" s="238"/>
      <c r="F171" s="101"/>
    </row>
    <row r="172" spans="1:6" ht="16" x14ac:dyDescent="0.15">
      <c r="A172" s="115"/>
      <c r="B172" s="117" t="s">
        <v>262</v>
      </c>
      <c r="C172" s="238"/>
      <c r="D172" s="238"/>
      <c r="E172" s="238"/>
      <c r="F172" s="101"/>
    </row>
    <row r="173" spans="1:6" ht="15" x14ac:dyDescent="0.2">
      <c r="A173" s="115"/>
      <c r="B173" s="118"/>
      <c r="C173" s="100"/>
      <c r="D173" s="100"/>
      <c r="E173" s="100"/>
      <c r="F173" s="101"/>
    </row>
    <row r="174" spans="1:6" ht="31.5" customHeight="1" x14ac:dyDescent="0.15">
      <c r="A174" s="115" t="s">
        <v>265</v>
      </c>
      <c r="B174" s="239" t="s">
        <v>266</v>
      </c>
      <c r="C174" s="239"/>
      <c r="D174" s="239"/>
      <c r="E174" s="239"/>
      <c r="F174" s="101"/>
    </row>
    <row r="175" spans="1:6" ht="16" x14ac:dyDescent="0.15">
      <c r="A175" s="115"/>
      <c r="B175" s="117" t="s">
        <v>259</v>
      </c>
      <c r="C175" s="238"/>
      <c r="D175" s="238"/>
      <c r="E175" s="238"/>
      <c r="F175" s="101"/>
    </row>
    <row r="176" spans="1:6" ht="16" x14ac:dyDescent="0.15">
      <c r="A176" s="115"/>
      <c r="B176" s="117" t="s">
        <v>260</v>
      </c>
      <c r="C176" s="238"/>
      <c r="D176" s="238"/>
      <c r="E176" s="238"/>
      <c r="F176" s="101"/>
    </row>
    <row r="177" spans="1:6" ht="16" x14ac:dyDescent="0.15">
      <c r="A177" s="115"/>
      <c r="B177" s="117" t="s">
        <v>261</v>
      </c>
      <c r="C177" s="238"/>
      <c r="D177" s="238"/>
      <c r="E177" s="238"/>
      <c r="F177" s="101"/>
    </row>
    <row r="178" spans="1:6" ht="16" x14ac:dyDescent="0.15">
      <c r="A178" s="115"/>
      <c r="B178" s="117" t="s">
        <v>262</v>
      </c>
      <c r="C178" s="238"/>
      <c r="D178" s="238"/>
      <c r="E178" s="238"/>
      <c r="F178" s="101"/>
    </row>
    <row r="179" spans="1:6" ht="15" x14ac:dyDescent="0.15">
      <c r="A179" s="115"/>
      <c r="B179" s="128"/>
      <c r="C179" s="103"/>
      <c r="D179" s="103"/>
      <c r="E179" s="103"/>
      <c r="F179" s="101"/>
    </row>
    <row r="180" spans="1:6" ht="15" x14ac:dyDescent="0.15">
      <c r="A180" s="115" t="s">
        <v>267</v>
      </c>
      <c r="B180" s="239" t="s">
        <v>268</v>
      </c>
      <c r="C180" s="239"/>
      <c r="D180" s="239"/>
      <c r="E180" s="239"/>
      <c r="F180" s="102"/>
    </row>
    <row r="181" spans="1:6" ht="16" x14ac:dyDescent="0.15">
      <c r="A181" s="115"/>
      <c r="B181" s="117" t="s">
        <v>259</v>
      </c>
      <c r="C181" s="238"/>
      <c r="D181" s="238"/>
      <c r="E181" s="238"/>
      <c r="F181" s="102"/>
    </row>
    <row r="182" spans="1:6" ht="16" x14ac:dyDescent="0.15">
      <c r="A182" s="115"/>
      <c r="B182" s="117" t="s">
        <v>260</v>
      </c>
      <c r="C182" s="238"/>
      <c r="D182" s="238"/>
      <c r="E182" s="238"/>
      <c r="F182" s="102"/>
    </row>
    <row r="183" spans="1:6" ht="16" x14ac:dyDescent="0.15">
      <c r="A183" s="115"/>
      <c r="B183" s="117" t="s">
        <v>261</v>
      </c>
      <c r="C183" s="238"/>
      <c r="D183" s="238"/>
      <c r="E183" s="238"/>
      <c r="F183" s="102"/>
    </row>
    <row r="184" spans="1:6" ht="16" x14ac:dyDescent="0.15">
      <c r="A184" s="115"/>
      <c r="B184" s="117" t="s">
        <v>262</v>
      </c>
      <c r="C184" s="238"/>
      <c r="D184" s="238"/>
      <c r="E184" s="238"/>
      <c r="F184" s="102"/>
    </row>
    <row r="185" spans="1:6" ht="15" x14ac:dyDescent="0.15">
      <c r="A185" s="115"/>
      <c r="B185" s="128"/>
      <c r="C185" s="103"/>
      <c r="D185" s="103"/>
      <c r="E185" s="103"/>
      <c r="F185" s="101"/>
    </row>
    <row r="186" spans="1:6" ht="64.5" customHeight="1" x14ac:dyDescent="0.15">
      <c r="A186" s="115" t="s">
        <v>269</v>
      </c>
      <c r="B186" s="239" t="s">
        <v>308</v>
      </c>
      <c r="C186" s="239"/>
      <c r="D186" s="239"/>
      <c r="E186" s="239"/>
      <c r="F186" s="102"/>
    </row>
    <row r="187" spans="1:6" ht="16" x14ac:dyDescent="0.15">
      <c r="A187" s="115"/>
      <c r="B187" s="117" t="s">
        <v>259</v>
      </c>
      <c r="C187" s="238"/>
      <c r="D187" s="238"/>
      <c r="E187" s="238"/>
      <c r="F187" s="102"/>
    </row>
    <row r="188" spans="1:6" ht="16" x14ac:dyDescent="0.15">
      <c r="A188" s="115"/>
      <c r="B188" s="117" t="s">
        <v>260</v>
      </c>
      <c r="C188" s="238"/>
      <c r="D188" s="238"/>
      <c r="E188" s="238"/>
      <c r="F188" s="102"/>
    </row>
    <row r="189" spans="1:6" ht="16" x14ac:dyDescent="0.15">
      <c r="A189" s="115"/>
      <c r="B189" s="117" t="s">
        <v>261</v>
      </c>
      <c r="C189" s="238"/>
      <c r="D189" s="238"/>
      <c r="E189" s="238"/>
      <c r="F189" s="102"/>
    </row>
    <row r="190" spans="1:6" ht="17" thickBot="1" x14ac:dyDescent="0.2">
      <c r="A190" s="115"/>
      <c r="B190" s="117" t="s">
        <v>262</v>
      </c>
      <c r="C190" s="238"/>
      <c r="D190" s="238"/>
      <c r="E190" s="238"/>
      <c r="F190" s="102"/>
    </row>
    <row r="191" spans="1:6" ht="12.75" customHeight="1" x14ac:dyDescent="0.15">
      <c r="A191" s="257" t="s">
        <v>270</v>
      </c>
      <c r="B191" s="258"/>
      <c r="C191" s="258"/>
      <c r="D191" s="258"/>
      <c r="E191" s="258"/>
      <c r="F191" s="259"/>
    </row>
    <row r="192" spans="1:6" ht="13.5" customHeight="1" thickBot="1" x14ac:dyDescent="0.2">
      <c r="A192" s="260"/>
      <c r="B192" s="261"/>
      <c r="C192" s="261"/>
      <c r="D192" s="261"/>
      <c r="E192" s="261"/>
      <c r="F192" s="262"/>
    </row>
    <row r="193" spans="1:13" x14ac:dyDescent="0.15">
      <c r="A193" s="54" t="s">
        <v>70</v>
      </c>
      <c r="B193" s="35"/>
      <c r="C193" s="35"/>
      <c r="D193" s="35"/>
      <c r="E193" s="35"/>
      <c r="F193" s="35"/>
    </row>
    <row r="194" spans="1:13" x14ac:dyDescent="0.15">
      <c r="A194" s="34" t="s">
        <v>389</v>
      </c>
      <c r="B194" s="35"/>
      <c r="C194" s="35"/>
      <c r="D194" s="35"/>
      <c r="E194" s="35"/>
      <c r="F194" s="35"/>
    </row>
    <row r="195" spans="1:13" x14ac:dyDescent="0.15">
      <c r="A195" s="34" t="s">
        <v>50</v>
      </c>
      <c r="B195" s="35"/>
      <c r="C195" s="35"/>
      <c r="D195" s="35"/>
      <c r="E195" s="35"/>
      <c r="F195" s="35"/>
    </row>
    <row r="196" spans="1:13" x14ac:dyDescent="0.15">
      <c r="A196" s="34" t="s">
        <v>68</v>
      </c>
      <c r="B196" s="35"/>
      <c r="C196" s="35"/>
      <c r="D196" s="35"/>
      <c r="E196" s="35"/>
      <c r="F196" s="35"/>
    </row>
    <row r="197" spans="1:13" x14ac:dyDescent="0.15">
      <c r="A197" s="34" t="s">
        <v>69</v>
      </c>
      <c r="B197" s="35"/>
      <c r="C197" s="35"/>
      <c r="D197" s="35"/>
      <c r="E197" s="35"/>
      <c r="F197" s="35"/>
    </row>
    <row r="198" spans="1:13" x14ac:dyDescent="0.15">
      <c r="A198" s="34" t="s">
        <v>73</v>
      </c>
      <c r="B198" s="35"/>
      <c r="C198" s="35"/>
      <c r="D198" s="35"/>
      <c r="E198" s="35"/>
      <c r="F198" s="35"/>
    </row>
    <row r="199" spans="1:13" x14ac:dyDescent="0.15">
      <c r="A199" s="63" t="s">
        <v>303</v>
      </c>
      <c r="B199" s="35"/>
      <c r="C199" s="35"/>
      <c r="D199" s="35"/>
      <c r="E199" s="35"/>
      <c r="F199" s="35"/>
    </row>
    <row r="200" spans="1:13" x14ac:dyDescent="0.15">
      <c r="B200" s="35"/>
      <c r="C200" s="35"/>
      <c r="D200" s="35"/>
      <c r="E200" s="35"/>
      <c r="F200" s="35"/>
    </row>
    <row r="201" spans="1:13" x14ac:dyDescent="0.15">
      <c r="A201" s="34"/>
      <c r="B201" s="35"/>
      <c r="C201" s="35"/>
      <c r="D201" s="35"/>
      <c r="E201" s="35"/>
      <c r="F201" s="35"/>
    </row>
    <row r="202" spans="1:13" x14ac:dyDescent="0.15">
      <c r="A202" s="53" t="s">
        <v>54</v>
      </c>
      <c r="B202" s="36"/>
      <c r="C202" s="37" t="s">
        <v>37</v>
      </c>
      <c r="D202" s="37" t="s">
        <v>37</v>
      </c>
      <c r="E202" s="37" t="s">
        <v>37</v>
      </c>
      <c r="F202" s="37" t="s">
        <v>37</v>
      </c>
    </row>
    <row r="203" spans="1:13" x14ac:dyDescent="0.15">
      <c r="A203" s="51" t="s">
        <v>7</v>
      </c>
      <c r="C203" s="42"/>
      <c r="D203" s="42"/>
      <c r="E203" s="42"/>
      <c r="F203" s="42"/>
    </row>
    <row r="204" spans="1:13" x14ac:dyDescent="0.15">
      <c r="A204" s="138" t="s">
        <v>282</v>
      </c>
      <c r="B204" s="10"/>
      <c r="C204" s="130" t="str">
        <f>IF((C18+C19=C20),"Yes","No")</f>
        <v>Yes</v>
      </c>
      <c r="D204" s="130" t="str">
        <f>IF((D18+D19=D20),"Yes","No")</f>
        <v>Yes</v>
      </c>
      <c r="E204" s="130" t="str">
        <f>IF((E18+E19=E20),"Yes","No")</f>
        <v>Yes</v>
      </c>
      <c r="F204" s="130" t="str">
        <f>IF((F18+F19=F20),"Yes","No")</f>
        <v>Yes</v>
      </c>
      <c r="G204" s="10"/>
      <c r="H204" s="10"/>
      <c r="I204" s="10"/>
      <c r="J204" s="10"/>
      <c r="K204" s="10"/>
      <c r="L204" s="10"/>
      <c r="M204" s="10"/>
    </row>
    <row r="205" spans="1:13" x14ac:dyDescent="0.15">
      <c r="A205" s="138" t="s">
        <v>283</v>
      </c>
      <c r="B205" s="10"/>
      <c r="C205" s="130" t="str">
        <f>IF((C17+C20+C21=C22),"Yes","No")</f>
        <v>Yes</v>
      </c>
      <c r="D205" s="130" t="str">
        <f>IF((D17+D20+D21=D22),"Yes","No")</f>
        <v>Yes</v>
      </c>
      <c r="E205" s="130" t="str">
        <f>IF((E17+E20+E21=E22),"Yes","No")</f>
        <v>Yes</v>
      </c>
      <c r="F205" s="130" t="str">
        <f>IF((F17+F20+F21=F22),"Yes","No")</f>
        <v>Yes</v>
      </c>
      <c r="G205" s="10"/>
      <c r="H205" s="10"/>
      <c r="I205" s="10"/>
      <c r="J205" s="10"/>
      <c r="K205" s="10"/>
      <c r="L205" s="10"/>
      <c r="M205" s="10"/>
    </row>
    <row r="206" spans="1:13" x14ac:dyDescent="0.15">
      <c r="A206" s="138" t="s">
        <v>284</v>
      </c>
      <c r="B206" s="10"/>
      <c r="C206" s="130" t="str">
        <f>IF((C22+C23+C24+C25+C28+C29=C30),"Yes","No")</f>
        <v>Yes</v>
      </c>
      <c r="D206" s="130" t="str">
        <f>IF((D22+D23++D24+D25+D28+D29=D30),"Yes","No")</f>
        <v>Yes</v>
      </c>
      <c r="E206" s="130" t="str">
        <f>IF((E22+E23++E24+E25+E28+E29=E30),"Yes","No")</f>
        <v>Yes</v>
      </c>
      <c r="F206" s="130" t="str">
        <f>IF((F22+F23++F24+F25+F28+F29=F30),"Yes","No")</f>
        <v>Yes</v>
      </c>
      <c r="G206" s="10"/>
      <c r="H206" s="10"/>
      <c r="I206" s="10"/>
      <c r="J206" s="10"/>
      <c r="K206" s="10"/>
      <c r="L206" s="10"/>
      <c r="M206" s="10"/>
    </row>
    <row r="207" spans="1:13" x14ac:dyDescent="0.15">
      <c r="A207" s="185" t="s">
        <v>315</v>
      </c>
      <c r="B207" s="10"/>
      <c r="C207" s="130" t="str">
        <f>IF((C32+C33+C34+C35=C36),"Yes","No")</f>
        <v>Yes</v>
      </c>
      <c r="D207" s="130" t="str">
        <f>IF((D32+D33+D34+D35=D36),"Yes","No")</f>
        <v>Yes</v>
      </c>
      <c r="E207" s="130" t="str">
        <f>IF((E32+E33+E34+E35=E36),"Yes","No")</f>
        <v>Yes</v>
      </c>
      <c r="F207" s="130" t="str">
        <f>IF((F32+F33+F34+F35=F36),"Yes","No")</f>
        <v>Yes</v>
      </c>
      <c r="G207" s="10"/>
      <c r="H207" s="10"/>
      <c r="I207" s="10"/>
      <c r="J207" s="10"/>
      <c r="K207" s="10"/>
      <c r="L207" s="10"/>
      <c r="M207" s="10"/>
    </row>
    <row r="208" spans="1:13" x14ac:dyDescent="0.15">
      <c r="A208" s="185" t="s">
        <v>316</v>
      </c>
      <c r="B208" s="10"/>
      <c r="C208" s="130" t="str">
        <f>IF((C37+C38=C39),"Yes","No")</f>
        <v>Yes</v>
      </c>
      <c r="D208" s="130" t="str">
        <f>IF((D37+D38=D39),"Yes","No")</f>
        <v>Yes</v>
      </c>
      <c r="E208" s="130" t="str">
        <f>IF((E37+E38=E39),"Yes","No")</f>
        <v>Yes</v>
      </c>
      <c r="F208" s="130" t="str">
        <f>IF((F37+F38=F39),"Yes","No")</f>
        <v>Yes</v>
      </c>
      <c r="G208" s="10"/>
      <c r="H208" s="10"/>
      <c r="I208" s="10"/>
      <c r="J208" s="10"/>
      <c r="K208" s="10"/>
      <c r="L208" s="10"/>
      <c r="M208" s="10"/>
    </row>
    <row r="209" spans="1:13" x14ac:dyDescent="0.15">
      <c r="A209" s="185" t="s">
        <v>317</v>
      </c>
      <c r="B209" s="10"/>
      <c r="C209" s="130" t="str">
        <f>IF((C36+C39=C40),"Yes","No")</f>
        <v>Yes</v>
      </c>
      <c r="D209" s="130" t="str">
        <f>IF((D36+D39=D40),"Yes","No")</f>
        <v>Yes</v>
      </c>
      <c r="E209" s="130" t="str">
        <f>IF((E36+E39=E40),"Yes","No")</f>
        <v>Yes</v>
      </c>
      <c r="F209" s="130" t="str">
        <f>IF((F36+F39=F40),"Yes","No")</f>
        <v>Yes</v>
      </c>
      <c r="G209" s="10"/>
      <c r="H209" s="10"/>
      <c r="I209" s="10"/>
      <c r="J209" s="10"/>
      <c r="K209" s="10"/>
      <c r="L209" s="10"/>
      <c r="M209" s="10"/>
    </row>
    <row r="210" spans="1:13" x14ac:dyDescent="0.15">
      <c r="A210" s="185" t="s">
        <v>373</v>
      </c>
      <c r="B210" s="10"/>
      <c r="C210" s="130" t="str">
        <f>IF((C41+C42=C43),"Yes","No")</f>
        <v>Yes</v>
      </c>
      <c r="D210" s="130" t="str">
        <f>IF((D41+D42=D43),"Yes","No")</f>
        <v>Yes</v>
      </c>
      <c r="E210" s="130" t="str">
        <f>IF((E41+E42=E43),"Yes","No")</f>
        <v>Yes</v>
      </c>
      <c r="F210" s="130" t="str">
        <f>IF((F41+F42=F43),"Yes","No")</f>
        <v>Yes</v>
      </c>
      <c r="G210" s="10"/>
      <c r="H210" s="10"/>
      <c r="I210" s="10"/>
      <c r="J210" s="10"/>
      <c r="K210" s="10"/>
      <c r="L210" s="10"/>
      <c r="M210" s="10"/>
    </row>
    <row r="211" spans="1:13" x14ac:dyDescent="0.15">
      <c r="A211" s="185" t="s">
        <v>318</v>
      </c>
      <c r="B211" s="10"/>
      <c r="C211" s="130" t="str">
        <f>IF((C40+C43=C44),"Yes","No")</f>
        <v>Yes</v>
      </c>
      <c r="D211" s="130" t="str">
        <f>IF((D40+D43=D44),"Yes","No")</f>
        <v>Yes</v>
      </c>
      <c r="E211" s="130" t="str">
        <f>IF((E40+E43=E44),"Yes","No")</f>
        <v>Yes</v>
      </c>
      <c r="F211" s="130" t="str">
        <f>IF((F40+F43=F44),"Yes","No")</f>
        <v>Yes</v>
      </c>
      <c r="G211" s="10"/>
      <c r="H211" s="10"/>
      <c r="I211" s="10"/>
      <c r="J211" s="10"/>
      <c r="K211" s="10"/>
      <c r="L211" s="10"/>
      <c r="M211" s="10"/>
    </row>
    <row r="212" spans="1:13" x14ac:dyDescent="0.15">
      <c r="A212" s="185" t="s">
        <v>319</v>
      </c>
      <c r="B212" s="10"/>
      <c r="C212" s="130" t="str">
        <f>IF((C30=C44),"Yes","No")</f>
        <v>Yes</v>
      </c>
      <c r="D212" s="130" t="str">
        <f>IF((D30=D44),"Yes","No")</f>
        <v>Yes</v>
      </c>
      <c r="E212" s="130" t="str">
        <f>IF((E30=E44),"Yes","No")</f>
        <v>Yes</v>
      </c>
      <c r="F212" s="130" t="str">
        <f>IF((F30=F44),"Yes","No")</f>
        <v>Yes</v>
      </c>
      <c r="G212" s="10"/>
      <c r="H212" s="10"/>
      <c r="I212" s="10"/>
      <c r="J212" s="10"/>
      <c r="K212" s="10"/>
      <c r="L212" s="10"/>
      <c r="M212" s="10"/>
    </row>
    <row r="213" spans="1:13" x14ac:dyDescent="0.15">
      <c r="A213" s="139"/>
      <c r="B213" s="10"/>
      <c r="C213" s="130"/>
      <c r="D213" s="130"/>
      <c r="E213" s="130"/>
      <c r="F213" s="130"/>
      <c r="G213" s="10"/>
      <c r="H213" s="10"/>
      <c r="I213" s="10"/>
      <c r="J213" s="10"/>
      <c r="K213" s="10"/>
      <c r="L213" s="10"/>
      <c r="M213" s="10"/>
    </row>
    <row r="214" spans="1:13" x14ac:dyDescent="0.15">
      <c r="A214" s="139" t="s">
        <v>8</v>
      </c>
      <c r="B214" s="10"/>
      <c r="C214" s="130"/>
      <c r="D214" s="130"/>
      <c r="E214" s="130"/>
      <c r="F214" s="130"/>
      <c r="G214" s="10"/>
      <c r="H214" s="10"/>
      <c r="I214" s="10"/>
      <c r="J214" s="10"/>
      <c r="K214" s="10"/>
      <c r="L214" s="10"/>
      <c r="M214" s="10"/>
    </row>
    <row r="215" spans="1:13" x14ac:dyDescent="0.15">
      <c r="A215" s="185" t="s">
        <v>320</v>
      </c>
      <c r="B215" s="10"/>
      <c r="C215" s="130" t="str">
        <f>IF((C47+C48=C51),"Yes","No")</f>
        <v>Yes</v>
      </c>
      <c r="D215" s="130" t="str">
        <f>IF((D47+D48=D51),"Yes","No")</f>
        <v>Yes</v>
      </c>
      <c r="E215" s="130" t="str">
        <f>IF((E47+E48=E51),"Yes","No")</f>
        <v>Yes</v>
      </c>
      <c r="F215" s="130" t="str">
        <f>IF((F47+F48=F51),"Yes","No")</f>
        <v>Yes</v>
      </c>
      <c r="G215" s="10"/>
      <c r="H215" s="10"/>
      <c r="I215" s="10"/>
      <c r="J215" s="10"/>
      <c r="K215" s="10"/>
      <c r="L215" s="10"/>
      <c r="M215" s="10"/>
    </row>
    <row r="216" spans="1:13" x14ac:dyDescent="0.15">
      <c r="A216" s="185" t="s">
        <v>321</v>
      </c>
      <c r="B216" s="10"/>
      <c r="C216" s="130" t="str">
        <f>IF((C49+C50+C52=C53),"Yes","No")</f>
        <v>Yes</v>
      </c>
      <c r="D216" s="130" t="str">
        <f>IF((D49+D50+D52=D53),"Yes","No")</f>
        <v>Yes</v>
      </c>
      <c r="E216" s="130" t="str">
        <f>IF((E49+E50+E52=E53),"Yes","No")</f>
        <v>Yes</v>
      </c>
      <c r="F216" s="130" t="str">
        <f>IF((F49+F50+F52=F53),"Yes","No")</f>
        <v>Yes</v>
      </c>
      <c r="G216" s="10"/>
      <c r="H216" s="10"/>
      <c r="I216" s="10"/>
      <c r="J216" s="10"/>
      <c r="K216" s="10"/>
      <c r="L216" s="10"/>
      <c r="M216" s="10"/>
    </row>
    <row r="217" spans="1:13" x14ac:dyDescent="0.15">
      <c r="A217" s="185" t="s">
        <v>322</v>
      </c>
      <c r="B217" s="10"/>
      <c r="C217" s="130" t="str">
        <f>IF((C55+C56+C57+C58+C59+C60+C61+C62+C63+C64=C65),"Yes","No")</f>
        <v>Yes</v>
      </c>
      <c r="D217" s="130" t="str">
        <f t="shared" ref="D217:F217" si="14">IF((D55+D56+D57+D58+D59+D60+D61+D62+D63+D64=D65),"Yes","No")</f>
        <v>Yes</v>
      </c>
      <c r="E217" s="130" t="str">
        <f t="shared" si="14"/>
        <v>Yes</v>
      </c>
      <c r="F217" s="130" t="str">
        <f t="shared" si="14"/>
        <v>Yes</v>
      </c>
      <c r="G217" s="10"/>
      <c r="H217" s="10"/>
      <c r="I217" s="10"/>
      <c r="J217" s="10"/>
      <c r="K217" s="10"/>
      <c r="L217" s="10"/>
      <c r="M217" s="10"/>
    </row>
    <row r="218" spans="1:13" x14ac:dyDescent="0.15">
      <c r="A218" s="185" t="s">
        <v>323</v>
      </c>
      <c r="B218" s="10"/>
      <c r="C218" s="130" t="str">
        <f>IF((C66+C68+C69+C70=C71),"Yes","No")</f>
        <v>Yes</v>
      </c>
      <c r="D218" s="130" t="str">
        <f>IF((D66+D68+D69+D70=D71),"Yes","No")</f>
        <v>Yes</v>
      </c>
      <c r="E218" s="130" t="str">
        <f>IF((E66+E68+E69+E70=E71),"Yes","No")</f>
        <v>Yes</v>
      </c>
      <c r="F218" s="130" t="str">
        <f>IF((F66+F68+F69+F70=F71),"Yes","No")</f>
        <v>Yes</v>
      </c>
      <c r="G218" s="10"/>
      <c r="H218" s="10"/>
      <c r="I218" s="10"/>
      <c r="J218" s="10"/>
      <c r="K218" s="10"/>
      <c r="L218" s="10"/>
      <c r="M218" s="10"/>
    </row>
    <row r="219" spans="1:13" x14ac:dyDescent="0.15">
      <c r="A219" s="185" t="s">
        <v>324</v>
      </c>
      <c r="B219" s="10"/>
      <c r="C219" s="130" t="str">
        <f>IF((C71+C73+C74+C75=C76),"Yes","No")</f>
        <v>Yes</v>
      </c>
      <c r="D219" s="130" t="str">
        <f>IF((D71+D73+D74+D75=D76),"Yes","No")</f>
        <v>Yes</v>
      </c>
      <c r="E219" s="130" t="str">
        <f>IF((E71+E73+E74+E75=E76),"Yes","No")</f>
        <v>Yes</v>
      </c>
      <c r="F219" s="130" t="str">
        <f>IF((F71+F73+F74+F75=F76),"Yes","No")</f>
        <v>Yes</v>
      </c>
      <c r="G219" s="10"/>
      <c r="H219" s="10"/>
      <c r="I219" s="10"/>
      <c r="J219" s="10"/>
      <c r="K219" s="10"/>
      <c r="L219" s="10"/>
      <c r="M219" s="10"/>
    </row>
    <row r="220" spans="1:13" x14ac:dyDescent="0.15">
      <c r="A220" s="185" t="s">
        <v>325</v>
      </c>
      <c r="B220" s="10"/>
      <c r="C220" s="130" t="str">
        <f>IF((C84+C85+C86+C87+C88+C89=C47),"Yes","No")</f>
        <v>Yes</v>
      </c>
      <c r="D220" s="130" t="str">
        <f t="shared" ref="D220:F220" si="15">IF((D84+D85+D86+D87+D88+D89=D47),"Yes","No")</f>
        <v>Yes</v>
      </c>
      <c r="E220" s="130" t="str">
        <f t="shared" si="15"/>
        <v>Yes</v>
      </c>
      <c r="F220" s="130" t="str">
        <f t="shared" si="15"/>
        <v>Yes</v>
      </c>
      <c r="G220" s="10"/>
      <c r="H220" s="10"/>
      <c r="I220" s="10"/>
      <c r="J220" s="10"/>
      <c r="K220" s="10"/>
      <c r="L220" s="10"/>
      <c r="M220" s="10"/>
    </row>
    <row r="221" spans="1:13" x14ac:dyDescent="0.15">
      <c r="A221" s="139"/>
      <c r="B221" s="10"/>
      <c r="C221" s="130"/>
      <c r="D221" s="130"/>
      <c r="E221" s="130"/>
      <c r="F221" s="130"/>
      <c r="G221" s="10"/>
      <c r="H221" s="10"/>
      <c r="I221" s="10"/>
      <c r="J221" s="10"/>
      <c r="K221" s="10"/>
      <c r="L221" s="10"/>
      <c r="M221" s="10"/>
    </row>
    <row r="222" spans="1:13" x14ac:dyDescent="0.15">
      <c r="A222" s="138" t="s">
        <v>53</v>
      </c>
      <c r="B222" s="10"/>
      <c r="C222" s="131"/>
      <c r="D222" s="131"/>
      <c r="E222" s="131"/>
      <c r="F222" s="131"/>
      <c r="G222" s="10"/>
      <c r="H222" s="10"/>
      <c r="I222" s="10"/>
      <c r="J222" s="10"/>
      <c r="K222" s="10"/>
      <c r="L222" s="10"/>
      <c r="M222" s="10"/>
    </row>
    <row r="223" spans="1:13" x14ac:dyDescent="0.15">
      <c r="A223" s="187" t="s">
        <v>350</v>
      </c>
      <c r="B223" s="10"/>
      <c r="C223" s="132" t="str">
        <f>IF(C51&lt;=C53,"Yes","No")</f>
        <v>Yes</v>
      </c>
      <c r="D223" s="132" t="str">
        <f>IF(D51&lt;=D53,"Yes","No")</f>
        <v>Yes</v>
      </c>
      <c r="E223" s="132" t="str">
        <f>IF(E51&lt;=E53,"Yes","No")</f>
        <v>Yes</v>
      </c>
      <c r="F223" s="132" t="str">
        <f>IF(F51&lt;=F53,"Yes","No")</f>
        <v>Yes</v>
      </c>
      <c r="G223" s="273" t="s">
        <v>39</v>
      </c>
      <c r="H223" s="273"/>
      <c r="I223" s="273"/>
      <c r="J223" s="273"/>
      <c r="K223" s="273"/>
      <c r="L223" s="10"/>
      <c r="M223" s="10"/>
    </row>
    <row r="224" spans="1:13" x14ac:dyDescent="0.15">
      <c r="A224" s="187" t="s">
        <v>326</v>
      </c>
      <c r="B224" s="10"/>
      <c r="C224" s="132" t="str">
        <f>IF(C53-C65+C68+C69+C70=C71,"Yes","No")</f>
        <v>Yes</v>
      </c>
      <c r="D224" s="132" t="str">
        <f>IF(D53-D65+D68+D69+D70=D71,"Yes","No")</f>
        <v>Yes</v>
      </c>
      <c r="E224" s="132" t="str">
        <f>IF(E53-E65+E68+E69+E70=E71,"Yes","No")</f>
        <v>Yes</v>
      </c>
      <c r="F224" s="132" t="str">
        <f>IF(F53-F65+F68+F69+F70=F71,"Yes","No")</f>
        <v>Yes</v>
      </c>
      <c r="G224" s="272" t="s">
        <v>96</v>
      </c>
      <c r="H224" s="273"/>
      <c r="I224" s="273"/>
      <c r="J224" s="273"/>
      <c r="K224" s="273"/>
      <c r="L224" s="273"/>
      <c r="M224" s="273"/>
    </row>
    <row r="225" spans="1:13" x14ac:dyDescent="0.15">
      <c r="A225" s="187" t="s">
        <v>328</v>
      </c>
      <c r="B225" s="10"/>
      <c r="C225" s="132" t="str">
        <f>IF(C55+C56+C57+C58+C59+C60+C61+C62+C63&lt;=C65,"Yes","No")</f>
        <v>Yes</v>
      </c>
      <c r="D225" s="132" t="str">
        <f t="shared" ref="D225:F225" si="16">IF(D55+D56+D57+D58+D59+D60+D61+D62+D63&lt;=D65,"Yes","No")</f>
        <v>Yes</v>
      </c>
      <c r="E225" s="132" t="str">
        <f t="shared" si="16"/>
        <v>Yes</v>
      </c>
      <c r="F225" s="132" t="str">
        <f t="shared" si="16"/>
        <v>Yes</v>
      </c>
      <c r="G225" s="272" t="s">
        <v>97</v>
      </c>
      <c r="H225" s="273"/>
      <c r="I225" s="273"/>
      <c r="J225" s="273"/>
      <c r="K225" s="273"/>
      <c r="L225" s="273"/>
      <c r="M225" s="273"/>
    </row>
    <row r="226" spans="1:13" x14ac:dyDescent="0.15">
      <c r="A226" s="187" t="s">
        <v>329</v>
      </c>
      <c r="B226" s="10"/>
      <c r="C226" s="132" t="str">
        <f>IF(C17+C20+C21&lt;=C22,"Yes","No")</f>
        <v>Yes</v>
      </c>
      <c r="D226" s="132" t="str">
        <f>IF(D17+D20+D21&lt;=D22,"Yes","No")</f>
        <v>Yes</v>
      </c>
      <c r="E226" s="132" t="str">
        <f>IF(E17+E20+E21&lt;=E22,"Yes","No")</f>
        <v>Yes</v>
      </c>
      <c r="F226" s="132" t="str">
        <f>IF(F17+F20+F21&lt;=F22,"Yes","No")</f>
        <v>Yes</v>
      </c>
      <c r="G226" s="273" t="s">
        <v>38</v>
      </c>
      <c r="H226" s="273"/>
      <c r="I226" s="273"/>
      <c r="J226" s="273"/>
      <c r="K226" s="273"/>
      <c r="L226" s="273"/>
      <c r="M226" s="273"/>
    </row>
    <row r="227" spans="1:13" x14ac:dyDescent="0.15">
      <c r="A227" s="187" t="s">
        <v>330</v>
      </c>
      <c r="B227" s="10"/>
      <c r="C227" s="132" t="str">
        <f>IF(C22+C25+C28&lt;=C30,"Yes","No")</f>
        <v>Yes</v>
      </c>
      <c r="D227" s="132" t="str">
        <f>IF(D22+D25+D28&lt;=D30,"Yes","No")</f>
        <v>Yes</v>
      </c>
      <c r="E227" s="132" t="str">
        <f>IF(E22+E25+E28&lt;=E30,"Yes","No")</f>
        <v>Yes</v>
      </c>
      <c r="F227" s="132" t="str">
        <f>IF(F22+F25+F28&lt;=F30,"Yes","No")</f>
        <v>Yes</v>
      </c>
      <c r="G227" s="273" t="s">
        <v>40</v>
      </c>
      <c r="H227" s="273"/>
      <c r="I227" s="273"/>
      <c r="J227" s="273"/>
      <c r="K227" s="273"/>
      <c r="L227" s="273"/>
      <c r="M227" s="10"/>
    </row>
    <row r="228" spans="1:13" x14ac:dyDescent="0.15">
      <c r="A228" s="187" t="s">
        <v>371</v>
      </c>
      <c r="B228" s="10"/>
      <c r="C228" s="132" t="str">
        <f>IF(C30=C40+C41+C42,"Yes","No")</f>
        <v>Yes</v>
      </c>
      <c r="D228" s="132" t="str">
        <f>IF(D30=D40+D41+D42,"Yes","No")</f>
        <v>Yes</v>
      </c>
      <c r="E228" s="132" t="str">
        <f>IF(E30=E40+E41+E42,"Yes","No")</f>
        <v>Yes</v>
      </c>
      <c r="F228" s="132" t="str">
        <f>IF(F30=F40+F41+F42,"Yes","No")</f>
        <v>Yes</v>
      </c>
      <c r="G228" s="208" t="s">
        <v>372</v>
      </c>
      <c r="H228" s="10"/>
      <c r="I228" s="10"/>
      <c r="J228" s="10"/>
      <c r="K228" s="10"/>
      <c r="L228" s="10"/>
      <c r="M228" s="10"/>
    </row>
    <row r="229" spans="1:13" x14ac:dyDescent="0.15">
      <c r="A229" s="189" t="s">
        <v>331</v>
      </c>
      <c r="B229" s="10"/>
      <c r="C229" s="132" t="str">
        <f>IF(C32+C33+C34&lt;=C36,"Yes","No")</f>
        <v>Yes</v>
      </c>
      <c r="D229" s="132" t="str">
        <f t="shared" ref="D229:F229" si="17">IF(D32+D33+D34&lt;=D36,"Yes","No")</f>
        <v>Yes</v>
      </c>
      <c r="E229" s="132" t="str">
        <f t="shared" si="17"/>
        <v>Yes</v>
      </c>
      <c r="F229" s="132" t="str">
        <f t="shared" si="17"/>
        <v>Yes</v>
      </c>
      <c r="G229" s="272" t="s">
        <v>98</v>
      </c>
      <c r="H229" s="273"/>
      <c r="I229" s="273"/>
      <c r="J229" s="273"/>
      <c r="K229" s="273"/>
      <c r="L229" s="274"/>
      <c r="M229" s="10"/>
    </row>
    <row r="230" spans="1:13" x14ac:dyDescent="0.15">
      <c r="A230" s="189" t="s">
        <v>332</v>
      </c>
      <c r="C230" s="45" t="str">
        <f>IF(C36+C37&lt;=C40,"Yes","No")</f>
        <v>Yes</v>
      </c>
      <c r="D230" s="45" t="str">
        <f>IF(D36+D37&lt;=D40,"Yes","No")</f>
        <v>Yes</v>
      </c>
      <c r="E230" s="45" t="str">
        <f>IF(E36+E37&lt;=E40,"Yes","No")</f>
        <v>Yes</v>
      </c>
      <c r="F230" s="45" t="str">
        <f>IF(F36+F37&lt;=F40,"Yes","No")</f>
        <v>Yes</v>
      </c>
      <c r="G230" s="251" t="s">
        <v>99</v>
      </c>
      <c r="H230" s="252"/>
      <c r="I230" s="252"/>
      <c r="J230" s="252"/>
      <c r="K230" s="252"/>
    </row>
    <row r="231" spans="1:13" x14ac:dyDescent="0.15">
      <c r="A231" s="81" t="s">
        <v>100</v>
      </c>
      <c r="B231" s="82"/>
      <c r="C231" s="45"/>
      <c r="D231" s="45"/>
      <c r="E231" s="45"/>
      <c r="F231" s="45"/>
      <c r="G231" s="75"/>
      <c r="H231" s="49"/>
      <c r="I231" s="49"/>
      <c r="J231" s="49"/>
      <c r="K231" s="49"/>
    </row>
    <row r="232" spans="1:13" ht="24" x14ac:dyDescent="0.15">
      <c r="A232" s="190" t="s">
        <v>393</v>
      </c>
      <c r="B232" s="10"/>
      <c r="C232" s="132" t="str">
        <f>IF(ABS(($B$231+C71+C73+C74+C75)-C43)&lt;=100,"Yes","No")</f>
        <v>Yes</v>
      </c>
      <c r="D232" s="132" t="str">
        <f t="shared" ref="D232:F232" si="18">IF(ABS(($B$231+D71+D73+D74+D75)-D43)&lt;=100,"Yes","No")</f>
        <v>Yes</v>
      </c>
      <c r="E232" s="132" t="str">
        <f t="shared" si="18"/>
        <v>Yes</v>
      </c>
      <c r="F232" s="132" t="str">
        <f t="shared" si="18"/>
        <v>Yes</v>
      </c>
      <c r="G232" s="75" t="s">
        <v>101</v>
      </c>
      <c r="H232" s="49"/>
      <c r="I232" s="49"/>
      <c r="J232" s="49"/>
      <c r="K232" s="49"/>
    </row>
    <row r="233" spans="1:13" x14ac:dyDescent="0.15">
      <c r="A233" s="52"/>
      <c r="C233" s="45"/>
      <c r="D233" s="45"/>
      <c r="E233" s="45"/>
      <c r="F233" s="45"/>
      <c r="G233" s="75"/>
      <c r="H233" s="49"/>
      <c r="I233" s="49"/>
      <c r="J233" s="49"/>
      <c r="K233" s="49"/>
    </row>
    <row r="234" spans="1:13" x14ac:dyDescent="0.15">
      <c r="A234" s="52"/>
      <c r="C234" s="45"/>
      <c r="D234" s="45"/>
      <c r="E234" s="45"/>
      <c r="F234" s="45"/>
      <c r="G234" s="49"/>
      <c r="H234" s="49"/>
      <c r="I234" s="49"/>
      <c r="J234" s="49"/>
      <c r="K234" s="49"/>
    </row>
    <row r="235" spans="1:13" x14ac:dyDescent="0.15">
      <c r="A235" s="52" t="s">
        <v>55</v>
      </c>
      <c r="C235" s="74" t="e">
        <f>(C65*(C47/C51))/(C95+C99+C103)</f>
        <v>#DIV/0!</v>
      </c>
      <c r="D235" s="74" t="e">
        <f>(D65*(D47/D51))/(D95+D99+D103)</f>
        <v>#DIV/0!</v>
      </c>
      <c r="E235" s="74" t="e">
        <f>(E65*(E47/E51))/(E95+E99+E103)</f>
        <v>#DIV/0!</v>
      </c>
      <c r="F235" s="74" t="e">
        <f>(F65*(F47/F51))/(F95+F99+F103)</f>
        <v>#DIV/0!</v>
      </c>
      <c r="G235" s="49"/>
      <c r="H235" s="49"/>
      <c r="I235" s="49"/>
      <c r="J235" s="49"/>
      <c r="K235" s="49"/>
    </row>
    <row r="237" spans="1:13" x14ac:dyDescent="0.15">
      <c r="A237" s="40"/>
      <c r="B237" s="39"/>
      <c r="C237" s="41"/>
    </row>
    <row r="238" spans="1:13" x14ac:dyDescent="0.15">
      <c r="A238" s="38"/>
      <c r="B238" s="39"/>
    </row>
    <row r="239" spans="1:13" x14ac:dyDescent="0.15">
      <c r="A239" s="38"/>
      <c r="B239" s="39"/>
    </row>
    <row r="240" spans="1:13" x14ac:dyDescent="0.15">
      <c r="A240" s="38"/>
      <c r="B240" s="39"/>
    </row>
    <row r="241" spans="1:10" x14ac:dyDescent="0.15">
      <c r="A241" s="38"/>
      <c r="B241" s="39"/>
    </row>
    <row r="243" spans="1:10" x14ac:dyDescent="0.15">
      <c r="A243" s="40"/>
      <c r="B243" s="39"/>
      <c r="C243" s="41"/>
    </row>
    <row r="244" spans="1:10" x14ac:dyDescent="0.15">
      <c r="A244" s="38"/>
      <c r="B244" s="39"/>
      <c r="D244" s="252"/>
      <c r="E244" s="252"/>
      <c r="F244" s="252"/>
      <c r="G244" s="252"/>
      <c r="H244" s="252"/>
    </row>
    <row r="245" spans="1:10" x14ac:dyDescent="0.15">
      <c r="A245" s="38"/>
      <c r="B245" s="39"/>
      <c r="D245" s="252"/>
      <c r="E245" s="252"/>
      <c r="F245" s="252"/>
      <c r="G245" s="252"/>
      <c r="H245" s="252"/>
      <c r="I245" s="252"/>
      <c r="J245" s="252"/>
    </row>
    <row r="246" spans="1:10" x14ac:dyDescent="0.15">
      <c r="A246" s="38"/>
      <c r="B246" s="39"/>
      <c r="D246" s="252"/>
      <c r="E246" s="252"/>
      <c r="F246" s="252"/>
      <c r="G246" s="252"/>
      <c r="H246" s="252"/>
      <c r="I246" s="252"/>
      <c r="J246" s="252"/>
    </row>
    <row r="247" spans="1:10" x14ac:dyDescent="0.15">
      <c r="A247" s="38"/>
      <c r="B247" s="39"/>
      <c r="D247" s="252"/>
      <c r="E247" s="252"/>
      <c r="F247" s="252"/>
      <c r="G247" s="252"/>
      <c r="H247" s="252"/>
      <c r="I247" s="252"/>
      <c r="J247" s="252"/>
    </row>
    <row r="248" spans="1:10" x14ac:dyDescent="0.15">
      <c r="A248" s="38"/>
      <c r="B248" s="39"/>
      <c r="D248" s="252"/>
      <c r="E248" s="252"/>
      <c r="F248" s="252"/>
      <c r="G248" s="252"/>
      <c r="H248" s="252"/>
      <c r="I248" s="252"/>
    </row>
    <row r="249" spans="1:10" x14ac:dyDescent="0.15">
      <c r="A249" s="38"/>
      <c r="B249" s="39"/>
    </row>
    <row r="250" spans="1:10" x14ac:dyDescent="0.15">
      <c r="A250" s="38"/>
      <c r="B250" s="39"/>
      <c r="D250" s="252"/>
      <c r="E250" s="252"/>
      <c r="F250" s="252"/>
      <c r="G250" s="252"/>
      <c r="H250" s="252"/>
    </row>
    <row r="251" spans="1:10" x14ac:dyDescent="0.15">
      <c r="A251" s="38"/>
      <c r="B251" s="39"/>
      <c r="D251" s="252"/>
      <c r="E251" s="252"/>
      <c r="F251" s="252"/>
      <c r="G251" s="252"/>
      <c r="H251" s="252"/>
    </row>
    <row r="253" spans="1:10" x14ac:dyDescent="0.15">
      <c r="A253" s="40"/>
      <c r="B253" s="39"/>
      <c r="C253" s="41"/>
    </row>
    <row r="254" spans="1:10" x14ac:dyDescent="0.15">
      <c r="A254" s="38"/>
      <c r="B254" s="39"/>
      <c r="D254" s="252"/>
      <c r="E254" s="252"/>
      <c r="F254" s="252"/>
      <c r="G254" s="252"/>
      <c r="H254" s="252"/>
    </row>
    <row r="255" spans="1:10" x14ac:dyDescent="0.15">
      <c r="A255" s="38"/>
      <c r="B255" s="39"/>
      <c r="D255" s="252"/>
      <c r="E255" s="252"/>
      <c r="F255" s="252"/>
      <c r="G255" s="252"/>
      <c r="H255" s="252"/>
      <c r="I255" s="252"/>
      <c r="J255" s="252"/>
    </row>
    <row r="256" spans="1:10" x14ac:dyDescent="0.15">
      <c r="A256" s="38"/>
      <c r="B256" s="39"/>
      <c r="D256" s="252"/>
      <c r="E256" s="252"/>
      <c r="F256" s="252"/>
      <c r="G256" s="252"/>
      <c r="H256" s="252"/>
      <c r="I256" s="252"/>
      <c r="J256" s="252"/>
    </row>
    <row r="257" spans="1:10" x14ac:dyDescent="0.15">
      <c r="A257" s="38"/>
      <c r="B257" s="39"/>
      <c r="D257" s="252"/>
      <c r="E257" s="252"/>
      <c r="F257" s="252"/>
      <c r="G257" s="252"/>
      <c r="H257" s="252"/>
      <c r="I257" s="252"/>
      <c r="J257" s="252"/>
    </row>
    <row r="258" spans="1:10" x14ac:dyDescent="0.15">
      <c r="A258" s="38"/>
      <c r="B258" s="39"/>
      <c r="D258" s="252"/>
      <c r="E258" s="252"/>
      <c r="F258" s="252"/>
      <c r="G258" s="252"/>
      <c r="H258" s="252"/>
      <c r="I258" s="252"/>
    </row>
    <row r="259" spans="1:10" x14ac:dyDescent="0.15">
      <c r="A259" s="38"/>
      <c r="B259" s="39"/>
    </row>
    <row r="260" spans="1:10" x14ac:dyDescent="0.15">
      <c r="A260" s="38"/>
      <c r="B260" s="39"/>
      <c r="D260" s="252"/>
      <c r="E260" s="252"/>
      <c r="F260" s="252"/>
      <c r="G260" s="252"/>
      <c r="H260" s="252"/>
    </row>
    <row r="261" spans="1:10" x14ac:dyDescent="0.15">
      <c r="A261" s="38"/>
      <c r="B261" s="39"/>
      <c r="D261" s="252"/>
      <c r="E261" s="252"/>
      <c r="F261" s="252"/>
      <c r="G261" s="252"/>
      <c r="H261" s="252"/>
    </row>
  </sheetData>
  <customSheetViews>
    <customSheetView guid="{E4E19076-FCF3-41B7-9A93-5DEF6F6B0B8C}">
      <selection activeCell="D11" sqref="D11"/>
      <pageMargins left="0.7" right="0.7" top="0.75" bottom="0.75" header="0.3" footer="0.3"/>
    </customSheetView>
  </customSheetViews>
  <mergeCells count="59">
    <mergeCell ref="A6:F6"/>
    <mergeCell ref="A7:F7"/>
    <mergeCell ref="C187:E187"/>
    <mergeCell ref="C188:E188"/>
    <mergeCell ref="C189:E189"/>
    <mergeCell ref="C175:E175"/>
    <mergeCell ref="C176:E176"/>
    <mergeCell ref="C177:E177"/>
    <mergeCell ref="C178:E178"/>
    <mergeCell ref="B180:E180"/>
    <mergeCell ref="C169:E169"/>
    <mergeCell ref="C170:E170"/>
    <mergeCell ref="C171:E171"/>
    <mergeCell ref="C172:E172"/>
    <mergeCell ref="B174:E174"/>
    <mergeCell ref="A12:F12"/>
    <mergeCell ref="A191:F192"/>
    <mergeCell ref="C181:E181"/>
    <mergeCell ref="C182:E182"/>
    <mergeCell ref="C183:E183"/>
    <mergeCell ref="C184:E184"/>
    <mergeCell ref="B186:E186"/>
    <mergeCell ref="C164:E164"/>
    <mergeCell ref="C165:E165"/>
    <mergeCell ref="C166:E166"/>
    <mergeCell ref="B168:E168"/>
    <mergeCell ref="C190:E190"/>
    <mergeCell ref="G226:M226"/>
    <mergeCell ref="G227:L227"/>
    <mergeCell ref="G230:K230"/>
    <mergeCell ref="G229:L229"/>
    <mergeCell ref="A1:F1"/>
    <mergeCell ref="A2:F2"/>
    <mergeCell ref="A3:F3"/>
    <mergeCell ref="G224:M224"/>
    <mergeCell ref="G223:K223"/>
    <mergeCell ref="A133:F133"/>
    <mergeCell ref="A136:F137"/>
    <mergeCell ref="A158:E158"/>
    <mergeCell ref="A159:E159"/>
    <mergeCell ref="A160:E160"/>
    <mergeCell ref="B162:E162"/>
    <mergeCell ref="C163:E163"/>
    <mergeCell ref="H1:I1"/>
    <mergeCell ref="D260:H260"/>
    <mergeCell ref="D261:H261"/>
    <mergeCell ref="D250:H250"/>
    <mergeCell ref="D251:H251"/>
    <mergeCell ref="D254:H254"/>
    <mergeCell ref="D255:J255"/>
    <mergeCell ref="D256:J256"/>
    <mergeCell ref="D246:J246"/>
    <mergeCell ref="D247:J247"/>
    <mergeCell ref="D248:I248"/>
    <mergeCell ref="D257:J257"/>
    <mergeCell ref="D258:I258"/>
    <mergeCell ref="G225:M225"/>
    <mergeCell ref="D244:H244"/>
    <mergeCell ref="D245:J245"/>
  </mergeCells>
  <printOptions horizontalCentered="1"/>
  <pageMargins left="0.7" right="0.7" top="0.75" bottom="0.75" header="0.3" footer="0.3"/>
  <pageSetup scale="74" fitToHeight="0" orientation="portrait" r:id="rId1"/>
  <headerFooter>
    <oddHeader>&amp;R&amp;"Times New Roman,Regular"&amp;9 4615.1 REV-1 - APPENDIX 9</oddHeader>
    <oddFooter>&amp;C&amp;"Times New Roman,Regular"&amp;9&amp;A - Page &amp;P</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0280A6D5027B6409689ED96CCA968E6" ma:contentTypeVersion="1002" ma:contentTypeDescription="Create a new document." ma:contentTypeScope="" ma:versionID="bc757ab17e242893ad5819a5f6934e31">
  <xsd:schema xmlns:xsd="http://www.w3.org/2001/XMLSchema" xmlns:xs="http://www.w3.org/2001/XMLSchema" xmlns:p="http://schemas.microsoft.com/office/2006/metadata/properties" xmlns:ns2="5b852ba9-67e1-4e93-9d8c-83ea9353f99b" xmlns:ns3="d4a638c4-874f-49c0-bb2b-5cb8563c2b18" xmlns:ns4="7aa41480-0e0e-4cdd-9c60-7e3f7f2f4275" targetNamespace="http://schemas.microsoft.com/office/2006/metadata/properties" ma:root="true" ma:fieldsID="edd8861be5b911e6559367735ccb7859" ns2:_="" ns3:_="" ns4:_="">
    <xsd:import namespace="5b852ba9-67e1-4e93-9d8c-83ea9353f99b"/>
    <xsd:import namespace="d4a638c4-874f-49c0-bb2b-5cb8563c2b18"/>
    <xsd:import namespace="7aa41480-0e0e-4cdd-9c60-7e3f7f2f4275"/>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852ba9-67e1-4e93-9d8c-83ea9353f9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a638c4-874f-49c0-bb2b-5cb8563c2b18"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aa41480-0e0e-4cdd-9c60-7e3f7f2f427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p:properties xmlns:p="http://schemas.microsoft.com/office/2006/metadata/properties" xmlns:xsi="http://www.w3.org/2001/XMLSchema-instance">
  <documentManagement>
    <_dlc_DocIdUrl xmlns="d4a638c4-874f-49c0-bb2b-5cb8563c2b18">
      <Url>http://hudsharepoint.hud.gov/sites/IHCF/OHF/_layouts/DocIdRedir.aspx?ID=HUDIHCF-108-1776</Url>
      <Description>HUDIHCF-108-1776</Description>
    </_dlc_DocIdUrl>
    <_dlc_DocId xmlns="d4a638c4-874f-49c0-bb2b-5cb8563c2b18">HUDIHCF-108-1776</_dlc_DocId>
  </documentManagement>
</p:properties>
</file>

<file path=customXml/itemProps1.xml><?xml version="1.0" encoding="utf-8"?>
<ds:datastoreItem xmlns:ds="http://schemas.openxmlformats.org/officeDocument/2006/customXml" ds:itemID="{AB18DD93-6F0C-45BF-959C-A10C2EA2220C}">
  <ds:schemaRefs>
    <ds:schemaRef ds:uri="http://schemas.microsoft.com/sharepoint/v3/contenttype/forms"/>
  </ds:schemaRefs>
</ds:datastoreItem>
</file>

<file path=customXml/itemProps2.xml><?xml version="1.0" encoding="utf-8"?>
<ds:datastoreItem xmlns:ds="http://schemas.openxmlformats.org/officeDocument/2006/customXml" ds:itemID="{7DC8B73F-94F8-4210-81F8-994977DFE7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852ba9-67e1-4e93-9d8c-83ea9353f99b"/>
    <ds:schemaRef ds:uri="d4a638c4-874f-49c0-bb2b-5cb8563c2b18"/>
    <ds:schemaRef ds:uri="7aa41480-0e0e-4cdd-9c60-7e3f7f2f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CC77C0-3C79-493C-BB2B-BD76F21991F1}">
  <ds:schemaRefs>
    <ds:schemaRef ds:uri="http://schemas.microsoft.com/sharepoint/events"/>
  </ds:schemaRefs>
</ds:datastoreItem>
</file>

<file path=customXml/itemProps4.xml><?xml version="1.0" encoding="utf-8"?>
<ds:datastoreItem xmlns:ds="http://schemas.openxmlformats.org/officeDocument/2006/customXml" ds:itemID="{86EEFB96-1FBB-47D8-A6A6-384AC927DA6D}">
  <ds:schemaRefs>
    <ds:schemaRef ds:uri="d4a638c4-874f-49c0-bb2b-5cb8563c2b18"/>
    <ds:schemaRef ds:uri="http://schemas.microsoft.com/office/2006/documentManagement/types"/>
    <ds:schemaRef ds:uri="http://purl.org/dc/dcmitype/"/>
    <ds:schemaRef ds:uri="http://schemas.microsoft.com/office/2006/metadata/properties"/>
    <ds:schemaRef ds:uri="http://purl.org/dc/elements/1.1/"/>
    <ds:schemaRef ds:uri="7aa41480-0e0e-4cdd-9c60-7e3f7f2f4275"/>
    <ds:schemaRef ds:uri="5b852ba9-67e1-4e93-9d8c-83ea9353f99b"/>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PRA Statement</vt:lpstr>
      <vt:lpstr>Definitions</vt:lpstr>
      <vt:lpstr>Account Groupings</vt:lpstr>
      <vt:lpstr>Quarterly Reporting Only</vt:lpstr>
      <vt:lpstr>Monthly Reporting - 1st Qtr</vt:lpstr>
      <vt:lpstr>Monthly Reporting - 2nd Qtr</vt:lpstr>
      <vt:lpstr>Monthly Reporting - 3rd Qtr</vt:lpstr>
      <vt:lpstr>Monthly Reporting - 4th Qtr</vt:lpstr>
      <vt:lpstr>'Account Groupings'!_ftn1</vt:lpstr>
      <vt:lpstr>Definitions!_ftn2</vt:lpstr>
      <vt:lpstr>'Account Groupings'!_ftnref1</vt:lpstr>
      <vt:lpstr>Definitions!_ftnref2</vt:lpstr>
      <vt:lpstr>'Account Groupings'!Print_Area</vt:lpstr>
      <vt:lpstr>Definitions!Print_Area</vt:lpstr>
      <vt:lpstr>'Monthly Reporting - 1st Qtr'!Print_Area</vt:lpstr>
      <vt:lpstr>'Monthly Reporting - 2nd Qtr'!Print_Area</vt:lpstr>
      <vt:lpstr>'Monthly Reporting - 3rd Qtr'!Print_Area</vt:lpstr>
      <vt:lpstr>'Monthly Reporting - 4th Qtr'!Print_Area</vt:lpstr>
      <vt:lpstr>'Quarterly Reporting Only'!Print_Area</vt:lpstr>
      <vt:lpstr>'Quarterly Reporting Only'!Print_Titles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Peng, Glorianna Y</dc:creator>
  <cp:lastModifiedBy>Bacque, F.Nick</cp:lastModifiedBy>
  <dcterms:created xsi:type="dcterms:W3CDTF">2013-05-28T15:41:45Z</dcterms:created>
  <dcterms:modified xsi:type="dcterms:W3CDTF">2021-02-01T19:57:15Z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0x010100C0280A6D5027B6409689ED96CCA968E6</vt:lpwstr>
  </property>
  <property fmtid="{D5CDD505-2E9C-101B-9397-08002B2CF9AE}" pid="3" name="_dlc_DocIdItemGuid">
    <vt:lpwstr>0b78deeb-704a-41db-ad5f-f7fb18cc00b7</vt:lpwstr>
  </property>
  <property fmtid="{D5CDD505-2E9C-101B-9397-08002B2CF9AE}" pid="4" name="_NewReviewCycle">
    <vt:lpwstr/>
  </property>
</Properties>
</file>