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dsoftware-my.sharepoint.com/personal/jed_graef_hdsoftware_com/Documents/Desktop/TRACS/203A/"/>
    </mc:Choice>
  </mc:AlternateContent>
  <xr:revisionPtr revIDLastSave="0" documentId="8_{A1F0A758-5FA1-4819-9B74-233E7916FF88}" xr6:coauthVersionLast="41" xr6:coauthVersionMax="41" xr10:uidLastSave="{00000000-0000-0000-0000-000000000000}"/>
  <bookViews>
    <workbookView xWindow="690" yWindow="585" windowWidth="20550" windowHeight="14640" activeTab="2"/>
  </bookViews>
  <sheets>
    <sheet name="General" sheetId="1" r:id="rId1"/>
    <sheet name="Incomes" sheetId="2" r:id="rId2"/>
    <sheet name="Assets" sheetId="3" r:id="rId3"/>
    <sheet name="Expenses" sheetId="4" r:id="rId4"/>
  </sheets>
  <definedNames>
    <definedName name="_xlnm.Print_Area" localSheetId="2">Assets!$A$1:$J$50</definedName>
    <definedName name="_xlnm.Print_Area" localSheetId="3">Expenses!$A$1:$J$35</definedName>
    <definedName name="_xlnm.Print_Area" localSheetId="0">General!$A$1:$S$31</definedName>
    <definedName name="_xlnm.Print_Area" localSheetId="1">Incomes!$A$1:$M$45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3" l="1"/>
  <c r="D47" i="3"/>
  <c r="D48" i="3"/>
  <c r="B35" i="3"/>
  <c r="B36" i="3" s="1"/>
  <c r="B37" i="3" s="1"/>
  <c r="C39" i="2"/>
  <c r="C38" i="2"/>
  <c r="C37" i="2"/>
  <c r="C36" i="2"/>
  <c r="C35" i="2"/>
  <c r="C34" i="2"/>
  <c r="B32" i="4"/>
  <c r="B33" i="4"/>
  <c r="D20" i="4"/>
  <c r="D21" i="4" s="1"/>
  <c r="D11" i="4"/>
  <c r="D12" i="4"/>
  <c r="D13" i="4"/>
  <c r="C15" i="3"/>
  <c r="C14" i="3"/>
  <c r="C13" i="3"/>
  <c r="C17" i="3" s="1"/>
  <c r="B24" i="3" s="1"/>
  <c r="B25" i="3" s="1"/>
  <c r="B26" i="3" s="1"/>
  <c r="C7" i="3"/>
  <c r="C8" i="3" s="1"/>
  <c r="D12" i="1"/>
  <c r="D11" i="1"/>
  <c r="C33" i="2"/>
  <c r="B41" i="2" s="1"/>
  <c r="D26" i="2"/>
  <c r="D27" i="2"/>
  <c r="D28" i="2"/>
  <c r="D16" i="2"/>
  <c r="D17" i="2" s="1"/>
  <c r="D18" i="2" s="1"/>
  <c r="D19" i="2" s="1"/>
</calcChain>
</file>

<file path=xl/sharedStrings.xml><?xml version="1.0" encoding="utf-8"?>
<sst xmlns="http://schemas.openxmlformats.org/spreadsheetml/2006/main" count="113" uniqueCount="77">
  <si>
    <t>Expenses</t>
  </si>
  <si>
    <t>Hourly</t>
  </si>
  <si>
    <t>Periodic</t>
  </si>
  <si>
    <t>Costs to Dispose</t>
  </si>
  <si>
    <t>Cash Value</t>
  </si>
  <si>
    <t>Hourly rate</t>
  </si>
  <si>
    <t>Number of periods in a year:</t>
  </si>
  <si>
    <t>Income per period:</t>
  </si>
  <si>
    <t>Round to penny</t>
  </si>
  <si>
    <t>Total</t>
  </si>
  <si>
    <t>Last Revised:</t>
  </si>
  <si>
    <t>Assets and Asset Income</t>
  </si>
  <si>
    <t>Income, Asset and Expense data entry and rounding</t>
  </si>
  <si>
    <t>Certification Data Entry</t>
  </si>
  <si>
    <t>1/10/2014--Initial version</t>
  </si>
  <si>
    <t>General Data Entry Rules:</t>
  </si>
  <si>
    <t>When rounding to the nearest dollar, round up at 0.50 and down at 0.49.</t>
  </si>
  <si>
    <t>In a series of calculations, any result submitted in the MAT (printed on a certification form) is rounded to the nearest dollar and the dollar value used in the remaining calculations.</t>
  </si>
  <si>
    <t>Calculations should be done in steps—not together.  For example, in the case of calculating 30% of monthly adjusted income this is not to be implemented as ((Adjusted / 12) * .3) but rather as multiple steps:</t>
  </si>
  <si>
    <t>Adjusted Income/ 12 (calculate the result to 6 or more decimal places)</t>
  </si>
  <si>
    <t>Round the result to the nearest penny to get Monthly Adjusted.</t>
  </si>
  <si>
    <t>Monthly Adjusted * .3 (calculate the result to 6 or more decimal places)</t>
  </si>
  <si>
    <t>Round the result to the nearest penny to get 30% of Monthly Adjusted.</t>
  </si>
  <si>
    <t>Another important rule is the principle of reporting each individual income, asset and asset income separately on a certification.  Only expenses are totaled before being entered on the certification.</t>
  </si>
  <si>
    <t xml:space="preserve">1. Hourly wages by the number of hours worked per year (2,080 hours for full-time employment with a 40-hour week and no overtime); </t>
  </si>
  <si>
    <t xml:space="preserve">2. Weekly wages by 52; </t>
  </si>
  <si>
    <t xml:space="preserve">3. Bi-weekly wages (paid every other week) by 26; </t>
  </si>
  <si>
    <t xml:space="preserve">4. Semi-monthly wages (paid twice each month) by 24; and </t>
  </si>
  <si>
    <t>5. Monthly wages by 12.</t>
  </si>
  <si>
    <t>Hourly (Case #1 above)</t>
  </si>
  <si>
    <t>Periodic (Cases 2-5 above)</t>
  </si>
  <si>
    <t>Amount</t>
  </si>
  <si>
    <t>Rounded Amount</t>
  </si>
  <si>
    <t>Hours per year (Hours per week times Weeks per year)</t>
  </si>
  <si>
    <t>Hours per year times Hourly rate</t>
  </si>
  <si>
    <t>Hours per week/period</t>
  </si>
  <si>
    <t>Weeks/periods per year</t>
  </si>
  <si>
    <t># of periods times Income per period</t>
  </si>
  <si>
    <t>Calculating Cash Value of an asset</t>
  </si>
  <si>
    <t>Fair Market Value</t>
  </si>
  <si>
    <t>Calculating Total Cash Value of All Assets</t>
  </si>
  <si>
    <t>Asset</t>
  </si>
  <si>
    <t>Savings</t>
  </si>
  <si>
    <t>IRA</t>
  </si>
  <si>
    <t>Life Insurance</t>
  </si>
  <si>
    <t>Expenses are calculated and rounded to the penny and the total in a category endered on the 50059</t>
  </si>
  <si>
    <t>Expense</t>
  </si>
  <si>
    <t>Doctor's visit</t>
  </si>
  <si>
    <t>Prescription 1</t>
  </si>
  <si>
    <t>Prescription 2</t>
  </si>
  <si>
    <t>Calculating Total Expenses in a category--Child Care, Medical, Disability</t>
  </si>
  <si>
    <t>Actual</t>
  </si>
  <si>
    <t>Amount entered on the 50059</t>
  </si>
  <si>
    <t>Head</t>
  </si>
  <si>
    <t>Spouse</t>
  </si>
  <si>
    <t>Other</t>
  </si>
  <si>
    <t>Dependent</t>
  </si>
  <si>
    <t>Member</t>
  </si>
  <si>
    <t>Calculating Total income</t>
  </si>
  <si>
    <t>Note: Each individual income is entered--never totals for a member who has more than one income.</t>
  </si>
  <si>
    <t>Medical Expenses (Child Care and Disability expenses are handled the same way)</t>
  </si>
  <si>
    <t>Calculating Imputed Income from Assets (when the Total Cash Value of Assets is &gt; 5,000</t>
  </si>
  <si>
    <t>Passbook Rate</t>
  </si>
  <si>
    <t>Calculating Asset Income</t>
  </si>
  <si>
    <t>Note: Each individual asset for each member is entered on the 50059.  Never enter totals for a member.</t>
  </si>
  <si>
    <r>
      <t>HUD Handbook 4350.3 R1, C4, Paragraph</t>
    </r>
    <r>
      <rPr>
        <sz val="11"/>
        <color indexed="10"/>
        <rFont val="Arial"/>
        <family val="2"/>
      </rPr>
      <t xml:space="preserve"> </t>
    </r>
    <r>
      <rPr>
        <sz val="11"/>
        <color indexed="8"/>
        <rFont val="Arial"/>
        <family val="2"/>
      </rPr>
      <t>5-5.B tells us to convert periodic wages to annual income by multiplying:</t>
    </r>
  </si>
  <si>
    <t>Round to dollar. Enter this value on the 50059 and in the TRACS MAT record</t>
  </si>
  <si>
    <t>Round to the dollar. Enter on the 50059</t>
  </si>
  <si>
    <t>Intermediate calculations (those that are not submitted in a field in a MAT record or printed on a certification) are calculated to a higher precision but then rounded to the nearest penny at each step.</t>
  </si>
  <si>
    <t>Calculating Annual Income</t>
  </si>
  <si>
    <t>Interest</t>
  </si>
  <si>
    <t>Interest rate</t>
  </si>
  <si>
    <t>Note: When calculating interest income, always multiply by the asset value/amount. Do not multiply by the cash value.</t>
  </si>
  <si>
    <t>Income</t>
  </si>
  <si>
    <t xml:space="preserve">Round to dollar. </t>
  </si>
  <si>
    <t>Pasbook Rate times Total Cash Value (Cell C17 above)</t>
  </si>
  <si>
    <t>This spreadsheet incorporates and replaces the rules from Appendix 8 of HUD Handbook 4350.3 Rev. 1 releases prior to Change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</si>
</sst>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"/>
    <numFmt numFmtId="169" formatCode="&quot;$&quot;#,##0.00"/>
    <numFmt numFmtId="171" formatCode="0.0000%"/>
  </numFmts>
  <fonts count="10" x14ac:knownFonts="1">
    <font>
      <sz val="11"/>
      <color theme="1"/>
      <name val="Calibri"/>
      <family val="2"/>
      <scheme val="minor"/>
    </font>
    <font>
      <sz val="11"/>
      <color indexed="10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3" fillId="0" borderId="1" xfId="0" applyFont="1" applyBorder="1"/>
    <xf numFmtId="0" fontId="4" fillId="0" borderId="1" xfId="0" applyFont="1" applyBorder="1"/>
    <xf numFmtId="0" fontId="3" fillId="2" borderId="1" xfId="0" applyFont="1" applyFill="1" applyBorder="1"/>
    <xf numFmtId="16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/>
    <xf numFmtId="0" fontId="4" fillId="0" borderId="3" xfId="0" applyFont="1" applyBorder="1"/>
    <xf numFmtId="0" fontId="3" fillId="0" borderId="0" xfId="0" applyFont="1" applyBorder="1"/>
    <xf numFmtId="0" fontId="3" fillId="0" borderId="4" xfId="0" applyFont="1" applyBorder="1"/>
    <xf numFmtId="0" fontId="3" fillId="0" borderId="5" xfId="0" applyFont="1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3" fillId="0" borderId="5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center" indent="5"/>
    </xf>
    <xf numFmtId="0" fontId="3" fillId="0" borderId="0" xfId="0" applyFont="1" applyBorder="1" applyAlignment="1">
      <alignment horizontal="left"/>
    </xf>
    <xf numFmtId="0" fontId="5" fillId="0" borderId="0" xfId="0" applyFont="1"/>
    <xf numFmtId="0" fontId="3" fillId="0" borderId="5" xfId="0" applyFont="1" applyBorder="1" applyAlignment="1">
      <alignment horizontal="left"/>
    </xf>
    <xf numFmtId="2" fontId="3" fillId="2" borderId="1" xfId="0" applyNumberFormat="1" applyFont="1" applyFill="1" applyBorder="1"/>
    <xf numFmtId="2" fontId="3" fillId="0" borderId="1" xfId="0" applyNumberFormat="1" applyFont="1" applyBorder="1"/>
    <xf numFmtId="0" fontId="0" fillId="0" borderId="0" xfId="0" applyAlignment="1"/>
    <xf numFmtId="2" fontId="3" fillId="0" borderId="6" xfId="0" applyNumberFormat="1" applyFont="1" applyBorder="1"/>
    <xf numFmtId="0" fontId="4" fillId="0" borderId="6" xfId="0" applyFont="1" applyBorder="1"/>
    <xf numFmtId="0" fontId="4" fillId="0" borderId="7" xfId="0" applyFont="1" applyBorder="1"/>
    <xf numFmtId="0" fontId="3" fillId="3" borderId="1" xfId="0" applyFont="1" applyFill="1" applyBorder="1" applyAlignment="1">
      <alignment horizontal="center"/>
    </xf>
    <xf numFmtId="1" fontId="4" fillId="0" borderId="1" xfId="0" applyNumberFormat="1" applyFont="1" applyBorder="1"/>
    <xf numFmtId="171" fontId="3" fillId="2" borderId="1" xfId="0" applyNumberFormat="1" applyFont="1" applyFill="1" applyBorder="1"/>
    <xf numFmtId="0" fontId="3" fillId="3" borderId="5" xfId="0" applyFont="1" applyFill="1" applyBorder="1" applyAlignment="1">
      <alignment horizontal="center"/>
    </xf>
    <xf numFmtId="2" fontId="3" fillId="0" borderId="0" xfId="0" applyNumberFormat="1" applyFont="1" applyBorder="1"/>
    <xf numFmtId="0" fontId="4" fillId="0" borderId="0" xfId="0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2" fontId="4" fillId="0" borderId="1" xfId="0" applyNumberFormat="1" applyFont="1" applyBorder="1"/>
    <xf numFmtId="0" fontId="3" fillId="0" borderId="11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10" xfId="0" applyFont="1" applyBorder="1"/>
    <xf numFmtId="2" fontId="3" fillId="6" borderId="6" xfId="0" applyNumberFormat="1" applyFont="1" applyFill="1" applyBorder="1"/>
    <xf numFmtId="0" fontId="7" fillId="0" borderId="18" xfId="0" applyFont="1" applyBorder="1" applyAlignment="1">
      <alignment wrapText="1"/>
    </xf>
    <xf numFmtId="0" fontId="6" fillId="0" borderId="16" xfId="0" applyFont="1" applyBorder="1" applyAlignment="1">
      <alignment wrapText="1"/>
    </xf>
    <xf numFmtId="0" fontId="6" fillId="3" borderId="5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3" borderId="11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169" fontId="3" fillId="0" borderId="1" xfId="0" applyNumberFormat="1" applyFont="1" applyBorder="1" applyAlignment="1">
      <alignment horizontal="right"/>
    </xf>
    <xf numFmtId="169" fontId="3" fillId="2" borderId="5" xfId="0" applyNumberFormat="1" applyFont="1" applyFill="1" applyBorder="1" applyAlignment="1">
      <alignment horizontal="right"/>
    </xf>
    <xf numFmtId="169" fontId="3" fillId="2" borderId="1" xfId="0" applyNumberFormat="1" applyFont="1" applyFill="1" applyBorder="1" applyAlignment="1">
      <alignment horizontal="right"/>
    </xf>
    <xf numFmtId="0" fontId="3" fillId="0" borderId="5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5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3" borderId="22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9" fillId="0" borderId="5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8" fillId="3" borderId="18" xfId="0" applyFont="1" applyFill="1" applyBorder="1" applyAlignment="1">
      <alignment wrapText="1"/>
    </xf>
    <xf numFmtId="0" fontId="5" fillId="3" borderId="16" xfId="0" applyFont="1" applyFill="1" applyBorder="1" applyAlignment="1">
      <alignment wrapText="1"/>
    </xf>
    <xf numFmtId="0" fontId="6" fillId="3" borderId="16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5" borderId="12" xfId="0" applyFont="1" applyFill="1" applyBorder="1" applyAlignment="1">
      <alignment horizontal="left"/>
    </xf>
    <xf numFmtId="0" fontId="7" fillId="3" borderId="18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14" fontId="6" fillId="6" borderId="16" xfId="0" applyNumberFormat="1" applyFont="1" applyFill="1" applyBorder="1" applyAlignment="1">
      <alignment horizontal="center"/>
    </xf>
    <xf numFmtId="0" fontId="6" fillId="6" borderId="16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164" fontId="3" fillId="0" borderId="6" xfId="0" applyNumberFormat="1" applyFont="1" applyBorder="1" applyAlignment="1"/>
    <xf numFmtId="0" fontId="3" fillId="0" borderId="19" xfId="0" applyFont="1" applyBorder="1" applyAlignment="1"/>
    <xf numFmtId="0" fontId="3" fillId="0" borderId="20" xfId="0" applyFont="1" applyBorder="1" applyAlignment="1"/>
    <xf numFmtId="1" fontId="3" fillId="0" borderId="1" xfId="0" applyNumberFormat="1" applyFont="1" applyBorder="1" applyAlignment="1"/>
    <xf numFmtId="0" fontId="3" fillId="0" borderId="1" xfId="0" applyFont="1" applyBorder="1" applyAlignment="1"/>
    <xf numFmtId="0" fontId="3" fillId="0" borderId="12" xfId="0" applyFont="1" applyBorder="1" applyAlignment="1"/>
    <xf numFmtId="0" fontId="3" fillId="0" borderId="11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workbookViewId="0">
      <selection activeCell="A5" sqref="A5:M5"/>
    </sheetView>
  </sheetViews>
  <sheetFormatPr defaultRowHeight="15" x14ac:dyDescent="0.25"/>
  <cols>
    <col min="1" max="1" width="12.85546875" customWidth="1"/>
    <col min="3" max="3" width="10.42578125" customWidth="1"/>
  </cols>
  <sheetData>
    <row r="1" spans="1:13" ht="18" x14ac:dyDescent="0.25">
      <c r="A1" s="41" t="s">
        <v>13</v>
      </c>
      <c r="B1" s="42"/>
      <c r="C1" s="42"/>
      <c r="D1" s="66" t="s">
        <v>10</v>
      </c>
      <c r="E1" s="66"/>
      <c r="F1" s="66"/>
      <c r="G1" s="66" t="s">
        <v>14</v>
      </c>
      <c r="H1" s="66"/>
      <c r="I1" s="66"/>
      <c r="J1" s="66"/>
      <c r="K1" s="66"/>
      <c r="L1" s="66"/>
      <c r="M1" s="67"/>
    </row>
    <row r="2" spans="1:13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</row>
    <row r="3" spans="1:13" ht="18" x14ac:dyDescent="0.25">
      <c r="A3" s="43" t="s">
        <v>12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5"/>
    </row>
    <row r="4" spans="1:13" x14ac:dyDescent="0.25">
      <c r="A4" s="15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</row>
    <row r="5" spans="1:13" x14ac:dyDescent="0.25">
      <c r="A5" s="46" t="s">
        <v>76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8"/>
    </row>
    <row r="6" spans="1:13" x14ac:dyDescent="0.25">
      <c r="A6" s="15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9"/>
    </row>
    <row r="7" spans="1:13" x14ac:dyDescent="0.25">
      <c r="A7" s="49" t="s">
        <v>15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1"/>
    </row>
    <row r="8" spans="1:13" x14ac:dyDescent="0.25">
      <c r="A8" s="15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9"/>
    </row>
    <row r="9" spans="1:13" x14ac:dyDescent="0.25">
      <c r="A9" s="46" t="s">
        <v>16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8"/>
    </row>
    <row r="10" spans="1:13" x14ac:dyDescent="0.25">
      <c r="A10" s="52" t="s">
        <v>31</v>
      </c>
      <c r="B10" s="53"/>
      <c r="C10" s="53"/>
      <c r="D10" s="53" t="s">
        <v>32</v>
      </c>
      <c r="E10" s="53"/>
      <c r="F10" s="53"/>
      <c r="G10" s="8"/>
      <c r="H10" s="8"/>
      <c r="I10" s="8"/>
      <c r="J10" s="8"/>
      <c r="K10" s="8"/>
      <c r="L10" s="8"/>
      <c r="M10" s="9"/>
    </row>
    <row r="11" spans="1:13" x14ac:dyDescent="0.25">
      <c r="A11" s="57">
        <v>49.49</v>
      </c>
      <c r="B11" s="58"/>
      <c r="C11" s="58"/>
      <c r="D11" s="56">
        <f>ROUND(A11,0)</f>
        <v>49</v>
      </c>
      <c r="E11" s="56"/>
      <c r="F11" s="56"/>
      <c r="G11" s="8"/>
      <c r="H11" s="8"/>
      <c r="I11" s="8"/>
      <c r="J11" s="8"/>
      <c r="K11" s="8"/>
      <c r="L11" s="8"/>
      <c r="M11" s="9"/>
    </row>
    <row r="12" spans="1:13" x14ac:dyDescent="0.25">
      <c r="A12" s="57">
        <v>49.5</v>
      </c>
      <c r="B12" s="58"/>
      <c r="C12" s="58"/>
      <c r="D12" s="56">
        <f>ROUND(A12,0)</f>
        <v>50</v>
      </c>
      <c r="E12" s="56"/>
      <c r="F12" s="56"/>
      <c r="G12" s="8"/>
      <c r="H12" s="8"/>
      <c r="I12" s="8"/>
      <c r="J12" s="8"/>
      <c r="K12" s="8"/>
      <c r="L12" s="8"/>
      <c r="M12" s="9"/>
    </row>
    <row r="13" spans="1:13" x14ac:dyDescent="0.25">
      <c r="A13" s="15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</row>
    <row r="14" spans="1:13" ht="27.6" customHeight="1" x14ac:dyDescent="0.25">
      <c r="A14" s="59" t="s">
        <v>68</v>
      </c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1"/>
    </row>
    <row r="15" spans="1:13" x14ac:dyDescent="0.25">
      <c r="A15" s="15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9"/>
    </row>
    <row r="16" spans="1:13" ht="28.15" customHeight="1" x14ac:dyDescent="0.25">
      <c r="A16" s="59" t="s">
        <v>17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1"/>
    </row>
    <row r="17" spans="1:13" x14ac:dyDescent="0.25">
      <c r="A17" s="15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9"/>
    </row>
    <row r="18" spans="1:13" ht="28.15" customHeight="1" x14ac:dyDescent="0.25">
      <c r="A18" s="62" t="s">
        <v>18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1"/>
    </row>
    <row r="19" spans="1:13" x14ac:dyDescent="0.25">
      <c r="A19" s="16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9"/>
    </row>
    <row r="20" spans="1:13" x14ac:dyDescent="0.25">
      <c r="A20" s="15"/>
      <c r="B20" s="54" t="s">
        <v>19</v>
      </c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5"/>
    </row>
    <row r="21" spans="1:13" x14ac:dyDescent="0.25">
      <c r="A21" s="15"/>
      <c r="B21" s="54" t="s">
        <v>20</v>
      </c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5"/>
    </row>
    <row r="22" spans="1:13" x14ac:dyDescent="0.25">
      <c r="A22" s="16"/>
      <c r="B22" s="17"/>
      <c r="C22" s="8"/>
      <c r="D22" s="8"/>
      <c r="E22" s="8"/>
      <c r="F22" s="8"/>
      <c r="G22" s="8"/>
      <c r="H22" s="8"/>
      <c r="I22" s="8"/>
      <c r="J22" s="8"/>
      <c r="K22" s="8"/>
      <c r="L22" s="8"/>
      <c r="M22" s="9"/>
    </row>
    <row r="23" spans="1:13" x14ac:dyDescent="0.25">
      <c r="A23" s="15"/>
      <c r="B23" s="54" t="s">
        <v>21</v>
      </c>
      <c r="C23" s="54"/>
      <c r="D23" s="54"/>
      <c r="E23" s="54"/>
      <c r="F23" s="54"/>
      <c r="G23" s="54"/>
      <c r="H23" s="54"/>
      <c r="I23" s="54"/>
      <c r="J23" s="54"/>
      <c r="K23" s="54"/>
      <c r="L23" s="54"/>
      <c r="M23" s="55"/>
    </row>
    <row r="24" spans="1:13" x14ac:dyDescent="0.25">
      <c r="A24" s="15"/>
      <c r="B24" s="47" t="s">
        <v>22</v>
      </c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8"/>
    </row>
    <row r="25" spans="1:13" x14ac:dyDescent="0.25">
      <c r="A25" s="1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9"/>
    </row>
    <row r="26" spans="1:13" ht="28.15" customHeight="1" thickBot="1" x14ac:dyDescent="0.3">
      <c r="A26" s="63" t="s">
        <v>23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5"/>
    </row>
  </sheetData>
  <mergeCells count="21">
    <mergeCell ref="G1:M1"/>
    <mergeCell ref="D1:F1"/>
    <mergeCell ref="A9:M9"/>
    <mergeCell ref="A14:M14"/>
    <mergeCell ref="A11:C11"/>
    <mergeCell ref="A12:C12"/>
    <mergeCell ref="B24:M24"/>
    <mergeCell ref="A16:M16"/>
    <mergeCell ref="A18:M18"/>
    <mergeCell ref="B23:M23"/>
    <mergeCell ref="A26:M26"/>
    <mergeCell ref="A1:C1"/>
    <mergeCell ref="A3:M3"/>
    <mergeCell ref="A5:M5"/>
    <mergeCell ref="A7:M7"/>
    <mergeCell ref="A10:C10"/>
    <mergeCell ref="B21:M21"/>
    <mergeCell ref="D12:F12"/>
    <mergeCell ref="D11:F11"/>
    <mergeCell ref="B20:M20"/>
    <mergeCell ref="D10:F10"/>
  </mergeCells>
  <pageMargins left="0.7" right="0.7" top="0.75" bottom="0.75" header="0.3" footer="0.3"/>
  <pageSetup scale="50" fitToHeight="10" orientation="portrait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5"/>
  <sheetViews>
    <sheetView workbookViewId="0">
      <selection activeCell="F49" sqref="F49"/>
    </sheetView>
  </sheetViews>
  <sheetFormatPr defaultRowHeight="15" x14ac:dyDescent="0.25"/>
  <cols>
    <col min="1" max="1" width="14.7109375" customWidth="1"/>
    <col min="4" max="4" width="13.140625" bestFit="1" customWidth="1"/>
  </cols>
  <sheetData>
    <row r="1" spans="1:14" ht="18.75" x14ac:dyDescent="0.3">
      <c r="A1" s="82" t="s">
        <v>69</v>
      </c>
      <c r="B1" s="83"/>
      <c r="C1" s="83"/>
      <c r="D1" s="84" t="s">
        <v>10</v>
      </c>
      <c r="E1" s="84"/>
      <c r="F1" s="84"/>
      <c r="G1" s="84" t="s">
        <v>14</v>
      </c>
      <c r="H1" s="84"/>
      <c r="I1" s="84"/>
      <c r="J1" s="84"/>
      <c r="K1" s="84"/>
      <c r="L1" s="84"/>
      <c r="M1" s="85"/>
    </row>
    <row r="2" spans="1:14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9"/>
    </row>
    <row r="3" spans="1:14" s="1" customFormat="1" ht="14.25" x14ac:dyDescent="0.2">
      <c r="A3" s="81" t="s">
        <v>65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5"/>
      <c r="N3" s="6"/>
    </row>
    <row r="4" spans="1:14" s="1" customFormat="1" ht="14.25" x14ac:dyDescent="0.2">
      <c r="A4" s="78" t="s">
        <v>24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80"/>
      <c r="N4" s="6"/>
    </row>
    <row r="5" spans="1:14" s="1" customFormat="1" ht="14.25" x14ac:dyDescent="0.2">
      <c r="A5" s="78" t="s">
        <v>25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80"/>
      <c r="N5" s="6"/>
    </row>
    <row r="6" spans="1:14" s="1" customFormat="1" ht="14.25" x14ac:dyDescent="0.2">
      <c r="A6" s="78" t="s">
        <v>26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80"/>
      <c r="N6" s="6"/>
    </row>
    <row r="7" spans="1:14" s="1" customFormat="1" ht="14.25" x14ac:dyDescent="0.2">
      <c r="A7" s="78" t="s">
        <v>27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80"/>
      <c r="N7" s="6"/>
    </row>
    <row r="8" spans="1:14" s="1" customFormat="1" ht="14.25" x14ac:dyDescent="0.2">
      <c r="A8" s="81" t="s">
        <v>28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5"/>
      <c r="N8" s="6"/>
    </row>
    <row r="9" spans="1:14" s="1" customFormat="1" ht="14.25" x14ac:dyDescent="0.2">
      <c r="A9" s="15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9"/>
      <c r="N9" s="6"/>
    </row>
    <row r="10" spans="1:14" s="1" customFormat="1" x14ac:dyDescent="0.25">
      <c r="A10" s="75" t="s">
        <v>29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7"/>
      <c r="N10" s="6"/>
    </row>
    <row r="11" spans="1:14" s="1" customFormat="1" ht="14.25" x14ac:dyDescent="0.2">
      <c r="A11" s="15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9"/>
      <c r="N11" s="6"/>
    </row>
    <row r="12" spans="1:14" s="1" customFormat="1" ht="14.25" x14ac:dyDescent="0.2">
      <c r="A12" s="74" t="s">
        <v>35</v>
      </c>
      <c r="B12" s="73"/>
      <c r="C12" s="73"/>
      <c r="D12" s="3">
        <v>33.25</v>
      </c>
      <c r="E12" s="8"/>
      <c r="F12" s="8"/>
      <c r="G12" s="8"/>
      <c r="H12" s="8"/>
      <c r="I12" s="8"/>
      <c r="J12" s="8"/>
      <c r="K12" s="8"/>
      <c r="L12" s="8"/>
      <c r="M12" s="9"/>
      <c r="N12" s="6"/>
    </row>
    <row r="13" spans="1:14" s="1" customFormat="1" ht="14.25" x14ac:dyDescent="0.2">
      <c r="A13" s="74" t="s">
        <v>36</v>
      </c>
      <c r="B13" s="73"/>
      <c r="C13" s="73"/>
      <c r="D13" s="3">
        <v>52</v>
      </c>
      <c r="E13" s="8"/>
      <c r="F13" s="8"/>
      <c r="G13" s="8"/>
      <c r="H13" s="8"/>
      <c r="I13" s="8"/>
      <c r="J13" s="8"/>
      <c r="K13" s="8"/>
      <c r="L13" s="8"/>
      <c r="M13" s="9"/>
      <c r="N13" s="6"/>
    </row>
    <row r="14" spans="1:14" s="1" customFormat="1" ht="14.25" x14ac:dyDescent="0.2">
      <c r="A14" s="74" t="s">
        <v>5</v>
      </c>
      <c r="B14" s="73"/>
      <c r="C14" s="73"/>
      <c r="D14" s="3">
        <v>5.1100000000000003</v>
      </c>
      <c r="E14" s="8"/>
      <c r="F14" s="8"/>
      <c r="G14" s="8"/>
      <c r="H14" s="8"/>
      <c r="I14" s="8"/>
      <c r="J14" s="8"/>
      <c r="K14" s="8"/>
      <c r="L14" s="8"/>
      <c r="M14" s="9"/>
      <c r="N14" s="6"/>
    </row>
    <row r="15" spans="1:14" s="1" customFormat="1" ht="14.25" x14ac:dyDescent="0.2">
      <c r="A15" s="15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9"/>
      <c r="N15" s="6"/>
    </row>
    <row r="16" spans="1:14" s="1" customFormat="1" ht="14.25" x14ac:dyDescent="0.2">
      <c r="A16" s="15"/>
      <c r="B16" s="8"/>
      <c r="C16" s="8"/>
      <c r="D16" s="4">
        <f>+D12*D13</f>
        <v>1729</v>
      </c>
      <c r="E16" s="47" t="s">
        <v>33</v>
      </c>
      <c r="F16" s="47"/>
      <c r="G16" s="47"/>
      <c r="H16" s="47"/>
      <c r="I16" s="47"/>
      <c r="J16" s="47"/>
      <c r="K16" s="47"/>
      <c r="L16" s="47"/>
      <c r="M16" s="48"/>
      <c r="N16" s="6"/>
    </row>
    <row r="17" spans="1:14" s="1" customFormat="1" ht="14.25" x14ac:dyDescent="0.2">
      <c r="A17" s="15"/>
      <c r="B17" s="8"/>
      <c r="C17" s="8"/>
      <c r="D17" s="4">
        <f>+D16*D14</f>
        <v>8835.19</v>
      </c>
      <c r="E17" s="47" t="s">
        <v>34</v>
      </c>
      <c r="F17" s="47"/>
      <c r="G17" s="47"/>
      <c r="H17" s="47"/>
      <c r="I17" s="47"/>
      <c r="J17" s="47"/>
      <c r="K17" s="47"/>
      <c r="L17" s="47"/>
      <c r="M17" s="48"/>
      <c r="N17" s="6"/>
    </row>
    <row r="18" spans="1:14" s="1" customFormat="1" ht="14.25" x14ac:dyDescent="0.2">
      <c r="A18" s="15"/>
      <c r="B18" s="8"/>
      <c r="C18" s="8"/>
      <c r="D18" s="1">
        <f>ROUND(D17,2)</f>
        <v>8835.19</v>
      </c>
      <c r="E18" s="47" t="s">
        <v>8</v>
      </c>
      <c r="F18" s="47"/>
      <c r="G18" s="47"/>
      <c r="H18" s="47"/>
      <c r="I18" s="47"/>
      <c r="J18" s="47"/>
      <c r="K18" s="47"/>
      <c r="L18" s="47"/>
      <c r="M18" s="48"/>
      <c r="N18" s="6"/>
    </row>
    <row r="19" spans="1:14" s="1" customFormat="1" x14ac:dyDescent="0.25">
      <c r="A19" s="15"/>
      <c r="B19" s="8"/>
      <c r="C19" s="8"/>
      <c r="D19" s="2">
        <f>ROUND(D18,0)</f>
        <v>8835</v>
      </c>
      <c r="E19" s="47" t="s">
        <v>66</v>
      </c>
      <c r="F19" s="47"/>
      <c r="G19" s="47"/>
      <c r="H19" s="47"/>
      <c r="I19" s="47"/>
      <c r="J19" s="47"/>
      <c r="K19" s="47"/>
      <c r="L19" s="47"/>
      <c r="M19" s="48"/>
      <c r="N19" s="6"/>
    </row>
    <row r="20" spans="1:14" s="1" customFormat="1" ht="14.25" x14ac:dyDescent="0.2">
      <c r="A20" s="15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9"/>
      <c r="N20" s="6"/>
    </row>
    <row r="21" spans="1:14" s="1" customFormat="1" x14ac:dyDescent="0.25">
      <c r="A21" s="75" t="s">
        <v>30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7"/>
      <c r="N21" s="6"/>
    </row>
    <row r="22" spans="1:14" s="1" customFormat="1" ht="14.25" x14ac:dyDescent="0.2">
      <c r="A22" s="15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9"/>
      <c r="N22" s="6"/>
    </row>
    <row r="23" spans="1:14" s="1" customFormat="1" ht="14.25" x14ac:dyDescent="0.2">
      <c r="A23" s="46" t="s">
        <v>6</v>
      </c>
      <c r="B23" s="47"/>
      <c r="C23" s="47"/>
      <c r="D23" s="3">
        <v>1.2344999999999999</v>
      </c>
      <c r="E23" s="8"/>
      <c r="F23" s="8"/>
      <c r="G23" s="8"/>
      <c r="H23" s="8"/>
      <c r="I23" s="8"/>
      <c r="J23" s="8"/>
      <c r="K23" s="8"/>
      <c r="L23" s="8"/>
      <c r="M23" s="9"/>
      <c r="N23" s="6"/>
    </row>
    <row r="24" spans="1:14" s="1" customFormat="1" ht="14.25" x14ac:dyDescent="0.2">
      <c r="A24" s="46" t="s">
        <v>7</v>
      </c>
      <c r="B24" s="47"/>
      <c r="C24" s="47"/>
      <c r="D24" s="3">
        <v>57.29</v>
      </c>
      <c r="E24" s="8"/>
      <c r="F24" s="8"/>
      <c r="G24" s="8"/>
      <c r="H24" s="8"/>
      <c r="I24" s="8"/>
      <c r="J24" s="8"/>
      <c r="K24" s="8"/>
      <c r="L24" s="8"/>
      <c r="M24" s="9"/>
      <c r="N24" s="6"/>
    </row>
    <row r="25" spans="1:14" s="1" customFormat="1" ht="14.25" x14ac:dyDescent="0.2">
      <c r="A25" s="1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9"/>
      <c r="N25" s="6"/>
    </row>
    <row r="26" spans="1:14" s="1" customFormat="1" ht="14.25" x14ac:dyDescent="0.2">
      <c r="A26" s="15"/>
      <c r="B26" s="8"/>
      <c r="C26" s="8"/>
      <c r="D26" s="4">
        <f>+D23*D24</f>
        <v>70.724504999999994</v>
      </c>
      <c r="E26" s="47" t="s">
        <v>37</v>
      </c>
      <c r="F26" s="47"/>
      <c r="G26" s="47"/>
      <c r="H26" s="47"/>
      <c r="I26" s="47"/>
      <c r="J26" s="47"/>
      <c r="K26" s="47"/>
      <c r="L26" s="47"/>
      <c r="M26" s="48"/>
      <c r="N26" s="6"/>
    </row>
    <row r="27" spans="1:14" s="1" customFormat="1" ht="14.25" x14ac:dyDescent="0.2">
      <c r="A27" s="15"/>
      <c r="B27" s="8"/>
      <c r="C27" s="8"/>
      <c r="D27" s="1">
        <f>ROUND(D26,2)</f>
        <v>70.72</v>
      </c>
      <c r="E27" s="47" t="s">
        <v>8</v>
      </c>
      <c r="F27" s="47"/>
      <c r="G27" s="47"/>
      <c r="H27" s="47"/>
      <c r="I27" s="47"/>
      <c r="J27" s="47"/>
      <c r="K27" s="47"/>
      <c r="L27" s="47"/>
      <c r="M27" s="48"/>
      <c r="N27" s="6"/>
    </row>
    <row r="28" spans="1:14" s="1" customFormat="1" x14ac:dyDescent="0.25">
      <c r="A28" s="15"/>
      <c r="B28" s="8"/>
      <c r="C28" s="8"/>
      <c r="D28" s="2">
        <f>ROUND(D27,0)</f>
        <v>71</v>
      </c>
      <c r="E28" s="47" t="s">
        <v>66</v>
      </c>
      <c r="F28" s="47"/>
      <c r="G28" s="47"/>
      <c r="H28" s="47"/>
      <c r="I28" s="47"/>
      <c r="J28" s="47"/>
      <c r="K28" s="47"/>
      <c r="L28" s="47"/>
      <c r="M28" s="48"/>
      <c r="N28" s="6"/>
    </row>
    <row r="29" spans="1:14" x14ac:dyDescent="0.25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3"/>
    </row>
    <row r="30" spans="1:14" x14ac:dyDescent="0.25">
      <c r="A30" s="70" t="s">
        <v>58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2"/>
    </row>
    <row r="31" spans="1:14" x14ac:dyDescent="0.25">
      <c r="A31" s="15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9"/>
    </row>
    <row r="32" spans="1:14" x14ac:dyDescent="0.25">
      <c r="A32" s="14" t="s">
        <v>57</v>
      </c>
      <c r="B32" s="5" t="s">
        <v>51</v>
      </c>
      <c r="C32" s="73" t="s">
        <v>52</v>
      </c>
      <c r="D32" s="73"/>
      <c r="E32" s="73"/>
      <c r="F32" s="8"/>
      <c r="G32" s="8"/>
      <c r="H32" s="8"/>
      <c r="I32" s="8"/>
      <c r="J32" s="8"/>
      <c r="K32" s="8"/>
      <c r="L32" s="8"/>
      <c r="M32" s="9"/>
    </row>
    <row r="33" spans="1:13" x14ac:dyDescent="0.25">
      <c r="A33" s="10" t="s">
        <v>53</v>
      </c>
      <c r="B33" s="20">
        <v>8254.32</v>
      </c>
      <c r="C33" s="68">
        <f>ROUND(B33,0)</f>
        <v>8254</v>
      </c>
      <c r="D33" s="68"/>
      <c r="E33" s="68"/>
      <c r="F33" s="8"/>
      <c r="G33" s="8"/>
      <c r="H33" s="8"/>
      <c r="I33" s="8"/>
      <c r="J33" s="8"/>
      <c r="K33" s="8"/>
      <c r="L33" s="8"/>
      <c r="M33" s="9"/>
    </row>
    <row r="34" spans="1:13" x14ac:dyDescent="0.25">
      <c r="A34" s="10" t="s">
        <v>53</v>
      </c>
      <c r="B34" s="20">
        <v>3985.68</v>
      </c>
      <c r="C34" s="68">
        <f t="shared" ref="C34:C39" si="0">ROUND(B34,0)</f>
        <v>3986</v>
      </c>
      <c r="D34" s="68"/>
      <c r="E34" s="68"/>
      <c r="F34" s="8"/>
      <c r="G34" s="8"/>
      <c r="H34" s="8"/>
      <c r="I34" s="8"/>
      <c r="J34" s="8"/>
      <c r="K34" s="8"/>
      <c r="L34" s="8"/>
      <c r="M34" s="9"/>
    </row>
    <row r="35" spans="1:13" x14ac:dyDescent="0.25">
      <c r="A35" s="10" t="s">
        <v>54</v>
      </c>
      <c r="B35" s="20">
        <v>1234.56</v>
      </c>
      <c r="C35" s="68">
        <f t="shared" si="0"/>
        <v>1235</v>
      </c>
      <c r="D35" s="68"/>
      <c r="E35" s="68"/>
      <c r="F35" s="8"/>
      <c r="G35" s="8"/>
      <c r="H35" s="8"/>
      <c r="I35" s="8"/>
      <c r="J35" s="8"/>
      <c r="K35" s="8"/>
      <c r="L35" s="8"/>
      <c r="M35" s="9"/>
    </row>
    <row r="36" spans="1:13" x14ac:dyDescent="0.25">
      <c r="A36" s="10" t="s">
        <v>54</v>
      </c>
      <c r="B36" s="20">
        <v>2844.49</v>
      </c>
      <c r="C36" s="68">
        <f t="shared" si="0"/>
        <v>2844</v>
      </c>
      <c r="D36" s="68"/>
      <c r="E36" s="68"/>
      <c r="F36" s="8"/>
      <c r="G36" s="8"/>
      <c r="H36" s="8"/>
      <c r="I36" s="8"/>
      <c r="J36" s="8"/>
      <c r="K36" s="8"/>
      <c r="L36" s="8"/>
      <c r="M36" s="9"/>
    </row>
    <row r="37" spans="1:13" x14ac:dyDescent="0.25">
      <c r="A37" s="10" t="s">
        <v>54</v>
      </c>
      <c r="B37" s="20">
        <v>3154</v>
      </c>
      <c r="C37" s="68">
        <f t="shared" si="0"/>
        <v>3154</v>
      </c>
      <c r="D37" s="68"/>
      <c r="E37" s="68"/>
      <c r="F37" s="8"/>
      <c r="G37" s="8"/>
      <c r="H37" s="8"/>
      <c r="I37" s="8"/>
      <c r="J37" s="8"/>
      <c r="K37" s="8"/>
      <c r="L37" s="8"/>
      <c r="M37" s="9"/>
    </row>
    <row r="38" spans="1:13" x14ac:dyDescent="0.25">
      <c r="A38" s="10" t="s">
        <v>55</v>
      </c>
      <c r="B38" s="20">
        <v>3154.99</v>
      </c>
      <c r="C38" s="68">
        <f t="shared" si="0"/>
        <v>3155</v>
      </c>
      <c r="D38" s="68"/>
      <c r="E38" s="68"/>
      <c r="F38" s="8"/>
      <c r="G38" s="8"/>
      <c r="H38" s="8"/>
      <c r="I38" s="8"/>
      <c r="J38" s="8"/>
      <c r="K38" s="8"/>
      <c r="L38" s="8"/>
      <c r="M38" s="9"/>
    </row>
    <row r="39" spans="1:13" x14ac:dyDescent="0.25">
      <c r="A39" s="10" t="s">
        <v>56</v>
      </c>
      <c r="B39" s="20">
        <v>3125.48</v>
      </c>
      <c r="C39" s="68">
        <f t="shared" si="0"/>
        <v>3125</v>
      </c>
      <c r="D39" s="68"/>
      <c r="E39" s="68"/>
      <c r="F39" s="8"/>
      <c r="G39" s="8"/>
      <c r="H39" s="8"/>
      <c r="I39" s="8"/>
      <c r="J39" s="8"/>
      <c r="K39" s="8"/>
      <c r="L39" s="8"/>
      <c r="M39" s="9"/>
    </row>
    <row r="40" spans="1:13" x14ac:dyDescent="0.25">
      <c r="A40" s="15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9"/>
    </row>
    <row r="41" spans="1:13" x14ac:dyDescent="0.25">
      <c r="A41" s="10" t="s">
        <v>9</v>
      </c>
      <c r="B41" s="69">
        <f>SUM(C33:C39)</f>
        <v>25753</v>
      </c>
      <c r="C41" s="69"/>
      <c r="D41" s="69"/>
      <c r="E41" s="69"/>
      <c r="F41" s="8"/>
      <c r="G41" s="8"/>
      <c r="H41" s="8"/>
      <c r="I41" s="8"/>
      <c r="J41" s="8"/>
      <c r="K41" s="8"/>
      <c r="L41" s="8"/>
      <c r="M41" s="9"/>
    </row>
    <row r="42" spans="1:13" x14ac:dyDescent="0.25">
      <c r="A42" s="15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9"/>
    </row>
    <row r="43" spans="1:13" x14ac:dyDescent="0.25">
      <c r="A43" s="46" t="s">
        <v>59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8"/>
    </row>
    <row r="44" spans="1:13" x14ac:dyDescent="0.25">
      <c r="A44" s="11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3"/>
    </row>
    <row r="45" spans="1:13" ht="15.75" thickBot="1" x14ac:dyDescent="0.3">
      <c r="A45" s="32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4"/>
    </row>
  </sheetData>
  <mergeCells count="34">
    <mergeCell ref="A13:C13"/>
    <mergeCell ref="A1:C1"/>
    <mergeCell ref="D1:F1"/>
    <mergeCell ref="G1:M1"/>
    <mergeCell ref="A3:M3"/>
    <mergeCell ref="A4:M4"/>
    <mergeCell ref="A5:M5"/>
    <mergeCell ref="A14:C14"/>
    <mergeCell ref="E16:M16"/>
    <mergeCell ref="E17:M17"/>
    <mergeCell ref="E18:M18"/>
    <mergeCell ref="A21:M21"/>
    <mergeCell ref="A6:M6"/>
    <mergeCell ref="A7:M7"/>
    <mergeCell ref="A8:M8"/>
    <mergeCell ref="A10:M10"/>
    <mergeCell ref="A12:C12"/>
    <mergeCell ref="A23:C23"/>
    <mergeCell ref="A24:C24"/>
    <mergeCell ref="E26:M26"/>
    <mergeCell ref="E27:M27"/>
    <mergeCell ref="A30:M30"/>
    <mergeCell ref="C32:E32"/>
    <mergeCell ref="E28:M28"/>
    <mergeCell ref="C39:E39"/>
    <mergeCell ref="B41:E41"/>
    <mergeCell ref="A43:M43"/>
    <mergeCell ref="E19:M19"/>
    <mergeCell ref="C33:E33"/>
    <mergeCell ref="C34:E34"/>
    <mergeCell ref="C35:E35"/>
    <mergeCell ref="C36:E36"/>
    <mergeCell ref="C37:E37"/>
    <mergeCell ref="C38:E38"/>
  </mergeCells>
  <pageMargins left="0.7" right="0.7" top="0.75" bottom="0.75" header="0.3" footer="0.3"/>
  <pageSetup scale="72" fitToHeight="10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workbookViewId="0">
      <selection activeCell="G1" sqref="G1:J1"/>
    </sheetView>
  </sheetViews>
  <sheetFormatPr defaultRowHeight="15" x14ac:dyDescent="0.25"/>
  <cols>
    <col min="1" max="1" width="20.85546875" customWidth="1"/>
    <col min="2" max="2" width="11.5703125" bestFit="1" customWidth="1"/>
    <col min="3" max="3" width="10.42578125" customWidth="1"/>
    <col min="4" max="4" width="11.5703125" bestFit="1" customWidth="1"/>
  </cols>
  <sheetData>
    <row r="1" spans="1:12" ht="18" x14ac:dyDescent="0.25">
      <c r="A1" s="94" t="s">
        <v>11</v>
      </c>
      <c r="B1" s="95"/>
      <c r="C1" s="95"/>
      <c r="D1" s="84" t="s">
        <v>10</v>
      </c>
      <c r="E1" s="84"/>
      <c r="F1" s="84"/>
      <c r="G1" s="96">
        <v>42656</v>
      </c>
      <c r="H1" s="97"/>
      <c r="I1" s="97"/>
      <c r="J1" s="98"/>
    </row>
    <row r="2" spans="1:12" x14ac:dyDescent="0.25">
      <c r="A2" s="15"/>
      <c r="B2" s="8"/>
      <c r="C2" s="8"/>
      <c r="D2" s="8"/>
      <c r="E2" s="8"/>
      <c r="F2" s="8"/>
      <c r="G2" s="8"/>
      <c r="H2" s="8"/>
      <c r="I2" s="8"/>
      <c r="J2" s="9"/>
    </row>
    <row r="3" spans="1:12" x14ac:dyDescent="0.25">
      <c r="A3" s="75" t="s">
        <v>38</v>
      </c>
      <c r="B3" s="76"/>
      <c r="C3" s="76"/>
      <c r="D3" s="76"/>
      <c r="E3" s="76"/>
      <c r="F3" s="76"/>
      <c r="G3" s="76"/>
      <c r="H3" s="76"/>
      <c r="I3" s="76"/>
      <c r="J3" s="77"/>
    </row>
    <row r="4" spans="1:12" x14ac:dyDescent="0.25">
      <c r="A4" s="15"/>
      <c r="B4" s="8"/>
      <c r="C4" s="8"/>
      <c r="D4" s="8"/>
      <c r="E4" s="8"/>
      <c r="F4" s="8"/>
      <c r="G4" s="8"/>
      <c r="H4" s="8"/>
      <c r="I4" s="8"/>
      <c r="J4" s="9"/>
    </row>
    <row r="5" spans="1:12" x14ac:dyDescent="0.25">
      <c r="A5" s="46" t="s">
        <v>39</v>
      </c>
      <c r="B5" s="47"/>
      <c r="C5" s="20">
        <v>123.45</v>
      </c>
      <c r="D5" s="8"/>
      <c r="E5" s="8"/>
      <c r="F5" s="8"/>
      <c r="G5" s="8"/>
      <c r="H5" s="8"/>
      <c r="I5" s="8"/>
      <c r="J5" s="9"/>
    </row>
    <row r="6" spans="1:12" x14ac:dyDescent="0.25">
      <c r="A6" s="46" t="s">
        <v>3</v>
      </c>
      <c r="B6" s="47"/>
      <c r="C6" s="20">
        <v>28.96</v>
      </c>
      <c r="D6" s="8"/>
      <c r="E6" s="8"/>
      <c r="F6" s="8"/>
      <c r="G6" s="8"/>
      <c r="H6" s="8"/>
      <c r="I6" s="8"/>
      <c r="J6" s="9"/>
    </row>
    <row r="7" spans="1:12" x14ac:dyDescent="0.25">
      <c r="A7" s="46" t="s">
        <v>4</v>
      </c>
      <c r="B7" s="47"/>
      <c r="C7" s="21">
        <f>+C5-C6</f>
        <v>94.490000000000009</v>
      </c>
      <c r="D7" s="8"/>
      <c r="E7" s="8"/>
      <c r="F7" s="8"/>
      <c r="G7" s="8"/>
      <c r="H7" s="8"/>
      <c r="I7" s="8"/>
      <c r="J7" s="9"/>
    </row>
    <row r="8" spans="1:12" ht="28.15" customHeight="1" x14ac:dyDescent="0.25">
      <c r="A8" s="15"/>
      <c r="B8" s="8"/>
      <c r="C8" s="25">
        <f>ROUND(C7,0)</f>
        <v>94</v>
      </c>
      <c r="D8" s="99" t="s">
        <v>66</v>
      </c>
      <c r="E8" s="99"/>
      <c r="F8" s="99"/>
      <c r="G8" s="99"/>
      <c r="H8" s="99"/>
      <c r="I8" s="99"/>
      <c r="J8" s="100"/>
      <c r="K8" s="17"/>
      <c r="L8" s="17"/>
    </row>
    <row r="9" spans="1:12" x14ac:dyDescent="0.25">
      <c r="A9" s="15"/>
      <c r="B9" s="8"/>
      <c r="C9" s="8"/>
      <c r="D9" s="8"/>
      <c r="E9" s="8"/>
      <c r="F9" s="8"/>
      <c r="G9" s="8"/>
      <c r="H9" s="8"/>
      <c r="I9" s="8"/>
      <c r="J9" s="9"/>
    </row>
    <row r="10" spans="1:12" x14ac:dyDescent="0.25">
      <c r="A10" s="75" t="s">
        <v>40</v>
      </c>
      <c r="B10" s="76"/>
      <c r="C10" s="76"/>
      <c r="D10" s="76"/>
      <c r="E10" s="76"/>
      <c r="F10" s="76"/>
      <c r="G10" s="76"/>
      <c r="H10" s="76"/>
      <c r="I10" s="76"/>
      <c r="J10" s="77"/>
    </row>
    <row r="11" spans="1:12" x14ac:dyDescent="0.25">
      <c r="A11" s="15"/>
      <c r="B11" s="8"/>
      <c r="C11" s="8"/>
      <c r="D11" s="8"/>
      <c r="E11" s="8"/>
      <c r="F11" s="8"/>
      <c r="G11" s="8"/>
      <c r="H11" s="8"/>
      <c r="I11" s="8"/>
      <c r="J11" s="9"/>
    </row>
    <row r="12" spans="1:12" x14ac:dyDescent="0.25">
      <c r="A12" s="29" t="s">
        <v>41</v>
      </c>
      <c r="B12" s="26" t="s">
        <v>31</v>
      </c>
      <c r="C12" s="26" t="s">
        <v>4</v>
      </c>
      <c r="D12" s="8"/>
      <c r="E12" s="8"/>
      <c r="F12" s="8"/>
      <c r="G12" s="8"/>
      <c r="H12" s="8"/>
      <c r="I12" s="8"/>
      <c r="J12" s="9"/>
    </row>
    <row r="13" spans="1:12" x14ac:dyDescent="0.25">
      <c r="A13" s="10" t="s">
        <v>42</v>
      </c>
      <c r="B13" s="20">
        <v>1331.48</v>
      </c>
      <c r="C13" s="1">
        <f>ROUND(B13,0)</f>
        <v>1331</v>
      </c>
      <c r="D13" s="8"/>
      <c r="E13" s="8"/>
      <c r="F13" s="8"/>
      <c r="G13" s="8"/>
      <c r="H13" s="8"/>
      <c r="I13" s="8"/>
      <c r="J13" s="9"/>
    </row>
    <row r="14" spans="1:12" x14ac:dyDescent="0.25">
      <c r="A14" s="10" t="s">
        <v>43</v>
      </c>
      <c r="B14" s="20">
        <v>4322.5</v>
      </c>
      <c r="C14" s="1">
        <f>ROUND(B14,0)</f>
        <v>4323</v>
      </c>
      <c r="D14" s="8"/>
      <c r="E14" s="8"/>
      <c r="F14" s="8"/>
      <c r="G14" s="8"/>
      <c r="H14" s="8"/>
      <c r="I14" s="8"/>
      <c r="J14" s="9"/>
    </row>
    <row r="15" spans="1:12" x14ac:dyDescent="0.25">
      <c r="A15" s="10" t="s">
        <v>44</v>
      </c>
      <c r="B15" s="20">
        <v>3255.5</v>
      </c>
      <c r="C15" s="1">
        <f>ROUND(B15,0)</f>
        <v>3256</v>
      </c>
      <c r="D15" s="8"/>
      <c r="E15" s="8"/>
      <c r="F15" s="8"/>
      <c r="G15" s="8"/>
      <c r="H15" s="8"/>
      <c r="I15" s="8"/>
      <c r="J15" s="9"/>
    </row>
    <row r="16" spans="1:12" x14ac:dyDescent="0.25">
      <c r="A16" s="15"/>
      <c r="B16" s="30"/>
      <c r="C16" s="8"/>
      <c r="D16" s="8"/>
      <c r="E16" s="8"/>
      <c r="F16" s="8"/>
      <c r="G16" s="8"/>
      <c r="H16" s="8"/>
      <c r="I16" s="8"/>
      <c r="J16" s="9"/>
    </row>
    <row r="17" spans="1:13" x14ac:dyDescent="0.25">
      <c r="A17" s="74" t="s">
        <v>9</v>
      </c>
      <c r="B17" s="73"/>
      <c r="C17" s="2">
        <f>SUM(C13:C16)</f>
        <v>8910</v>
      </c>
      <c r="D17" s="8"/>
      <c r="E17" s="8"/>
      <c r="F17" s="8"/>
      <c r="G17" s="8"/>
      <c r="H17" s="8"/>
      <c r="I17" s="8"/>
      <c r="J17" s="9"/>
    </row>
    <row r="18" spans="1:13" x14ac:dyDescent="0.25">
      <c r="A18" s="15"/>
      <c r="B18" s="8"/>
      <c r="C18" s="31"/>
      <c r="D18" s="8"/>
      <c r="E18" s="8"/>
      <c r="F18" s="8"/>
      <c r="G18" s="8"/>
      <c r="H18" s="8"/>
      <c r="I18" s="8"/>
      <c r="J18" s="9"/>
    </row>
    <row r="19" spans="1:13" x14ac:dyDescent="0.25">
      <c r="A19" s="46" t="s">
        <v>64</v>
      </c>
      <c r="B19" s="47"/>
      <c r="C19" s="47"/>
      <c r="D19" s="47"/>
      <c r="E19" s="47"/>
      <c r="F19" s="47"/>
      <c r="G19" s="47"/>
      <c r="H19" s="47"/>
      <c r="I19" s="47"/>
      <c r="J19" s="48"/>
    </row>
    <row r="20" spans="1:13" x14ac:dyDescent="0.25">
      <c r="A20" s="15"/>
      <c r="B20" s="8"/>
      <c r="C20" s="8"/>
      <c r="D20" s="8"/>
      <c r="E20" s="8"/>
      <c r="F20" s="8"/>
      <c r="G20" s="8"/>
      <c r="H20" s="8"/>
      <c r="I20" s="8"/>
      <c r="J20" s="9"/>
    </row>
    <row r="21" spans="1:13" x14ac:dyDescent="0.25">
      <c r="A21" s="75" t="s">
        <v>61</v>
      </c>
      <c r="B21" s="76"/>
      <c r="C21" s="76"/>
      <c r="D21" s="76"/>
      <c r="E21" s="76"/>
      <c r="F21" s="76"/>
      <c r="G21" s="76"/>
      <c r="H21" s="76"/>
      <c r="I21" s="76"/>
      <c r="J21" s="77"/>
    </row>
    <row r="22" spans="1:13" x14ac:dyDescent="0.25">
      <c r="A22" s="15"/>
      <c r="B22" s="8"/>
      <c r="C22" s="8"/>
      <c r="D22" s="8"/>
      <c r="E22" s="8"/>
      <c r="F22" s="8"/>
      <c r="G22" s="8"/>
      <c r="H22" s="8"/>
      <c r="I22" s="8"/>
      <c r="J22" s="9"/>
    </row>
    <row r="23" spans="1:13" x14ac:dyDescent="0.25">
      <c r="A23" s="19" t="s">
        <v>62</v>
      </c>
      <c r="B23" s="3">
        <v>5.9999999999999995E-4</v>
      </c>
      <c r="C23" s="1"/>
      <c r="D23" s="8"/>
      <c r="E23" s="8"/>
      <c r="F23" s="8"/>
      <c r="G23" s="8"/>
      <c r="H23" s="8"/>
      <c r="I23" s="8"/>
      <c r="J23" s="9"/>
    </row>
    <row r="24" spans="1:13" x14ac:dyDescent="0.25">
      <c r="A24" s="15"/>
      <c r="B24" s="4">
        <f>+B23*C17</f>
        <v>5.3459999999999992</v>
      </c>
      <c r="C24" s="101" t="s">
        <v>75</v>
      </c>
      <c r="D24" s="102"/>
      <c r="E24" s="102"/>
      <c r="F24" s="102"/>
      <c r="G24" s="102"/>
      <c r="H24" s="102"/>
      <c r="I24" s="102"/>
      <c r="J24" s="103"/>
      <c r="K24" s="22"/>
      <c r="L24" s="22"/>
    </row>
    <row r="25" spans="1:13" x14ac:dyDescent="0.25">
      <c r="A25" s="15"/>
      <c r="B25" s="40">
        <f>ROUND(B24,2)</f>
        <v>5.35</v>
      </c>
      <c r="C25" s="92" t="s">
        <v>8</v>
      </c>
      <c r="D25" s="92"/>
      <c r="E25" s="92"/>
      <c r="F25" s="92"/>
      <c r="G25" s="92"/>
      <c r="H25" s="92"/>
      <c r="I25" s="92"/>
      <c r="J25" s="93"/>
      <c r="K25" s="22"/>
      <c r="L25" s="22"/>
    </row>
    <row r="26" spans="1:13" x14ac:dyDescent="0.25">
      <c r="A26" s="15"/>
      <c r="B26" s="27">
        <f>ROUND(B25,0)</f>
        <v>5</v>
      </c>
      <c r="C26" s="104" t="s">
        <v>66</v>
      </c>
      <c r="D26" s="105"/>
      <c r="E26" s="105"/>
      <c r="F26" s="105"/>
      <c r="G26" s="105"/>
      <c r="H26" s="105"/>
      <c r="I26" s="105"/>
      <c r="J26" s="106"/>
      <c r="K26" s="17"/>
      <c r="L26" s="17"/>
    </row>
    <row r="27" spans="1:13" x14ac:dyDescent="0.25">
      <c r="A27" s="15"/>
      <c r="B27" s="8"/>
      <c r="C27" s="8"/>
      <c r="D27" s="8"/>
      <c r="E27" s="8"/>
      <c r="F27" s="8"/>
      <c r="G27" s="8"/>
      <c r="H27" s="8"/>
      <c r="I27" s="8"/>
      <c r="J27" s="9"/>
      <c r="M27" s="22"/>
    </row>
    <row r="28" spans="1:13" x14ac:dyDescent="0.25">
      <c r="A28" s="89" t="s">
        <v>63</v>
      </c>
      <c r="B28" s="90"/>
      <c r="C28" s="90"/>
      <c r="D28" s="90"/>
      <c r="E28" s="90"/>
      <c r="F28" s="90"/>
      <c r="G28" s="90"/>
      <c r="H28" s="90"/>
      <c r="I28" s="90"/>
      <c r="J28" s="91"/>
    </row>
    <row r="29" spans="1:13" x14ac:dyDescent="0.25">
      <c r="A29" s="15"/>
      <c r="B29" s="8"/>
      <c r="C29" s="8"/>
      <c r="D29" s="8"/>
      <c r="E29" s="8"/>
      <c r="F29" s="8"/>
      <c r="G29" s="8"/>
      <c r="H29" s="8"/>
      <c r="I29" s="8"/>
      <c r="J29" s="9"/>
    </row>
    <row r="30" spans="1:13" x14ac:dyDescent="0.25">
      <c r="A30" s="86" t="s">
        <v>70</v>
      </c>
      <c r="B30" s="87"/>
      <c r="C30" s="87"/>
      <c r="D30" s="88"/>
      <c r="E30" s="8"/>
      <c r="F30" s="8"/>
      <c r="G30" s="8"/>
      <c r="H30" s="8"/>
      <c r="I30" s="8"/>
      <c r="J30" s="9"/>
    </row>
    <row r="31" spans="1:13" x14ac:dyDescent="0.25">
      <c r="A31" s="15"/>
      <c r="B31" s="8"/>
      <c r="C31" s="8"/>
      <c r="D31" s="8"/>
      <c r="E31" s="8"/>
      <c r="F31" s="8"/>
      <c r="G31" s="8"/>
      <c r="H31" s="8"/>
      <c r="I31" s="8"/>
      <c r="J31" s="9"/>
    </row>
    <row r="32" spans="1:13" x14ac:dyDescent="0.25">
      <c r="A32" s="10" t="s">
        <v>39</v>
      </c>
      <c r="B32" s="20">
        <v>5000</v>
      </c>
      <c r="C32" s="8"/>
      <c r="D32" s="8"/>
      <c r="E32" s="8"/>
      <c r="F32" s="8"/>
      <c r="G32" s="8"/>
      <c r="H32" s="8"/>
      <c r="I32" s="8"/>
      <c r="J32" s="9"/>
    </row>
    <row r="33" spans="1:12" x14ac:dyDescent="0.25">
      <c r="A33" s="10" t="s">
        <v>71</v>
      </c>
      <c r="B33" s="28">
        <v>1.35E-2</v>
      </c>
      <c r="C33" s="8"/>
      <c r="D33" s="8"/>
      <c r="E33" s="8"/>
      <c r="F33" s="8"/>
      <c r="G33" s="8"/>
      <c r="H33" s="8"/>
      <c r="I33" s="8"/>
      <c r="J33" s="9"/>
    </row>
    <row r="34" spans="1:12" x14ac:dyDescent="0.25">
      <c r="A34" s="15"/>
      <c r="B34" s="8"/>
      <c r="C34" s="8"/>
      <c r="D34" s="8"/>
      <c r="E34" s="8"/>
      <c r="F34" s="8"/>
      <c r="G34" s="8"/>
      <c r="H34" s="8"/>
      <c r="I34" s="8"/>
      <c r="J34" s="9"/>
    </row>
    <row r="35" spans="1:12" x14ac:dyDescent="0.25">
      <c r="A35" s="10" t="s">
        <v>70</v>
      </c>
      <c r="B35" s="4">
        <f>+B33*B32</f>
        <v>67.5</v>
      </c>
      <c r="C35" s="8"/>
      <c r="D35" s="8"/>
      <c r="E35" s="8"/>
      <c r="F35" s="8"/>
      <c r="G35" s="8"/>
      <c r="H35" s="8"/>
      <c r="I35" s="8"/>
      <c r="J35" s="9"/>
    </row>
    <row r="36" spans="1:12" x14ac:dyDescent="0.25">
      <c r="A36" s="15"/>
      <c r="B36" s="23">
        <f>ROUND(B35,2)</f>
        <v>67.5</v>
      </c>
      <c r="C36" s="47" t="s">
        <v>8</v>
      </c>
      <c r="D36" s="47"/>
      <c r="E36" s="47"/>
      <c r="F36" s="47"/>
      <c r="G36" s="47"/>
      <c r="H36" s="47"/>
      <c r="I36" s="47"/>
      <c r="J36" s="48"/>
      <c r="K36" s="17"/>
    </row>
    <row r="37" spans="1:12" x14ac:dyDescent="0.25">
      <c r="A37" s="15"/>
      <c r="B37" s="24">
        <f>ROUND(B36,0)</f>
        <v>68</v>
      </c>
      <c r="C37" s="47" t="s">
        <v>66</v>
      </c>
      <c r="D37" s="47"/>
      <c r="E37" s="47"/>
      <c r="F37" s="47"/>
      <c r="G37" s="47"/>
      <c r="H37" s="47"/>
      <c r="I37" s="47"/>
      <c r="J37" s="48"/>
      <c r="K37" s="17"/>
      <c r="L37" s="22"/>
    </row>
    <row r="38" spans="1:12" x14ac:dyDescent="0.25">
      <c r="A38" s="15"/>
      <c r="B38" s="8"/>
      <c r="C38" s="8"/>
      <c r="D38" s="8"/>
      <c r="E38" s="8"/>
      <c r="F38" s="8"/>
      <c r="G38" s="8"/>
      <c r="H38" s="8"/>
      <c r="I38" s="8"/>
      <c r="J38" s="9"/>
    </row>
    <row r="39" spans="1:12" x14ac:dyDescent="0.25">
      <c r="A39" s="107" t="s">
        <v>72</v>
      </c>
      <c r="B39" s="108"/>
      <c r="C39" s="108"/>
      <c r="D39" s="108"/>
      <c r="E39" s="108"/>
      <c r="F39" s="108"/>
      <c r="G39" s="108"/>
      <c r="H39" s="108"/>
      <c r="I39" s="108"/>
      <c r="J39" s="109"/>
    </row>
    <row r="40" spans="1:12" x14ac:dyDescent="0.25">
      <c r="A40" s="15"/>
      <c r="B40" s="8"/>
      <c r="C40" s="8"/>
      <c r="D40" s="8"/>
      <c r="E40" s="8"/>
      <c r="F40" s="8"/>
      <c r="G40" s="8"/>
      <c r="H40" s="8"/>
      <c r="I40" s="8"/>
      <c r="J40" s="9"/>
    </row>
    <row r="41" spans="1:12" x14ac:dyDescent="0.25">
      <c r="A41" s="86" t="s">
        <v>2</v>
      </c>
      <c r="B41" s="87"/>
      <c r="C41" s="87"/>
      <c r="D41" s="88"/>
      <c r="E41" s="8"/>
      <c r="F41" s="8"/>
      <c r="G41" s="8"/>
      <c r="H41" s="8"/>
      <c r="I41" s="8"/>
      <c r="J41" s="9"/>
    </row>
    <row r="42" spans="1:12" x14ac:dyDescent="0.25">
      <c r="A42" s="15"/>
      <c r="B42" s="8"/>
      <c r="C42" s="8"/>
      <c r="D42" s="8"/>
      <c r="E42" s="8"/>
      <c r="F42" s="8"/>
      <c r="G42" s="8"/>
      <c r="H42" s="8"/>
      <c r="I42" s="8"/>
      <c r="J42" s="9"/>
    </row>
    <row r="43" spans="1:12" x14ac:dyDescent="0.25">
      <c r="A43" s="107" t="s">
        <v>6</v>
      </c>
      <c r="B43" s="108"/>
      <c r="C43" s="110"/>
      <c r="D43" s="3">
        <v>10.210000000000001</v>
      </c>
      <c r="E43" s="8"/>
      <c r="F43" s="8"/>
      <c r="G43" s="8"/>
      <c r="H43" s="8"/>
      <c r="I43" s="8"/>
      <c r="J43" s="9"/>
    </row>
    <row r="44" spans="1:12" x14ac:dyDescent="0.25">
      <c r="A44" s="107" t="s">
        <v>7</v>
      </c>
      <c r="B44" s="108"/>
      <c r="C44" s="110"/>
      <c r="D44" s="3">
        <v>57.29</v>
      </c>
      <c r="E44" s="8"/>
      <c r="F44" s="8"/>
      <c r="G44" s="8"/>
      <c r="H44" s="8"/>
      <c r="I44" s="8"/>
      <c r="J44" s="9"/>
    </row>
    <row r="45" spans="1:12" x14ac:dyDescent="0.25">
      <c r="A45" s="15"/>
      <c r="B45" s="8"/>
      <c r="C45" s="8"/>
      <c r="D45" s="8"/>
      <c r="E45" s="8"/>
      <c r="F45" s="8"/>
      <c r="G45" s="8"/>
      <c r="H45" s="8"/>
      <c r="I45" s="8"/>
      <c r="J45" s="9"/>
    </row>
    <row r="46" spans="1:12" x14ac:dyDescent="0.25">
      <c r="A46" s="107" t="s">
        <v>73</v>
      </c>
      <c r="B46" s="108"/>
      <c r="C46" s="110"/>
      <c r="D46" s="4">
        <f>+D44*D43</f>
        <v>584.93090000000007</v>
      </c>
      <c r="E46" s="8"/>
      <c r="F46" s="8"/>
      <c r="G46" s="8"/>
      <c r="H46" s="8"/>
      <c r="I46" s="8"/>
      <c r="J46" s="9"/>
    </row>
    <row r="47" spans="1:12" x14ac:dyDescent="0.25">
      <c r="A47" s="15"/>
      <c r="B47" s="8"/>
      <c r="C47" s="8"/>
      <c r="D47" s="21">
        <f>ROUND(D46,2)</f>
        <v>584.92999999999995</v>
      </c>
      <c r="E47" s="47" t="s">
        <v>8</v>
      </c>
      <c r="F47" s="47"/>
      <c r="G47" s="8"/>
      <c r="H47" s="8"/>
      <c r="I47" s="8"/>
      <c r="J47" s="9"/>
    </row>
    <row r="48" spans="1:12" x14ac:dyDescent="0.25">
      <c r="A48" s="15"/>
      <c r="B48" s="8"/>
      <c r="C48" s="8"/>
      <c r="D48" s="2">
        <f>ROUND(D47,0)</f>
        <v>585</v>
      </c>
      <c r="E48" s="47" t="s">
        <v>74</v>
      </c>
      <c r="F48" s="47"/>
      <c r="G48" s="8"/>
      <c r="H48" s="8"/>
      <c r="I48" s="8"/>
      <c r="J48" s="9"/>
    </row>
    <row r="49" spans="1:10" x14ac:dyDescent="0.25">
      <c r="A49" s="11"/>
      <c r="B49" s="12"/>
      <c r="C49" s="12"/>
      <c r="D49" s="12"/>
      <c r="E49" s="12"/>
      <c r="F49" s="12"/>
      <c r="G49" s="12"/>
      <c r="H49" s="12"/>
      <c r="I49" s="12"/>
      <c r="J49" s="13"/>
    </row>
    <row r="50" spans="1:10" ht="15.75" thickBot="1" x14ac:dyDescent="0.3">
      <c r="A50" s="32"/>
      <c r="B50" s="33"/>
      <c r="C50" s="33"/>
      <c r="D50" s="33"/>
      <c r="E50" s="33"/>
      <c r="F50" s="33"/>
      <c r="G50" s="33"/>
      <c r="H50" s="33"/>
      <c r="I50" s="33"/>
      <c r="J50" s="34"/>
    </row>
  </sheetData>
  <mergeCells count="26">
    <mergeCell ref="C26:J26"/>
    <mergeCell ref="A41:D41"/>
    <mergeCell ref="C36:J36"/>
    <mergeCell ref="C37:J37"/>
    <mergeCell ref="A39:J39"/>
    <mergeCell ref="E48:F48"/>
    <mergeCell ref="E47:F47"/>
    <mergeCell ref="A46:C46"/>
    <mergeCell ref="A43:C43"/>
    <mergeCell ref="A44:C44"/>
    <mergeCell ref="A17:B17"/>
    <mergeCell ref="A5:B5"/>
    <mergeCell ref="A6:B6"/>
    <mergeCell ref="A7:B7"/>
    <mergeCell ref="D8:J8"/>
    <mergeCell ref="C24:J24"/>
    <mergeCell ref="A30:D30"/>
    <mergeCell ref="A28:J28"/>
    <mergeCell ref="C25:J25"/>
    <mergeCell ref="A1:C1"/>
    <mergeCell ref="D1:F1"/>
    <mergeCell ref="G1:J1"/>
    <mergeCell ref="A19:J19"/>
    <mergeCell ref="A21:J21"/>
    <mergeCell ref="A3:J3"/>
    <mergeCell ref="A10:J10"/>
  </mergeCells>
  <pageMargins left="0.7" right="0.7" top="0.75" bottom="0.75" header="0.3" footer="0.3"/>
  <pageSetup scale="83" fitToHeight="10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>
      <selection activeCell="G27" sqref="G27"/>
    </sheetView>
  </sheetViews>
  <sheetFormatPr defaultRowHeight="15" x14ac:dyDescent="0.25"/>
  <cols>
    <col min="1" max="1" width="15" customWidth="1"/>
    <col min="4" max="4" width="13.140625" customWidth="1"/>
  </cols>
  <sheetData>
    <row r="1" spans="1:10" s="18" customFormat="1" ht="18.75" x14ac:dyDescent="0.3">
      <c r="A1" s="94" t="s">
        <v>0</v>
      </c>
      <c r="B1" s="95"/>
      <c r="C1" s="95"/>
      <c r="D1" s="84" t="s">
        <v>10</v>
      </c>
      <c r="E1" s="84"/>
      <c r="F1" s="84"/>
      <c r="G1" s="84" t="s">
        <v>14</v>
      </c>
      <c r="H1" s="84"/>
      <c r="I1" s="84"/>
      <c r="J1" s="85"/>
    </row>
    <row r="2" spans="1:10" x14ac:dyDescent="0.25">
      <c r="A2" s="15"/>
      <c r="B2" s="8"/>
      <c r="C2" s="8"/>
      <c r="D2" s="8"/>
      <c r="E2" s="8"/>
      <c r="F2" s="8"/>
      <c r="G2" s="8"/>
      <c r="H2" s="8"/>
      <c r="I2" s="8"/>
      <c r="J2" s="9"/>
    </row>
    <row r="3" spans="1:10" x14ac:dyDescent="0.25">
      <c r="A3" s="46" t="s">
        <v>45</v>
      </c>
      <c r="B3" s="47"/>
      <c r="C3" s="47"/>
      <c r="D3" s="47"/>
      <c r="E3" s="47"/>
      <c r="F3" s="47"/>
      <c r="G3" s="47"/>
      <c r="H3" s="47"/>
      <c r="I3" s="47"/>
      <c r="J3" s="48"/>
    </row>
    <row r="4" spans="1:10" x14ac:dyDescent="0.25">
      <c r="A4" s="15"/>
      <c r="B4" s="8"/>
      <c r="C4" s="8"/>
      <c r="D4" s="8"/>
      <c r="E4" s="8"/>
      <c r="F4" s="8"/>
      <c r="G4" s="8"/>
      <c r="H4" s="8"/>
      <c r="I4" s="8"/>
      <c r="J4" s="9"/>
    </row>
    <row r="5" spans="1:10" x14ac:dyDescent="0.25">
      <c r="A5" s="75" t="s">
        <v>1</v>
      </c>
      <c r="B5" s="76"/>
      <c r="C5" s="76"/>
      <c r="D5" s="76"/>
      <c r="E5" s="76"/>
      <c r="F5" s="76"/>
      <c r="G5" s="76"/>
      <c r="H5" s="76"/>
      <c r="I5" s="76"/>
      <c r="J5" s="77"/>
    </row>
    <row r="6" spans="1:10" x14ac:dyDescent="0.25">
      <c r="A6" s="15"/>
      <c r="B6" s="8"/>
      <c r="C6" s="8"/>
      <c r="D6" s="8"/>
      <c r="E6" s="8"/>
      <c r="F6" s="8"/>
      <c r="G6" s="8"/>
      <c r="H6" s="8"/>
      <c r="I6" s="8"/>
      <c r="J6" s="9"/>
    </row>
    <row r="7" spans="1:10" x14ac:dyDescent="0.25">
      <c r="A7" s="46" t="s">
        <v>35</v>
      </c>
      <c r="B7" s="47"/>
      <c r="C7" s="47"/>
      <c r="D7" s="3">
        <v>33.25</v>
      </c>
      <c r="E7" s="8"/>
      <c r="F7" s="8"/>
      <c r="G7" s="8"/>
      <c r="H7" s="8"/>
      <c r="I7" s="8"/>
      <c r="J7" s="9"/>
    </row>
    <row r="8" spans="1:10" x14ac:dyDescent="0.25">
      <c r="A8" s="46" t="s">
        <v>36</v>
      </c>
      <c r="B8" s="47"/>
      <c r="C8" s="47"/>
      <c r="D8" s="3">
        <v>52</v>
      </c>
      <c r="E8" s="8"/>
      <c r="F8" s="8"/>
      <c r="G8" s="8"/>
      <c r="H8" s="8"/>
      <c r="I8" s="8"/>
      <c r="J8" s="9"/>
    </row>
    <row r="9" spans="1:10" x14ac:dyDescent="0.25">
      <c r="A9" s="46" t="s">
        <v>5</v>
      </c>
      <c r="B9" s="47"/>
      <c r="C9" s="47"/>
      <c r="D9" s="3">
        <v>5.1100000000000003</v>
      </c>
      <c r="E9" s="8"/>
      <c r="F9" s="8"/>
      <c r="G9" s="8"/>
      <c r="H9" s="8"/>
      <c r="I9" s="8"/>
      <c r="J9" s="9"/>
    </row>
    <row r="10" spans="1:10" x14ac:dyDescent="0.25">
      <c r="A10" s="15"/>
      <c r="B10" s="8"/>
      <c r="C10" s="8"/>
      <c r="D10" s="8"/>
      <c r="E10" s="8"/>
      <c r="F10" s="8"/>
      <c r="G10" s="8"/>
      <c r="H10" s="8"/>
      <c r="I10" s="8"/>
      <c r="J10" s="9"/>
    </row>
    <row r="11" spans="1:10" x14ac:dyDescent="0.25">
      <c r="A11" s="15"/>
      <c r="B11" s="8"/>
      <c r="C11" s="8"/>
      <c r="D11" s="4">
        <f>+D7*D8</f>
        <v>1729</v>
      </c>
      <c r="E11" s="47" t="s">
        <v>33</v>
      </c>
      <c r="F11" s="47"/>
      <c r="G11" s="47"/>
      <c r="H11" s="47"/>
      <c r="I11" s="47"/>
      <c r="J11" s="48"/>
    </row>
    <row r="12" spans="1:10" x14ac:dyDescent="0.25">
      <c r="A12" s="15"/>
      <c r="B12" s="8"/>
      <c r="C12" s="8"/>
      <c r="D12" s="4">
        <f>+D11*D9</f>
        <v>8835.19</v>
      </c>
      <c r="E12" s="47" t="s">
        <v>34</v>
      </c>
      <c r="F12" s="47"/>
      <c r="G12" s="47"/>
      <c r="H12" s="47"/>
      <c r="I12" s="47"/>
      <c r="J12" s="48"/>
    </row>
    <row r="13" spans="1:10" x14ac:dyDescent="0.25">
      <c r="A13" s="15"/>
      <c r="B13" s="8"/>
      <c r="C13" s="8"/>
      <c r="D13" s="2">
        <f>ROUND(D12,2)</f>
        <v>8835.19</v>
      </c>
      <c r="E13" s="47" t="s">
        <v>8</v>
      </c>
      <c r="F13" s="47"/>
      <c r="G13" s="47"/>
      <c r="H13" s="47"/>
      <c r="I13" s="47"/>
      <c r="J13" s="48"/>
    </row>
    <row r="14" spans="1:10" x14ac:dyDescent="0.25">
      <c r="A14" s="15"/>
      <c r="B14" s="8"/>
      <c r="C14" s="8"/>
      <c r="D14" s="8"/>
      <c r="E14" s="8"/>
      <c r="F14" s="8"/>
      <c r="G14" s="8"/>
      <c r="H14" s="8"/>
      <c r="I14" s="8"/>
      <c r="J14" s="9"/>
    </row>
    <row r="15" spans="1:10" x14ac:dyDescent="0.25">
      <c r="A15" s="75" t="s">
        <v>2</v>
      </c>
      <c r="B15" s="76"/>
      <c r="C15" s="76"/>
      <c r="D15" s="76"/>
      <c r="E15" s="76"/>
      <c r="F15" s="76"/>
      <c r="G15" s="76"/>
      <c r="H15" s="76"/>
      <c r="I15" s="76"/>
      <c r="J15" s="77"/>
    </row>
    <row r="16" spans="1:10" x14ac:dyDescent="0.25">
      <c r="A16" s="15"/>
      <c r="B16" s="8"/>
      <c r="C16" s="8"/>
      <c r="D16" s="8"/>
      <c r="E16" s="8"/>
      <c r="F16" s="8"/>
      <c r="G16" s="8"/>
      <c r="H16" s="8"/>
      <c r="I16" s="8"/>
      <c r="J16" s="9"/>
    </row>
    <row r="17" spans="1:10" x14ac:dyDescent="0.25">
      <c r="A17" s="46" t="s">
        <v>6</v>
      </c>
      <c r="B17" s="47"/>
      <c r="C17" s="47"/>
      <c r="D17" s="3">
        <v>1.2344999999999999</v>
      </c>
      <c r="E17" s="8"/>
      <c r="F17" s="8"/>
      <c r="G17" s="8"/>
      <c r="H17" s="8"/>
      <c r="I17" s="8"/>
      <c r="J17" s="9"/>
    </row>
    <row r="18" spans="1:10" x14ac:dyDescent="0.25">
      <c r="A18" s="46" t="s">
        <v>7</v>
      </c>
      <c r="B18" s="47"/>
      <c r="C18" s="47"/>
      <c r="D18" s="3">
        <v>57.29</v>
      </c>
      <c r="E18" s="8"/>
      <c r="F18" s="8"/>
      <c r="G18" s="8"/>
      <c r="H18" s="8"/>
      <c r="I18" s="8"/>
      <c r="J18" s="9"/>
    </row>
    <row r="19" spans="1:10" x14ac:dyDescent="0.25">
      <c r="A19" s="15"/>
      <c r="B19" s="8"/>
      <c r="C19" s="8"/>
      <c r="D19" s="8"/>
      <c r="E19" s="8"/>
      <c r="F19" s="8"/>
      <c r="G19" s="8"/>
      <c r="H19" s="8"/>
      <c r="I19" s="8"/>
      <c r="J19" s="9"/>
    </row>
    <row r="20" spans="1:10" x14ac:dyDescent="0.25">
      <c r="A20" s="15"/>
      <c r="B20" s="8"/>
      <c r="C20" s="8"/>
      <c r="D20" s="4">
        <f>+D17*D18</f>
        <v>70.724504999999994</v>
      </c>
      <c r="E20" s="47" t="s">
        <v>37</v>
      </c>
      <c r="F20" s="47"/>
      <c r="G20" s="47"/>
      <c r="H20" s="47"/>
      <c r="I20" s="47"/>
      <c r="J20" s="48"/>
    </row>
    <row r="21" spans="1:10" x14ac:dyDescent="0.25">
      <c r="A21" s="15"/>
      <c r="B21" s="8"/>
      <c r="C21" s="8"/>
      <c r="D21" s="2">
        <f>ROUND(D20,2)</f>
        <v>70.72</v>
      </c>
      <c r="E21" s="47" t="s">
        <v>8</v>
      </c>
      <c r="F21" s="47"/>
      <c r="G21" s="47"/>
      <c r="H21" s="47"/>
      <c r="I21" s="47"/>
      <c r="J21" s="48"/>
    </row>
    <row r="22" spans="1:10" x14ac:dyDescent="0.25">
      <c r="A22" s="15"/>
      <c r="B22" s="8"/>
      <c r="C22" s="8"/>
      <c r="D22" s="8"/>
      <c r="E22" s="8"/>
      <c r="F22" s="8"/>
      <c r="G22" s="8"/>
      <c r="H22" s="8"/>
      <c r="I22" s="8"/>
      <c r="J22" s="9"/>
    </row>
    <row r="23" spans="1:10" x14ac:dyDescent="0.25">
      <c r="A23" s="75" t="s">
        <v>50</v>
      </c>
      <c r="B23" s="76"/>
      <c r="C23" s="76"/>
      <c r="D23" s="76"/>
      <c r="E23" s="76"/>
      <c r="F23" s="76"/>
      <c r="G23" s="76"/>
      <c r="H23" s="76"/>
      <c r="I23" s="76"/>
      <c r="J23" s="77"/>
    </row>
    <row r="24" spans="1:10" x14ac:dyDescent="0.25">
      <c r="A24" s="15"/>
      <c r="B24" s="8"/>
      <c r="C24" s="8"/>
      <c r="D24" s="8"/>
      <c r="E24" s="8"/>
      <c r="F24" s="8"/>
      <c r="G24" s="8"/>
      <c r="H24" s="8"/>
      <c r="I24" s="8"/>
      <c r="J24" s="9"/>
    </row>
    <row r="25" spans="1:10" x14ac:dyDescent="0.25">
      <c r="A25" s="111" t="s">
        <v>60</v>
      </c>
      <c r="B25" s="112"/>
      <c r="C25" s="112"/>
      <c r="D25" s="112"/>
      <c r="E25" s="112"/>
      <c r="F25" s="112"/>
      <c r="G25" s="112"/>
      <c r="H25" s="112"/>
      <c r="I25" s="112"/>
      <c r="J25" s="113"/>
    </row>
    <row r="26" spans="1:10" x14ac:dyDescent="0.25">
      <c r="A26" s="15"/>
      <c r="B26" s="8"/>
      <c r="C26" s="8"/>
      <c r="D26" s="8"/>
      <c r="E26" s="8"/>
      <c r="F26" s="8"/>
      <c r="G26" s="8"/>
      <c r="H26" s="8"/>
      <c r="I26" s="8"/>
      <c r="J26" s="9"/>
    </row>
    <row r="27" spans="1:10" x14ac:dyDescent="0.25">
      <c r="A27" s="10" t="s">
        <v>46</v>
      </c>
      <c r="B27" s="1" t="s">
        <v>31</v>
      </c>
      <c r="C27" s="8"/>
      <c r="D27" s="8"/>
      <c r="E27" s="8"/>
      <c r="F27" s="8"/>
      <c r="G27" s="8"/>
      <c r="H27" s="8"/>
      <c r="I27" s="8"/>
      <c r="J27" s="9"/>
    </row>
    <row r="28" spans="1:10" x14ac:dyDescent="0.25">
      <c r="A28" s="10" t="s">
        <v>48</v>
      </c>
      <c r="B28" s="20">
        <v>33.659999999999997</v>
      </c>
      <c r="C28" s="8"/>
      <c r="D28" s="8"/>
      <c r="E28" s="8"/>
      <c r="F28" s="8"/>
      <c r="G28" s="8"/>
      <c r="H28" s="8"/>
      <c r="I28" s="8"/>
      <c r="J28" s="9"/>
    </row>
    <row r="29" spans="1:10" x14ac:dyDescent="0.25">
      <c r="A29" s="10" t="s">
        <v>49</v>
      </c>
      <c r="B29" s="20">
        <v>15.28</v>
      </c>
      <c r="C29" s="8"/>
      <c r="D29" s="8"/>
      <c r="E29" s="8"/>
      <c r="F29" s="8"/>
      <c r="G29" s="8"/>
      <c r="H29" s="8"/>
      <c r="I29" s="8"/>
      <c r="J29" s="9"/>
    </row>
    <row r="30" spans="1:10" x14ac:dyDescent="0.25">
      <c r="A30" s="10" t="s">
        <v>47</v>
      </c>
      <c r="B30" s="20">
        <v>236</v>
      </c>
      <c r="C30" s="8"/>
      <c r="D30" s="8"/>
      <c r="E30" s="8"/>
      <c r="F30" s="8"/>
      <c r="G30" s="8"/>
      <c r="H30" s="8"/>
      <c r="I30" s="8"/>
      <c r="J30" s="9"/>
    </row>
    <row r="31" spans="1:10" x14ac:dyDescent="0.25">
      <c r="A31" s="15"/>
      <c r="B31" s="30"/>
      <c r="C31" s="8"/>
      <c r="D31" s="8"/>
      <c r="E31" s="8"/>
      <c r="F31" s="8"/>
      <c r="G31" s="8"/>
      <c r="H31" s="8"/>
      <c r="I31" s="8"/>
      <c r="J31" s="9"/>
    </row>
    <row r="32" spans="1:10" x14ac:dyDescent="0.25">
      <c r="A32" s="36" t="s">
        <v>9</v>
      </c>
      <c r="B32" s="21">
        <f>SUM(B28:B30)</f>
        <v>284.94</v>
      </c>
      <c r="C32" s="8"/>
      <c r="D32" s="8"/>
      <c r="E32" s="8"/>
      <c r="F32" s="8"/>
      <c r="G32" s="8"/>
      <c r="H32" s="8"/>
      <c r="I32" s="8"/>
      <c r="J32" s="9"/>
    </row>
    <row r="33" spans="1:10" x14ac:dyDescent="0.25">
      <c r="A33" s="15"/>
      <c r="B33" s="35">
        <f>ROUND(B32,0)</f>
        <v>285</v>
      </c>
      <c r="C33" s="47" t="s">
        <v>67</v>
      </c>
      <c r="D33" s="47"/>
      <c r="E33" s="47"/>
      <c r="F33" s="47"/>
      <c r="G33" s="47"/>
      <c r="H33" s="47"/>
      <c r="I33" s="47"/>
      <c r="J33" s="48"/>
    </row>
    <row r="34" spans="1:10" x14ac:dyDescent="0.25">
      <c r="A34" s="15"/>
      <c r="B34" s="8"/>
      <c r="C34" s="8"/>
      <c r="D34" s="8"/>
      <c r="E34" s="8"/>
      <c r="F34" s="8"/>
      <c r="G34" s="8"/>
      <c r="H34" s="8"/>
      <c r="I34" s="8"/>
      <c r="J34" s="9"/>
    </row>
    <row r="35" spans="1:10" ht="15.75" thickBot="1" x14ac:dyDescent="0.3">
      <c r="A35" s="37"/>
      <c r="B35" s="38"/>
      <c r="C35" s="38"/>
      <c r="D35" s="38"/>
      <c r="E35" s="38"/>
      <c r="F35" s="38"/>
      <c r="G35" s="38"/>
      <c r="H35" s="38"/>
      <c r="I35" s="38"/>
      <c r="J35" s="39"/>
    </row>
  </sheetData>
  <mergeCells count="19">
    <mergeCell ref="A1:C1"/>
    <mergeCell ref="D1:F1"/>
    <mergeCell ref="G1:J1"/>
    <mergeCell ref="A3:J3"/>
    <mergeCell ref="A5:J5"/>
    <mergeCell ref="A7:C7"/>
    <mergeCell ref="A8:C8"/>
    <mergeCell ref="A9:C9"/>
    <mergeCell ref="E11:J11"/>
    <mergeCell ref="E12:J12"/>
    <mergeCell ref="E13:J13"/>
    <mergeCell ref="A15:J15"/>
    <mergeCell ref="C33:J33"/>
    <mergeCell ref="A17:C17"/>
    <mergeCell ref="A18:C18"/>
    <mergeCell ref="E20:J20"/>
    <mergeCell ref="E21:J21"/>
    <mergeCell ref="A23:J23"/>
    <mergeCell ref="A25:J25"/>
  </mergeCells>
  <pageMargins left="0.7" right="0.7" top="0.75" bottom="0.75" header="0.3" footer="0.3"/>
  <pageSetup scale="91" fitToHeight="1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General</vt:lpstr>
      <vt:lpstr>Incomes</vt:lpstr>
      <vt:lpstr>Assets</vt:lpstr>
      <vt:lpstr>Expenses</vt:lpstr>
      <vt:lpstr>Assets!Print_Area</vt:lpstr>
      <vt:lpstr>Expenses!Print_Area</vt:lpstr>
      <vt:lpstr>General!Print_Area</vt:lpstr>
      <vt:lpstr>Incomes!Print_Area</vt:lpstr>
    </vt:vector>
  </TitlesOfParts>
  <Company>MRI Software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 Graef</dc:creator>
  <cp:lastModifiedBy>Jed Graef</cp:lastModifiedBy>
  <cp:lastPrinted>2014-01-10T18:56:07Z</cp:lastPrinted>
  <dcterms:created xsi:type="dcterms:W3CDTF">2014-01-07T20:21:25Z</dcterms:created>
  <dcterms:modified xsi:type="dcterms:W3CDTF">2019-12-18T13:29:14Z</dcterms:modified>
</cp:coreProperties>
</file>