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YHDP\YHDP FY21 - Round 6\1. NOFO Development\NOFO Announcement\"/>
    </mc:Choice>
  </mc:AlternateContent>
  <xr:revisionPtr revIDLastSave="1" documentId="13_ncr:1_{2170A549-E051-455B-A915-F856EB414031}" xr6:coauthVersionLast="47" xr6:coauthVersionMax="47" xr10:uidLastSave="{D2B90075-0766-40D3-AB94-B3C4C17B6B81}"/>
  <workbookProtection workbookAlgorithmName="SHA-512" workbookHashValue="Nm413pgnwfkIX625q1rAF3yOZu8rGtq1d2UlSsYtT3Kk4ZzlPwMHWT8waW6/skYZ60txu6h8lAoO/JaGtorvdA==" workbookSaltValue="kdkHnwXgY7AgPfAOC3CIaQ==" workbookSpinCount="100000" lockStructure="1"/>
  <bookViews>
    <workbookView xWindow="-38520" yWindow="-3330" windowWidth="38640" windowHeight="21240" firstSheet="1" activeTab="1" xr2:uid="{00000000-000D-0000-FFFF-FFFF00000000}"/>
  </bookViews>
  <sheets>
    <sheet name="Instructions" sheetId="4" r:id="rId1"/>
    <sheet name="Rural Area Worksheet" sheetId="1" r:id="rId2"/>
    <sheet name="Data- Rural area" sheetId="3" state="hidden" r:id="rId3"/>
  </sheets>
  <definedNames>
    <definedName name="_xlnm._FilterDatabase" localSheetId="1" hidden="1">#REF!</definedName>
    <definedName name="Final_County_Analysis_for_SNAPS">#REF!</definedName>
    <definedName name="_xlnm.Print_Area" localSheetId="1">'Rural Area Worksheet'!$A$1:$G$54</definedName>
    <definedName name="_xlnm.Print_Titles" localSheetId="1">'Rural Area Worksheet'!$5:$5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6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6" i="3"/>
  <c r="A1217" i="3"/>
  <c r="A1218" i="3"/>
  <c r="A1219" i="3"/>
  <c r="A1220" i="3"/>
  <c r="A1221" i="3"/>
  <c r="A1222" i="3"/>
  <c r="A1223" i="3"/>
  <c r="A1224" i="3"/>
  <c r="A1225" i="3"/>
  <c r="A1226" i="3"/>
  <c r="A1227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8" i="3"/>
  <c r="A1299" i="3"/>
  <c r="A1300" i="3"/>
  <c r="A1301" i="3"/>
  <c r="A1302" i="3"/>
  <c r="A1303" i="3"/>
  <c r="A1304" i="3"/>
  <c r="A1305" i="3"/>
  <c r="A1306" i="3"/>
  <c r="A1307" i="3"/>
  <c r="A1308" i="3"/>
  <c r="A1309" i="3"/>
  <c r="A1310" i="3"/>
  <c r="A1311" i="3"/>
  <c r="A1312" i="3"/>
  <c r="A1313" i="3"/>
  <c r="A1314" i="3"/>
  <c r="A1315" i="3"/>
  <c r="A1316" i="3"/>
  <c r="A1317" i="3"/>
  <c r="A1318" i="3"/>
  <c r="A1319" i="3"/>
  <c r="A1320" i="3"/>
  <c r="A1321" i="3"/>
  <c r="A1322" i="3"/>
  <c r="A1323" i="3"/>
  <c r="A1324" i="3"/>
  <c r="A1325" i="3"/>
  <c r="A1326" i="3"/>
  <c r="A1327" i="3"/>
  <c r="A1328" i="3"/>
  <c r="A1329" i="3"/>
  <c r="A1330" i="3"/>
  <c r="A1331" i="3"/>
  <c r="A1332" i="3"/>
  <c r="A1333" i="3"/>
  <c r="A1334" i="3"/>
  <c r="A1335" i="3"/>
  <c r="A1336" i="3"/>
  <c r="A1337" i="3"/>
  <c r="A1338" i="3"/>
  <c r="A1339" i="3"/>
  <c r="A1340" i="3"/>
  <c r="A1341" i="3"/>
  <c r="A1342" i="3"/>
  <c r="A1343" i="3"/>
  <c r="A1344" i="3"/>
  <c r="A1345" i="3"/>
  <c r="A1346" i="3"/>
  <c r="A1347" i="3"/>
  <c r="A1348" i="3"/>
  <c r="A1349" i="3"/>
  <c r="A1350" i="3"/>
  <c r="A1351" i="3"/>
  <c r="A1352" i="3"/>
  <c r="A1353" i="3"/>
  <c r="A1354" i="3"/>
  <c r="A1355" i="3"/>
  <c r="A1356" i="3"/>
  <c r="A1357" i="3"/>
  <c r="A1358" i="3"/>
  <c r="A1359" i="3"/>
  <c r="A1360" i="3"/>
  <c r="A1361" i="3"/>
  <c r="A1362" i="3"/>
  <c r="A1363" i="3"/>
  <c r="A1364" i="3"/>
  <c r="A1365" i="3"/>
  <c r="A1366" i="3"/>
  <c r="A1367" i="3"/>
  <c r="A1368" i="3"/>
  <c r="A1369" i="3"/>
  <c r="A1370" i="3"/>
  <c r="A1371" i="3"/>
  <c r="A1372" i="3"/>
  <c r="A1373" i="3"/>
  <c r="A1374" i="3"/>
  <c r="A1375" i="3"/>
  <c r="A1376" i="3"/>
  <c r="A1377" i="3"/>
  <c r="A1378" i="3"/>
  <c r="A1379" i="3"/>
  <c r="A1380" i="3"/>
  <c r="A1381" i="3"/>
  <c r="A1382" i="3"/>
  <c r="A1383" i="3"/>
  <c r="A1384" i="3"/>
  <c r="A1385" i="3"/>
  <c r="A1386" i="3"/>
  <c r="A1387" i="3"/>
  <c r="A1388" i="3"/>
  <c r="A1389" i="3"/>
  <c r="A1390" i="3"/>
  <c r="A1391" i="3"/>
  <c r="A1392" i="3"/>
  <c r="A1393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1407" i="3"/>
  <c r="A1408" i="3"/>
  <c r="A1409" i="3"/>
  <c r="A1410" i="3"/>
  <c r="A1411" i="3"/>
  <c r="A1412" i="3"/>
  <c r="A1413" i="3"/>
  <c r="A1414" i="3"/>
  <c r="A1415" i="3"/>
  <c r="A1416" i="3"/>
  <c r="A1417" i="3"/>
  <c r="A1418" i="3"/>
  <c r="A1419" i="3"/>
  <c r="A1420" i="3"/>
  <c r="A1421" i="3"/>
  <c r="A1422" i="3"/>
  <c r="A1423" i="3"/>
  <c r="A1424" i="3"/>
  <c r="A1425" i="3"/>
  <c r="A1426" i="3"/>
  <c r="A1427" i="3"/>
  <c r="A1428" i="3"/>
  <c r="A1429" i="3"/>
  <c r="A1430" i="3"/>
  <c r="A1431" i="3"/>
  <c r="A1432" i="3"/>
  <c r="A1433" i="3"/>
  <c r="A1434" i="3"/>
  <c r="A1435" i="3"/>
  <c r="A1436" i="3"/>
  <c r="A1437" i="3"/>
  <c r="A1438" i="3"/>
  <c r="A1439" i="3"/>
  <c r="A1440" i="3"/>
  <c r="A1441" i="3"/>
  <c r="A1442" i="3"/>
  <c r="A1443" i="3"/>
  <c r="A1444" i="3"/>
  <c r="A1445" i="3"/>
  <c r="A1446" i="3"/>
  <c r="A1447" i="3"/>
  <c r="A1448" i="3"/>
  <c r="A1449" i="3"/>
  <c r="A1450" i="3"/>
  <c r="A1451" i="3"/>
  <c r="A1452" i="3"/>
  <c r="A1453" i="3"/>
  <c r="A1454" i="3"/>
  <c r="A1455" i="3"/>
  <c r="A1456" i="3"/>
  <c r="A1457" i="3"/>
  <c r="A1458" i="3"/>
  <c r="A1459" i="3"/>
  <c r="A1460" i="3"/>
  <c r="A1461" i="3"/>
  <c r="A1462" i="3"/>
  <c r="A1463" i="3"/>
  <c r="A1464" i="3"/>
  <c r="A1465" i="3"/>
  <c r="A1466" i="3"/>
  <c r="A1467" i="3"/>
  <c r="A1468" i="3"/>
  <c r="A1469" i="3"/>
  <c r="A1470" i="3"/>
  <c r="A1471" i="3"/>
  <c r="A1472" i="3"/>
  <c r="A1473" i="3"/>
  <c r="A1474" i="3"/>
  <c r="A1475" i="3"/>
  <c r="A1476" i="3"/>
  <c r="A1477" i="3"/>
  <c r="A1478" i="3"/>
  <c r="A1479" i="3"/>
  <c r="A1480" i="3"/>
  <c r="A1481" i="3"/>
  <c r="A1482" i="3"/>
  <c r="A1483" i="3"/>
  <c r="A1484" i="3"/>
  <c r="A1485" i="3"/>
  <c r="A1486" i="3"/>
  <c r="A1487" i="3"/>
  <c r="A1488" i="3"/>
  <c r="A1489" i="3"/>
  <c r="A1490" i="3"/>
  <c r="A1491" i="3"/>
  <c r="A1492" i="3"/>
  <c r="A1493" i="3"/>
  <c r="A1494" i="3"/>
  <c r="A1495" i="3"/>
  <c r="A1496" i="3"/>
  <c r="A1497" i="3"/>
  <c r="A1498" i="3"/>
  <c r="A1499" i="3"/>
  <c r="A1500" i="3"/>
  <c r="A1501" i="3"/>
  <c r="A1502" i="3"/>
  <c r="A1503" i="3"/>
  <c r="A1504" i="3"/>
  <c r="A1505" i="3"/>
  <c r="A1506" i="3"/>
  <c r="A1507" i="3"/>
  <c r="A1508" i="3"/>
  <c r="A1509" i="3"/>
  <c r="A1510" i="3"/>
  <c r="A1511" i="3"/>
  <c r="A1512" i="3"/>
  <c r="A1513" i="3"/>
  <c r="A1514" i="3"/>
  <c r="A1515" i="3"/>
  <c r="A1516" i="3"/>
  <c r="A1517" i="3"/>
  <c r="A1518" i="3"/>
  <c r="A1519" i="3"/>
  <c r="A1520" i="3"/>
  <c r="A1521" i="3"/>
  <c r="A1522" i="3"/>
  <c r="A1523" i="3"/>
  <c r="A1524" i="3"/>
  <c r="A1525" i="3"/>
  <c r="A1526" i="3"/>
  <c r="A1527" i="3"/>
  <c r="A1528" i="3"/>
  <c r="A1529" i="3"/>
  <c r="A1530" i="3"/>
  <c r="A1531" i="3"/>
  <c r="A1532" i="3"/>
  <c r="A1533" i="3"/>
  <c r="A1534" i="3"/>
  <c r="A1535" i="3"/>
  <c r="A1536" i="3"/>
  <c r="A1537" i="3"/>
  <c r="A1538" i="3"/>
  <c r="A1539" i="3"/>
  <c r="A1540" i="3"/>
  <c r="A1541" i="3"/>
  <c r="A1542" i="3"/>
  <c r="A1543" i="3"/>
  <c r="A1544" i="3"/>
  <c r="A1545" i="3"/>
  <c r="A1546" i="3"/>
  <c r="A1547" i="3"/>
  <c r="A1548" i="3"/>
  <c r="A1549" i="3"/>
  <c r="A1550" i="3"/>
  <c r="A1551" i="3"/>
  <c r="A1552" i="3"/>
  <c r="A1553" i="3"/>
  <c r="A1554" i="3"/>
  <c r="A1555" i="3"/>
  <c r="A1556" i="3"/>
  <c r="A1557" i="3"/>
  <c r="A1558" i="3"/>
  <c r="A1559" i="3"/>
  <c r="A1560" i="3"/>
  <c r="A1561" i="3"/>
  <c r="A1562" i="3"/>
  <c r="A1563" i="3"/>
  <c r="A1564" i="3"/>
  <c r="A1565" i="3"/>
  <c r="A1566" i="3"/>
  <c r="A1567" i="3"/>
  <c r="A1568" i="3"/>
  <c r="A1569" i="3"/>
  <c r="A1570" i="3"/>
  <c r="A1571" i="3"/>
  <c r="A1572" i="3"/>
  <c r="A1573" i="3"/>
  <c r="A1574" i="3"/>
  <c r="A1575" i="3"/>
  <c r="A1576" i="3"/>
  <c r="A1577" i="3"/>
  <c r="A1578" i="3"/>
  <c r="A1579" i="3"/>
  <c r="A1580" i="3"/>
  <c r="A1581" i="3"/>
  <c r="A1582" i="3"/>
  <c r="A1583" i="3"/>
  <c r="A1584" i="3"/>
  <c r="A1585" i="3"/>
  <c r="A1586" i="3"/>
  <c r="A1587" i="3"/>
  <c r="A1588" i="3"/>
  <c r="A1589" i="3"/>
  <c r="A1590" i="3"/>
  <c r="A1591" i="3"/>
  <c r="A1592" i="3"/>
  <c r="A1593" i="3"/>
  <c r="A1594" i="3"/>
  <c r="A1595" i="3"/>
  <c r="A1596" i="3"/>
  <c r="A1597" i="3"/>
  <c r="A1598" i="3"/>
  <c r="A1599" i="3"/>
  <c r="A1600" i="3"/>
  <c r="A1601" i="3"/>
  <c r="A1602" i="3"/>
  <c r="A1603" i="3"/>
  <c r="A1604" i="3"/>
  <c r="A1605" i="3"/>
  <c r="A1606" i="3"/>
  <c r="A1607" i="3"/>
  <c r="A1608" i="3"/>
  <c r="A1609" i="3"/>
  <c r="A1610" i="3"/>
  <c r="A1611" i="3"/>
  <c r="A1612" i="3"/>
  <c r="A1613" i="3"/>
  <c r="A1614" i="3"/>
  <c r="A1615" i="3"/>
  <c r="A1616" i="3"/>
  <c r="A1617" i="3"/>
  <c r="A1618" i="3"/>
  <c r="A1619" i="3"/>
  <c r="A1620" i="3"/>
  <c r="A1621" i="3"/>
  <c r="A1622" i="3"/>
  <c r="A1623" i="3"/>
  <c r="A1624" i="3"/>
  <c r="A1625" i="3"/>
  <c r="A1626" i="3"/>
  <c r="A1627" i="3"/>
  <c r="A1628" i="3"/>
  <c r="A1629" i="3"/>
  <c r="A1630" i="3"/>
  <c r="A1631" i="3"/>
  <c r="A1632" i="3"/>
  <c r="A1633" i="3"/>
  <c r="A1634" i="3"/>
  <c r="A1635" i="3"/>
  <c r="A1636" i="3"/>
  <c r="A1637" i="3"/>
  <c r="A1638" i="3"/>
  <c r="A1639" i="3"/>
  <c r="A1640" i="3"/>
  <c r="A1641" i="3"/>
  <c r="A1642" i="3"/>
  <c r="A1643" i="3"/>
  <c r="A1644" i="3"/>
  <c r="A1645" i="3"/>
  <c r="A1646" i="3"/>
  <c r="A1647" i="3"/>
  <c r="A1648" i="3"/>
  <c r="A1649" i="3"/>
  <c r="A1650" i="3"/>
  <c r="A1651" i="3"/>
  <c r="A1652" i="3"/>
  <c r="A1653" i="3"/>
  <c r="A1654" i="3"/>
  <c r="A1655" i="3"/>
  <c r="A1656" i="3"/>
  <c r="A1657" i="3"/>
  <c r="A1658" i="3"/>
  <c r="A1659" i="3"/>
  <c r="A1660" i="3"/>
  <c r="A1661" i="3"/>
  <c r="A1662" i="3"/>
  <c r="A1663" i="3"/>
  <c r="A1664" i="3"/>
  <c r="A1665" i="3"/>
  <c r="A1666" i="3"/>
  <c r="A1667" i="3"/>
  <c r="A1668" i="3"/>
  <c r="A1669" i="3"/>
  <c r="A1670" i="3"/>
  <c r="A1671" i="3"/>
  <c r="A1672" i="3"/>
  <c r="A1673" i="3"/>
  <c r="A1674" i="3"/>
  <c r="A1675" i="3"/>
  <c r="A1676" i="3"/>
  <c r="A1677" i="3"/>
  <c r="A1678" i="3"/>
  <c r="A1679" i="3"/>
  <c r="A1680" i="3"/>
  <c r="A1681" i="3"/>
  <c r="A1682" i="3"/>
  <c r="A1683" i="3"/>
  <c r="A1684" i="3"/>
  <c r="A1685" i="3"/>
  <c r="A1686" i="3"/>
  <c r="A1687" i="3"/>
  <c r="A1688" i="3"/>
  <c r="A1689" i="3"/>
  <c r="A1690" i="3"/>
  <c r="A1691" i="3"/>
  <c r="A1692" i="3"/>
  <c r="A1693" i="3"/>
  <c r="A1694" i="3"/>
  <c r="A1695" i="3"/>
  <c r="A1696" i="3"/>
  <c r="A1697" i="3"/>
  <c r="A1698" i="3"/>
  <c r="A1699" i="3"/>
  <c r="A1700" i="3"/>
  <c r="A1701" i="3"/>
  <c r="A1702" i="3"/>
  <c r="A1703" i="3"/>
  <c r="A1704" i="3"/>
  <c r="A1705" i="3"/>
  <c r="A1706" i="3"/>
  <c r="A1707" i="3"/>
  <c r="A1708" i="3"/>
  <c r="A1709" i="3"/>
  <c r="A1710" i="3"/>
  <c r="A1711" i="3"/>
  <c r="A1712" i="3"/>
  <c r="A1713" i="3"/>
  <c r="A1714" i="3"/>
  <c r="A1715" i="3"/>
  <c r="A1716" i="3"/>
  <c r="A1717" i="3"/>
  <c r="A1718" i="3"/>
  <c r="A1719" i="3"/>
  <c r="A1720" i="3"/>
  <c r="A1721" i="3"/>
  <c r="A1722" i="3"/>
  <c r="A1723" i="3"/>
  <c r="A1724" i="3"/>
  <c r="A1725" i="3"/>
  <c r="A1726" i="3"/>
  <c r="A1727" i="3"/>
  <c r="A1728" i="3"/>
  <c r="A1729" i="3"/>
  <c r="A1730" i="3"/>
  <c r="A1731" i="3"/>
  <c r="A1732" i="3"/>
  <c r="A1733" i="3"/>
  <c r="A1734" i="3"/>
  <c r="A1735" i="3"/>
  <c r="A1736" i="3"/>
  <c r="A1737" i="3"/>
  <c r="A1738" i="3"/>
  <c r="A1739" i="3"/>
  <c r="A1740" i="3"/>
  <c r="A1741" i="3"/>
  <c r="A1742" i="3"/>
  <c r="A1743" i="3"/>
  <c r="A1744" i="3"/>
  <c r="A1745" i="3"/>
  <c r="A1746" i="3"/>
  <c r="A1747" i="3"/>
  <c r="A1748" i="3"/>
  <c r="A1749" i="3"/>
  <c r="A1750" i="3"/>
  <c r="A1751" i="3"/>
  <c r="A1752" i="3"/>
  <c r="A1753" i="3"/>
  <c r="A1754" i="3"/>
  <c r="A1755" i="3"/>
  <c r="A1756" i="3"/>
  <c r="A1757" i="3"/>
  <c r="A1758" i="3"/>
  <c r="A1759" i="3"/>
  <c r="A1760" i="3"/>
  <c r="A1761" i="3"/>
  <c r="A1762" i="3"/>
  <c r="A1763" i="3"/>
  <c r="A1764" i="3"/>
  <c r="A1765" i="3"/>
  <c r="A1766" i="3"/>
  <c r="A1767" i="3"/>
  <c r="A1768" i="3"/>
  <c r="A1769" i="3"/>
  <c r="A1770" i="3"/>
  <c r="A1771" i="3"/>
  <c r="A1772" i="3"/>
  <c r="A1773" i="3"/>
  <c r="A1774" i="3"/>
  <c r="A1775" i="3"/>
  <c r="A1776" i="3"/>
  <c r="A1777" i="3"/>
  <c r="A1778" i="3"/>
  <c r="A1779" i="3"/>
  <c r="A1780" i="3"/>
  <c r="A1781" i="3"/>
  <c r="A1782" i="3"/>
  <c r="A1783" i="3"/>
  <c r="A1784" i="3"/>
  <c r="A1785" i="3"/>
  <c r="A1786" i="3"/>
  <c r="A1787" i="3"/>
  <c r="A1788" i="3"/>
  <c r="A1789" i="3"/>
  <c r="A1790" i="3"/>
  <c r="A1791" i="3"/>
  <c r="A1792" i="3"/>
  <c r="A1793" i="3"/>
  <c r="A1794" i="3"/>
  <c r="A1795" i="3"/>
  <c r="A1796" i="3"/>
  <c r="A1797" i="3"/>
  <c r="A1798" i="3"/>
  <c r="A1799" i="3"/>
  <c r="A1800" i="3"/>
  <c r="A1801" i="3"/>
  <c r="A1802" i="3"/>
  <c r="A1803" i="3"/>
  <c r="A1804" i="3"/>
  <c r="A1805" i="3"/>
  <c r="A1806" i="3"/>
  <c r="A1807" i="3"/>
  <c r="A1808" i="3"/>
  <c r="A1809" i="3"/>
  <c r="A1810" i="3"/>
  <c r="A1811" i="3"/>
  <c r="A1812" i="3"/>
  <c r="A1813" i="3"/>
  <c r="A1814" i="3"/>
  <c r="A1815" i="3"/>
  <c r="A1816" i="3"/>
  <c r="A1817" i="3"/>
  <c r="A1818" i="3"/>
  <c r="A1819" i="3"/>
  <c r="A1820" i="3"/>
  <c r="A1821" i="3"/>
  <c r="A1822" i="3"/>
  <c r="A1823" i="3"/>
  <c r="A1824" i="3"/>
  <c r="A1825" i="3"/>
  <c r="A1826" i="3"/>
  <c r="A1827" i="3"/>
  <c r="A1828" i="3"/>
  <c r="A1829" i="3"/>
  <c r="A1830" i="3"/>
  <c r="A1831" i="3"/>
  <c r="A1832" i="3"/>
  <c r="A1833" i="3"/>
  <c r="A1834" i="3"/>
  <c r="A1835" i="3"/>
  <c r="A1836" i="3"/>
  <c r="A1837" i="3"/>
  <c r="A1838" i="3"/>
  <c r="A1839" i="3"/>
  <c r="A1840" i="3"/>
  <c r="A1841" i="3"/>
  <c r="A1842" i="3"/>
  <c r="A1843" i="3"/>
  <c r="A1844" i="3"/>
  <c r="A1845" i="3"/>
  <c r="A1846" i="3"/>
  <c r="A1847" i="3"/>
  <c r="A1848" i="3"/>
  <c r="A1849" i="3"/>
  <c r="A1850" i="3"/>
  <c r="A1851" i="3"/>
  <c r="A1852" i="3"/>
  <c r="A1853" i="3"/>
  <c r="A1854" i="3"/>
  <c r="A1855" i="3"/>
  <c r="A1856" i="3"/>
  <c r="A1857" i="3"/>
  <c r="A1858" i="3"/>
  <c r="A1859" i="3"/>
  <c r="A1860" i="3"/>
  <c r="A1861" i="3"/>
  <c r="A1862" i="3"/>
  <c r="A1863" i="3"/>
  <c r="A1864" i="3"/>
  <c r="A1865" i="3"/>
  <c r="A1866" i="3"/>
  <c r="A1867" i="3"/>
  <c r="A1868" i="3"/>
  <c r="A1869" i="3"/>
  <c r="A1870" i="3"/>
  <c r="A1871" i="3"/>
  <c r="A1872" i="3"/>
  <c r="A1873" i="3"/>
  <c r="A1874" i="3"/>
  <c r="A1875" i="3"/>
  <c r="A1876" i="3"/>
  <c r="A1877" i="3"/>
  <c r="A1878" i="3"/>
  <c r="A1879" i="3"/>
  <c r="A1880" i="3"/>
  <c r="A1881" i="3"/>
  <c r="A1882" i="3"/>
  <c r="A1883" i="3"/>
  <c r="A1884" i="3"/>
  <c r="A1885" i="3"/>
  <c r="A1886" i="3"/>
  <c r="A1887" i="3"/>
  <c r="A1888" i="3"/>
  <c r="A1889" i="3"/>
  <c r="A1890" i="3"/>
  <c r="A1891" i="3"/>
  <c r="A1892" i="3"/>
  <c r="A1893" i="3"/>
  <c r="A1894" i="3"/>
  <c r="A1895" i="3"/>
  <c r="A1896" i="3"/>
  <c r="A1897" i="3"/>
  <c r="A1898" i="3"/>
  <c r="A1899" i="3"/>
  <c r="A1900" i="3"/>
  <c r="A1901" i="3"/>
  <c r="A1902" i="3"/>
  <c r="A1903" i="3"/>
  <c r="A1904" i="3"/>
  <c r="A1905" i="3"/>
  <c r="A1906" i="3"/>
  <c r="A1907" i="3"/>
  <c r="A1908" i="3"/>
  <c r="A1909" i="3"/>
  <c r="A1910" i="3"/>
  <c r="A1911" i="3"/>
  <c r="A1912" i="3"/>
  <c r="A1913" i="3"/>
  <c r="A1914" i="3"/>
  <c r="A1915" i="3"/>
  <c r="A1916" i="3"/>
  <c r="A1917" i="3"/>
  <c r="A1918" i="3"/>
  <c r="A1919" i="3"/>
  <c r="A1920" i="3"/>
  <c r="A1921" i="3"/>
  <c r="A1922" i="3"/>
  <c r="A1923" i="3"/>
  <c r="A1924" i="3"/>
  <c r="A1925" i="3"/>
  <c r="A1926" i="3"/>
  <c r="A1927" i="3"/>
  <c r="A1928" i="3"/>
  <c r="A1929" i="3"/>
  <c r="A1930" i="3"/>
  <c r="A1931" i="3"/>
  <c r="A1932" i="3"/>
  <c r="A1933" i="3"/>
  <c r="A1934" i="3"/>
  <c r="A1935" i="3"/>
  <c r="A1936" i="3"/>
  <c r="A1937" i="3"/>
  <c r="A1938" i="3"/>
  <c r="A1939" i="3"/>
  <c r="A1940" i="3"/>
  <c r="A1941" i="3"/>
  <c r="A1942" i="3"/>
  <c r="A1943" i="3"/>
  <c r="A1944" i="3"/>
  <c r="A1945" i="3"/>
  <c r="A1946" i="3"/>
  <c r="A1947" i="3"/>
  <c r="A1948" i="3"/>
  <c r="A1949" i="3"/>
  <c r="A1950" i="3"/>
  <c r="A1951" i="3"/>
  <c r="A1952" i="3"/>
  <c r="A1953" i="3"/>
  <c r="A1954" i="3"/>
  <c r="A1955" i="3"/>
  <c r="A1956" i="3"/>
  <c r="A1957" i="3"/>
  <c r="A1958" i="3"/>
  <c r="A1959" i="3"/>
  <c r="A1960" i="3"/>
  <c r="A1961" i="3"/>
  <c r="A1962" i="3"/>
  <c r="A1963" i="3"/>
  <c r="A1964" i="3"/>
  <c r="A1965" i="3"/>
  <c r="A1966" i="3"/>
  <c r="A1967" i="3"/>
  <c r="A1968" i="3"/>
  <c r="A1969" i="3"/>
  <c r="A1970" i="3"/>
  <c r="A1971" i="3"/>
  <c r="A1972" i="3"/>
  <c r="A1973" i="3"/>
  <c r="A1974" i="3"/>
  <c r="A1975" i="3"/>
  <c r="A1976" i="3"/>
  <c r="A1977" i="3"/>
  <c r="A1978" i="3"/>
  <c r="A1979" i="3"/>
  <c r="A1980" i="3"/>
  <c r="A1981" i="3"/>
  <c r="A1982" i="3"/>
  <c r="A1983" i="3"/>
  <c r="A1984" i="3"/>
  <c r="A1985" i="3"/>
  <c r="A1986" i="3"/>
  <c r="A1987" i="3"/>
  <c r="A1988" i="3"/>
  <c r="A1989" i="3"/>
  <c r="A1990" i="3"/>
  <c r="A1991" i="3"/>
  <c r="A1992" i="3"/>
  <c r="A1993" i="3"/>
  <c r="A1994" i="3"/>
  <c r="A1995" i="3"/>
  <c r="A1996" i="3"/>
  <c r="A1997" i="3"/>
  <c r="A1998" i="3"/>
  <c r="A1999" i="3"/>
  <c r="A2000" i="3"/>
  <c r="A2001" i="3"/>
  <c r="A2002" i="3"/>
  <c r="A2003" i="3"/>
  <c r="A2004" i="3"/>
  <c r="A2005" i="3"/>
  <c r="A2006" i="3"/>
  <c r="A2007" i="3"/>
  <c r="A2008" i="3"/>
  <c r="A2009" i="3"/>
  <c r="A2010" i="3"/>
  <c r="A2011" i="3"/>
  <c r="A2012" i="3"/>
  <c r="A2013" i="3"/>
  <c r="A2014" i="3"/>
  <c r="A2015" i="3"/>
  <c r="A2016" i="3"/>
  <c r="A2017" i="3"/>
  <c r="A2018" i="3"/>
  <c r="A2019" i="3"/>
  <c r="A2020" i="3"/>
  <c r="A2021" i="3"/>
  <c r="A2022" i="3"/>
  <c r="A2023" i="3"/>
  <c r="A2024" i="3"/>
  <c r="A2025" i="3"/>
  <c r="A2026" i="3"/>
  <c r="A2027" i="3"/>
  <c r="A2028" i="3"/>
  <c r="A2029" i="3"/>
  <c r="A2030" i="3"/>
  <c r="A2031" i="3"/>
  <c r="A2032" i="3"/>
  <c r="A2033" i="3"/>
  <c r="A2034" i="3"/>
  <c r="A2035" i="3"/>
  <c r="A2036" i="3"/>
  <c r="A2037" i="3"/>
  <c r="A2038" i="3"/>
  <c r="A2039" i="3"/>
  <c r="A2040" i="3"/>
  <c r="A2041" i="3"/>
  <c r="A2042" i="3"/>
  <c r="A2043" i="3"/>
  <c r="A2044" i="3"/>
  <c r="A2045" i="3"/>
  <c r="A2046" i="3"/>
  <c r="A2047" i="3"/>
  <c r="A2048" i="3"/>
  <c r="A2049" i="3"/>
  <c r="A2050" i="3"/>
  <c r="A2051" i="3"/>
  <c r="A2052" i="3"/>
  <c r="A2053" i="3"/>
  <c r="A2054" i="3"/>
  <c r="A2055" i="3"/>
  <c r="A2056" i="3"/>
  <c r="A2057" i="3"/>
  <c r="A2058" i="3"/>
  <c r="A2059" i="3"/>
  <c r="A2060" i="3"/>
  <c r="A2061" i="3"/>
  <c r="A2062" i="3"/>
  <c r="A2063" i="3"/>
  <c r="A2064" i="3"/>
  <c r="A2065" i="3"/>
  <c r="A2066" i="3"/>
  <c r="A2067" i="3"/>
  <c r="A2068" i="3"/>
  <c r="A2069" i="3"/>
  <c r="A2070" i="3"/>
  <c r="A2071" i="3"/>
  <c r="A2072" i="3"/>
  <c r="A2073" i="3"/>
  <c r="A2074" i="3"/>
  <c r="A2075" i="3"/>
  <c r="A2076" i="3"/>
  <c r="A2077" i="3"/>
  <c r="A2078" i="3"/>
  <c r="A2079" i="3"/>
  <c r="A2080" i="3"/>
  <c r="A2081" i="3"/>
  <c r="A2082" i="3"/>
  <c r="A2083" i="3"/>
  <c r="A2084" i="3"/>
  <c r="A2085" i="3"/>
  <c r="A2086" i="3"/>
  <c r="A2087" i="3"/>
  <c r="A2088" i="3"/>
  <c r="A2089" i="3"/>
  <c r="A2090" i="3"/>
  <c r="A2091" i="3"/>
  <c r="A2092" i="3"/>
  <c r="A2093" i="3"/>
  <c r="A2094" i="3"/>
  <c r="A2095" i="3"/>
  <c r="A2096" i="3"/>
  <c r="A2097" i="3"/>
  <c r="A2098" i="3"/>
  <c r="A2099" i="3"/>
  <c r="A2100" i="3"/>
  <c r="A2101" i="3"/>
  <c r="A2102" i="3"/>
  <c r="A2103" i="3"/>
  <c r="A2104" i="3"/>
  <c r="A2105" i="3"/>
  <c r="A2106" i="3"/>
  <c r="A2107" i="3"/>
  <c r="A2108" i="3"/>
  <c r="A2109" i="3"/>
  <c r="A2110" i="3"/>
  <c r="A2111" i="3"/>
  <c r="A2112" i="3"/>
  <c r="A2113" i="3"/>
  <c r="A2114" i="3"/>
  <c r="A2115" i="3"/>
  <c r="A2116" i="3"/>
  <c r="A2117" i="3"/>
  <c r="A2118" i="3"/>
  <c r="A2119" i="3"/>
  <c r="A2120" i="3"/>
  <c r="A2121" i="3"/>
  <c r="A2122" i="3"/>
  <c r="A2123" i="3"/>
  <c r="A2124" i="3"/>
  <c r="A2125" i="3"/>
  <c r="A2126" i="3"/>
  <c r="A2127" i="3"/>
  <c r="A2128" i="3"/>
  <c r="A2129" i="3"/>
  <c r="A2130" i="3"/>
  <c r="A2131" i="3"/>
  <c r="A2132" i="3"/>
  <c r="A2133" i="3"/>
  <c r="A2134" i="3"/>
  <c r="A2135" i="3"/>
  <c r="A2136" i="3"/>
  <c r="A2137" i="3"/>
  <c r="A2138" i="3"/>
  <c r="A2139" i="3"/>
  <c r="A2140" i="3"/>
  <c r="A2141" i="3"/>
  <c r="A2142" i="3"/>
  <c r="A2143" i="3"/>
  <c r="A2144" i="3"/>
  <c r="A2145" i="3"/>
  <c r="A2146" i="3"/>
  <c r="A2147" i="3"/>
  <c r="A2148" i="3"/>
  <c r="A2149" i="3"/>
  <c r="A2150" i="3"/>
  <c r="A2151" i="3"/>
  <c r="A2152" i="3"/>
  <c r="A2153" i="3"/>
  <c r="A2154" i="3"/>
  <c r="A2155" i="3"/>
  <c r="A2156" i="3"/>
  <c r="A2157" i="3"/>
  <c r="A2158" i="3"/>
  <c r="A2159" i="3"/>
  <c r="A2160" i="3"/>
  <c r="A2161" i="3"/>
  <c r="A2162" i="3"/>
  <c r="A2163" i="3"/>
  <c r="A2164" i="3"/>
  <c r="A2165" i="3"/>
  <c r="A2166" i="3"/>
  <c r="A2167" i="3"/>
  <c r="A2168" i="3"/>
  <c r="A2169" i="3"/>
  <c r="A2170" i="3"/>
  <c r="A2171" i="3"/>
  <c r="A2172" i="3"/>
  <c r="A2173" i="3"/>
  <c r="A2174" i="3"/>
  <c r="A2175" i="3"/>
  <c r="A2176" i="3"/>
  <c r="A2177" i="3"/>
  <c r="A2178" i="3"/>
  <c r="A2179" i="3"/>
  <c r="A2180" i="3"/>
  <c r="A2181" i="3"/>
  <c r="A2182" i="3"/>
  <c r="A2183" i="3"/>
  <c r="A2184" i="3"/>
  <c r="A2185" i="3"/>
  <c r="A2186" i="3"/>
  <c r="A2187" i="3"/>
  <c r="A2188" i="3"/>
  <c r="A2189" i="3"/>
  <c r="A2190" i="3"/>
  <c r="A2191" i="3"/>
  <c r="A2192" i="3"/>
  <c r="A2193" i="3"/>
  <c r="A2194" i="3"/>
  <c r="A2195" i="3"/>
  <c r="A2196" i="3"/>
  <c r="A2197" i="3"/>
  <c r="A2198" i="3"/>
  <c r="A2199" i="3"/>
  <c r="A2200" i="3"/>
  <c r="A2201" i="3"/>
  <c r="A2202" i="3"/>
  <c r="A2203" i="3"/>
  <c r="A2204" i="3"/>
  <c r="A2205" i="3"/>
  <c r="A2206" i="3"/>
  <c r="A2207" i="3"/>
  <c r="A2208" i="3"/>
  <c r="A2209" i="3"/>
  <c r="A2210" i="3"/>
  <c r="A2211" i="3"/>
  <c r="A2212" i="3"/>
  <c r="A2213" i="3"/>
  <c r="A2214" i="3"/>
  <c r="A2215" i="3"/>
  <c r="A2216" i="3"/>
  <c r="A2217" i="3"/>
  <c r="A2218" i="3"/>
  <c r="A2219" i="3"/>
  <c r="A2220" i="3"/>
  <c r="A2221" i="3"/>
  <c r="A2222" i="3"/>
  <c r="A2223" i="3"/>
  <c r="A2224" i="3"/>
  <c r="A2225" i="3"/>
  <c r="A2226" i="3"/>
  <c r="A2227" i="3"/>
  <c r="A2228" i="3"/>
  <c r="A2229" i="3"/>
  <c r="A2230" i="3"/>
  <c r="A2231" i="3"/>
  <c r="A2232" i="3"/>
  <c r="A2233" i="3"/>
  <c r="A2234" i="3"/>
  <c r="A2235" i="3"/>
  <c r="A2236" i="3"/>
  <c r="A2237" i="3"/>
  <c r="A2238" i="3"/>
  <c r="A2239" i="3"/>
  <c r="A2240" i="3"/>
  <c r="A2241" i="3"/>
  <c r="A2242" i="3"/>
  <c r="A2243" i="3"/>
  <c r="A2244" i="3"/>
  <c r="A2245" i="3"/>
  <c r="A2246" i="3"/>
  <c r="A2247" i="3"/>
  <c r="A2248" i="3"/>
  <c r="A2249" i="3"/>
  <c r="A2250" i="3"/>
  <c r="A2251" i="3"/>
  <c r="A2252" i="3"/>
  <c r="A2253" i="3"/>
  <c r="A2254" i="3"/>
  <c r="A2255" i="3"/>
  <c r="A2256" i="3"/>
  <c r="A2257" i="3"/>
  <c r="A2258" i="3"/>
  <c r="A2259" i="3"/>
  <c r="A2260" i="3"/>
  <c r="A2261" i="3"/>
  <c r="A2262" i="3"/>
  <c r="A2263" i="3"/>
  <c r="A2264" i="3"/>
  <c r="A2265" i="3"/>
  <c r="A2266" i="3"/>
  <c r="A2267" i="3"/>
  <c r="A2268" i="3"/>
  <c r="A2269" i="3"/>
  <c r="A2270" i="3"/>
  <c r="A2271" i="3"/>
  <c r="A2272" i="3"/>
  <c r="A2273" i="3"/>
  <c r="A2274" i="3"/>
  <c r="A2275" i="3"/>
  <c r="A2276" i="3"/>
  <c r="A2277" i="3"/>
  <c r="A2278" i="3"/>
  <c r="A2279" i="3"/>
  <c r="A2280" i="3"/>
  <c r="A2281" i="3"/>
  <c r="A2282" i="3"/>
  <c r="A2283" i="3"/>
  <c r="A2284" i="3"/>
  <c r="A2285" i="3"/>
  <c r="A2286" i="3"/>
  <c r="A2287" i="3"/>
  <c r="A2288" i="3"/>
  <c r="A2289" i="3"/>
  <c r="A2290" i="3"/>
  <c r="A2291" i="3"/>
  <c r="A2292" i="3"/>
  <c r="A2293" i="3"/>
  <c r="A2294" i="3"/>
  <c r="A2295" i="3"/>
  <c r="A2296" i="3"/>
  <c r="A2297" i="3"/>
  <c r="A2298" i="3"/>
  <c r="A2299" i="3"/>
  <c r="A2300" i="3"/>
  <c r="A2301" i="3"/>
  <c r="A2302" i="3"/>
  <c r="A2303" i="3"/>
  <c r="A2304" i="3"/>
  <c r="A2305" i="3"/>
  <c r="A2306" i="3"/>
  <c r="A2307" i="3"/>
  <c r="A2308" i="3"/>
  <c r="A2309" i="3"/>
  <c r="A2310" i="3"/>
  <c r="A2311" i="3"/>
  <c r="A2312" i="3"/>
  <c r="A2313" i="3"/>
  <c r="A2314" i="3"/>
  <c r="A2315" i="3"/>
  <c r="A2316" i="3"/>
  <c r="A2317" i="3"/>
  <c r="A2318" i="3"/>
  <c r="A2319" i="3"/>
  <c r="A2320" i="3"/>
  <c r="A2321" i="3"/>
  <c r="A2322" i="3"/>
  <c r="A2323" i="3"/>
  <c r="A2324" i="3"/>
  <c r="A2325" i="3"/>
  <c r="A2326" i="3"/>
  <c r="A2327" i="3"/>
  <c r="A2328" i="3"/>
  <c r="A2329" i="3"/>
  <c r="A2330" i="3"/>
  <c r="A2331" i="3"/>
  <c r="A2332" i="3"/>
  <c r="A2333" i="3"/>
  <c r="A2334" i="3"/>
  <c r="A2335" i="3"/>
  <c r="A2336" i="3"/>
  <c r="A2337" i="3"/>
  <c r="A2338" i="3"/>
  <c r="A2339" i="3"/>
  <c r="A2340" i="3"/>
  <c r="A2341" i="3"/>
  <c r="A2342" i="3"/>
  <c r="A2343" i="3"/>
  <c r="A2344" i="3"/>
  <c r="A2345" i="3"/>
  <c r="A2346" i="3"/>
  <c r="A2347" i="3"/>
  <c r="A2348" i="3"/>
  <c r="A2349" i="3"/>
  <c r="A2350" i="3"/>
  <c r="A2351" i="3"/>
  <c r="A2352" i="3"/>
  <c r="A2353" i="3"/>
  <c r="A2354" i="3"/>
  <c r="A2355" i="3"/>
  <c r="A2356" i="3"/>
  <c r="A2357" i="3"/>
  <c r="A2358" i="3"/>
  <c r="A2359" i="3"/>
  <c r="A2360" i="3"/>
  <c r="A2361" i="3"/>
  <c r="A2362" i="3"/>
  <c r="A2363" i="3"/>
  <c r="A2364" i="3"/>
  <c r="A2365" i="3"/>
  <c r="A2366" i="3"/>
  <c r="A2367" i="3"/>
  <c r="A2368" i="3"/>
  <c r="A2369" i="3"/>
  <c r="A2370" i="3"/>
  <c r="A2371" i="3"/>
  <c r="A2372" i="3"/>
  <c r="A2373" i="3"/>
  <c r="A2374" i="3"/>
  <c r="A2375" i="3"/>
  <c r="A2376" i="3"/>
  <c r="A2377" i="3"/>
  <c r="A2378" i="3"/>
  <c r="A2379" i="3"/>
  <c r="A2380" i="3"/>
  <c r="A2381" i="3"/>
  <c r="A2382" i="3"/>
  <c r="A2383" i="3"/>
  <c r="A2384" i="3"/>
  <c r="A2385" i="3"/>
  <c r="A2386" i="3"/>
  <c r="A2387" i="3"/>
  <c r="A2388" i="3"/>
  <c r="A2389" i="3"/>
  <c r="A2390" i="3"/>
  <c r="A2391" i="3"/>
  <c r="A2392" i="3"/>
  <c r="A2393" i="3"/>
  <c r="A2394" i="3"/>
  <c r="A2395" i="3"/>
  <c r="A2396" i="3"/>
  <c r="A2397" i="3"/>
  <c r="A2398" i="3"/>
  <c r="A2399" i="3"/>
  <c r="A2400" i="3"/>
  <c r="A2401" i="3"/>
  <c r="A2402" i="3"/>
  <c r="A2403" i="3"/>
  <c r="A2404" i="3"/>
  <c r="A2405" i="3"/>
  <c r="A2406" i="3"/>
  <c r="A2407" i="3"/>
  <c r="A2408" i="3"/>
  <c r="A2409" i="3"/>
  <c r="A2410" i="3"/>
  <c r="A2411" i="3"/>
  <c r="A2412" i="3"/>
  <c r="A2413" i="3"/>
  <c r="A2414" i="3"/>
  <c r="A2415" i="3"/>
  <c r="A2416" i="3"/>
  <c r="A2417" i="3"/>
  <c r="A2418" i="3"/>
  <c r="A2419" i="3"/>
  <c r="A2420" i="3"/>
  <c r="A2421" i="3"/>
  <c r="A2422" i="3"/>
  <c r="A2423" i="3"/>
  <c r="A2424" i="3"/>
  <c r="A2425" i="3"/>
  <c r="A2426" i="3"/>
  <c r="A2427" i="3"/>
  <c r="A2428" i="3"/>
  <c r="A2429" i="3"/>
  <c r="A2430" i="3"/>
  <c r="A2431" i="3"/>
  <c r="A2432" i="3"/>
  <c r="A2433" i="3"/>
  <c r="A2434" i="3"/>
  <c r="A2435" i="3"/>
  <c r="A2436" i="3"/>
  <c r="A2437" i="3"/>
  <c r="A2438" i="3"/>
  <c r="A2439" i="3"/>
  <c r="A2440" i="3"/>
  <c r="A2441" i="3"/>
  <c r="A2442" i="3"/>
  <c r="A2443" i="3"/>
  <c r="A2444" i="3"/>
  <c r="A2445" i="3"/>
  <c r="A2446" i="3"/>
  <c r="A2447" i="3"/>
  <c r="A2448" i="3"/>
  <c r="A2449" i="3"/>
  <c r="A2450" i="3"/>
  <c r="A2451" i="3"/>
  <c r="A2452" i="3"/>
  <c r="A2453" i="3"/>
  <c r="A2454" i="3"/>
  <c r="A2455" i="3"/>
  <c r="A2456" i="3"/>
  <c r="A2457" i="3"/>
  <c r="A2458" i="3"/>
  <c r="A2459" i="3"/>
  <c r="A2460" i="3"/>
  <c r="A2461" i="3"/>
  <c r="A2462" i="3"/>
  <c r="A2463" i="3"/>
  <c r="A2464" i="3"/>
  <c r="A2465" i="3"/>
  <c r="A2466" i="3"/>
  <c r="A2467" i="3"/>
  <c r="A2468" i="3"/>
  <c r="A2469" i="3"/>
  <c r="A2470" i="3"/>
  <c r="A2471" i="3"/>
  <c r="A2472" i="3"/>
  <c r="A2473" i="3"/>
  <c r="A2474" i="3"/>
  <c r="A2475" i="3"/>
  <c r="A2476" i="3"/>
  <c r="A2477" i="3"/>
  <c r="A2478" i="3"/>
  <c r="A2479" i="3"/>
  <c r="A2480" i="3"/>
  <c r="A2481" i="3"/>
  <c r="A2482" i="3"/>
  <c r="A2483" i="3"/>
  <c r="A2484" i="3"/>
  <c r="A2485" i="3"/>
  <c r="A2486" i="3"/>
  <c r="A2487" i="3"/>
  <c r="A2488" i="3"/>
  <c r="A2489" i="3"/>
  <c r="A2490" i="3"/>
  <c r="A2491" i="3"/>
  <c r="A2492" i="3"/>
  <c r="A2493" i="3"/>
  <c r="A2494" i="3"/>
  <c r="A2495" i="3"/>
  <c r="A2496" i="3"/>
  <c r="A2497" i="3"/>
  <c r="A2498" i="3"/>
  <c r="A2499" i="3"/>
  <c r="A2500" i="3"/>
  <c r="A2501" i="3"/>
  <c r="A2502" i="3"/>
  <c r="A2503" i="3"/>
  <c r="A2504" i="3"/>
  <c r="A2505" i="3"/>
  <c r="A2506" i="3"/>
  <c r="A2507" i="3"/>
  <c r="A2508" i="3"/>
  <c r="A2509" i="3"/>
  <c r="A2510" i="3"/>
  <c r="A2511" i="3"/>
  <c r="A2512" i="3"/>
  <c r="A2513" i="3"/>
  <c r="A2514" i="3"/>
  <c r="A2515" i="3"/>
  <c r="A2516" i="3"/>
  <c r="A2517" i="3"/>
  <c r="A2518" i="3"/>
  <c r="A2519" i="3"/>
  <c r="A2520" i="3"/>
  <c r="A2521" i="3"/>
  <c r="A2522" i="3"/>
  <c r="A2523" i="3"/>
  <c r="A2524" i="3"/>
  <c r="A2525" i="3"/>
  <c r="A2526" i="3"/>
  <c r="A2527" i="3"/>
  <c r="A2528" i="3"/>
  <c r="A2529" i="3"/>
  <c r="A2530" i="3"/>
  <c r="A2531" i="3"/>
  <c r="A2532" i="3"/>
  <c r="A2533" i="3"/>
  <c r="A2534" i="3"/>
  <c r="A2535" i="3"/>
  <c r="A2536" i="3"/>
  <c r="A2537" i="3"/>
  <c r="A2538" i="3"/>
  <c r="A2539" i="3"/>
  <c r="A2540" i="3"/>
  <c r="A2541" i="3"/>
  <c r="A2542" i="3"/>
  <c r="A2543" i="3"/>
  <c r="A2544" i="3"/>
  <c r="A2545" i="3"/>
  <c r="A2546" i="3"/>
  <c r="A2547" i="3"/>
  <c r="A2548" i="3"/>
  <c r="A2549" i="3"/>
  <c r="A2550" i="3"/>
  <c r="A2551" i="3"/>
  <c r="A2552" i="3"/>
  <c r="A2553" i="3"/>
  <c r="A2554" i="3"/>
  <c r="A2555" i="3"/>
  <c r="A2556" i="3"/>
  <c r="A2557" i="3"/>
  <c r="A2558" i="3"/>
  <c r="A2559" i="3"/>
  <c r="A2560" i="3"/>
  <c r="A2561" i="3"/>
  <c r="A2562" i="3"/>
  <c r="A2563" i="3"/>
  <c r="A2564" i="3"/>
  <c r="A2565" i="3"/>
  <c r="A2566" i="3"/>
  <c r="A2567" i="3"/>
  <c r="A2568" i="3"/>
  <c r="A2569" i="3"/>
  <c r="A2570" i="3"/>
  <c r="A2571" i="3"/>
  <c r="A2572" i="3"/>
  <c r="A2573" i="3"/>
  <c r="A2574" i="3"/>
  <c r="A2575" i="3"/>
  <c r="A2576" i="3"/>
  <c r="A2577" i="3"/>
  <c r="A2578" i="3"/>
  <c r="A2579" i="3"/>
  <c r="A2580" i="3"/>
  <c r="A2581" i="3"/>
  <c r="A2582" i="3"/>
  <c r="A2583" i="3"/>
  <c r="A2584" i="3"/>
  <c r="A2585" i="3"/>
  <c r="A2586" i="3"/>
  <c r="A2587" i="3"/>
  <c r="A2588" i="3"/>
  <c r="A2589" i="3"/>
  <c r="A2590" i="3"/>
  <c r="A2591" i="3"/>
  <c r="A2592" i="3"/>
  <c r="A2593" i="3"/>
  <c r="A2594" i="3"/>
  <c r="A2595" i="3"/>
  <c r="A2596" i="3"/>
  <c r="A2597" i="3"/>
  <c r="A2598" i="3"/>
  <c r="A2599" i="3"/>
  <c r="A2600" i="3"/>
  <c r="A2601" i="3"/>
  <c r="A2602" i="3"/>
  <c r="A2603" i="3"/>
  <c r="A2604" i="3"/>
  <c r="A2605" i="3"/>
  <c r="A2606" i="3"/>
  <c r="A2607" i="3"/>
  <c r="A2608" i="3"/>
  <c r="A2609" i="3"/>
  <c r="A2610" i="3"/>
  <c r="A2611" i="3"/>
  <c r="A2612" i="3"/>
  <c r="A2613" i="3"/>
  <c r="A2614" i="3"/>
  <c r="A2615" i="3"/>
  <c r="A2616" i="3"/>
  <c r="A2617" i="3"/>
  <c r="A2618" i="3"/>
  <c r="A2619" i="3"/>
  <c r="A2620" i="3"/>
  <c r="A2621" i="3"/>
  <c r="A2622" i="3"/>
  <c r="A2623" i="3"/>
  <c r="A2624" i="3"/>
  <c r="A2625" i="3"/>
  <c r="A2626" i="3"/>
  <c r="A2627" i="3"/>
  <c r="A2628" i="3"/>
  <c r="A2629" i="3"/>
  <c r="A2630" i="3"/>
  <c r="A2631" i="3"/>
  <c r="A2632" i="3"/>
  <c r="A2633" i="3"/>
  <c r="A2634" i="3"/>
  <c r="A2635" i="3"/>
  <c r="A2636" i="3"/>
  <c r="A2637" i="3"/>
  <c r="A2638" i="3"/>
  <c r="A2639" i="3"/>
  <c r="A2640" i="3"/>
  <c r="A2641" i="3"/>
  <c r="A2642" i="3"/>
  <c r="A2643" i="3"/>
  <c r="A2644" i="3"/>
  <c r="A2645" i="3"/>
  <c r="A2646" i="3"/>
  <c r="A2647" i="3"/>
  <c r="A2648" i="3"/>
  <c r="A2649" i="3"/>
  <c r="A2650" i="3"/>
  <c r="A2651" i="3"/>
  <c r="A2652" i="3"/>
  <c r="A2653" i="3"/>
  <c r="A2654" i="3"/>
  <c r="A2655" i="3"/>
  <c r="A2656" i="3"/>
  <c r="A2657" i="3"/>
  <c r="A2658" i="3"/>
  <c r="A2659" i="3"/>
  <c r="A2660" i="3"/>
  <c r="A2661" i="3"/>
  <c r="A2662" i="3"/>
  <c r="A2663" i="3"/>
  <c r="A2664" i="3"/>
  <c r="A2665" i="3"/>
  <c r="A2666" i="3"/>
  <c r="A2667" i="3"/>
  <c r="A2668" i="3"/>
  <c r="A2669" i="3"/>
  <c r="A2670" i="3"/>
  <c r="A2671" i="3"/>
  <c r="A2672" i="3"/>
  <c r="A2673" i="3"/>
  <c r="A2674" i="3"/>
  <c r="A2675" i="3"/>
  <c r="A2676" i="3"/>
  <c r="A2677" i="3"/>
  <c r="A2678" i="3"/>
  <c r="A2679" i="3"/>
  <c r="A2680" i="3"/>
  <c r="A2681" i="3"/>
  <c r="A2682" i="3"/>
  <c r="A2683" i="3"/>
  <c r="A2684" i="3"/>
  <c r="A2685" i="3"/>
  <c r="A2686" i="3"/>
  <c r="A2687" i="3"/>
  <c r="A2688" i="3"/>
  <c r="A2689" i="3"/>
  <c r="A2690" i="3"/>
  <c r="A2691" i="3"/>
  <c r="A2692" i="3"/>
  <c r="A2693" i="3"/>
  <c r="A2694" i="3"/>
  <c r="A2695" i="3"/>
  <c r="A2696" i="3"/>
  <c r="A2697" i="3"/>
  <c r="A2698" i="3"/>
  <c r="A2699" i="3"/>
  <c r="A2700" i="3"/>
  <c r="A2701" i="3"/>
  <c r="A2702" i="3"/>
  <c r="A2703" i="3"/>
  <c r="A2704" i="3"/>
  <c r="A2705" i="3"/>
  <c r="A2706" i="3"/>
  <c r="A2707" i="3"/>
  <c r="A2708" i="3"/>
  <c r="A2709" i="3"/>
  <c r="A2710" i="3"/>
  <c r="A2711" i="3"/>
  <c r="A2712" i="3"/>
  <c r="A2713" i="3"/>
  <c r="A2714" i="3"/>
  <c r="A2715" i="3"/>
  <c r="A2716" i="3"/>
  <c r="A2717" i="3"/>
  <c r="A2718" i="3"/>
  <c r="A2719" i="3"/>
  <c r="A2720" i="3"/>
  <c r="A2721" i="3"/>
  <c r="A2722" i="3"/>
  <c r="A2723" i="3"/>
  <c r="A2724" i="3"/>
  <c r="A2725" i="3"/>
  <c r="A2726" i="3"/>
  <c r="A2727" i="3"/>
  <c r="A2728" i="3"/>
  <c r="A2729" i="3"/>
  <c r="A2730" i="3"/>
  <c r="A2731" i="3"/>
  <c r="A2732" i="3"/>
  <c r="A2733" i="3"/>
  <c r="A2734" i="3"/>
  <c r="A2735" i="3"/>
  <c r="A2736" i="3"/>
  <c r="A2737" i="3"/>
  <c r="A2738" i="3"/>
  <c r="A2739" i="3"/>
  <c r="A2740" i="3"/>
  <c r="A2741" i="3"/>
  <c r="A2742" i="3"/>
  <c r="A2743" i="3"/>
  <c r="A2744" i="3"/>
  <c r="A2745" i="3"/>
  <c r="A2746" i="3"/>
  <c r="A2747" i="3"/>
  <c r="A2748" i="3"/>
  <c r="A2749" i="3"/>
  <c r="A2750" i="3"/>
  <c r="A2751" i="3"/>
  <c r="A2752" i="3"/>
  <c r="A2753" i="3"/>
  <c r="A2754" i="3"/>
  <c r="A2755" i="3"/>
  <c r="A2756" i="3"/>
  <c r="A2757" i="3"/>
  <c r="A2758" i="3"/>
  <c r="A2759" i="3"/>
  <c r="A2760" i="3"/>
  <c r="A2761" i="3"/>
  <c r="A2762" i="3"/>
  <c r="A2763" i="3"/>
  <c r="A2764" i="3"/>
  <c r="A2765" i="3"/>
  <c r="A2766" i="3"/>
  <c r="A2767" i="3"/>
  <c r="A2768" i="3"/>
  <c r="A2769" i="3"/>
  <c r="A2770" i="3"/>
  <c r="A2771" i="3"/>
  <c r="A2772" i="3"/>
  <c r="A2773" i="3"/>
  <c r="A2774" i="3"/>
  <c r="A2775" i="3"/>
  <c r="A2776" i="3"/>
  <c r="A2777" i="3"/>
  <c r="A2778" i="3"/>
  <c r="A2779" i="3"/>
  <c r="A2780" i="3"/>
  <c r="A2781" i="3"/>
  <c r="A2782" i="3"/>
  <c r="A2783" i="3"/>
  <c r="A2784" i="3"/>
  <c r="A2785" i="3"/>
  <c r="A2786" i="3"/>
  <c r="A2787" i="3"/>
  <c r="A2788" i="3"/>
  <c r="A2789" i="3"/>
  <c r="A2790" i="3"/>
  <c r="A2791" i="3"/>
  <c r="A2792" i="3"/>
  <c r="A2793" i="3"/>
  <c r="A2794" i="3"/>
  <c r="A2795" i="3"/>
  <c r="A2796" i="3"/>
  <c r="A2797" i="3"/>
  <c r="A2798" i="3"/>
  <c r="A2799" i="3"/>
  <c r="A2800" i="3"/>
  <c r="A2801" i="3"/>
  <c r="A2802" i="3"/>
  <c r="A2803" i="3"/>
  <c r="A2804" i="3"/>
  <c r="A2805" i="3"/>
  <c r="A2806" i="3"/>
  <c r="A2807" i="3"/>
  <c r="A2808" i="3"/>
  <c r="A2809" i="3"/>
  <c r="A2810" i="3"/>
  <c r="A2811" i="3"/>
  <c r="A2812" i="3"/>
  <c r="A2813" i="3"/>
  <c r="A2814" i="3"/>
  <c r="A2815" i="3"/>
  <c r="A2816" i="3"/>
  <c r="A2817" i="3"/>
  <c r="A2818" i="3"/>
  <c r="A2819" i="3"/>
  <c r="A2820" i="3"/>
  <c r="A2821" i="3"/>
  <c r="A2822" i="3"/>
  <c r="A2823" i="3"/>
  <c r="A2824" i="3"/>
  <c r="A2825" i="3"/>
  <c r="A2826" i="3"/>
  <c r="A2827" i="3"/>
  <c r="A2828" i="3"/>
  <c r="A2829" i="3"/>
  <c r="A2830" i="3"/>
  <c r="A2831" i="3"/>
  <c r="A2832" i="3"/>
  <c r="A2833" i="3"/>
  <c r="A2834" i="3"/>
  <c r="A2835" i="3"/>
  <c r="A2836" i="3"/>
  <c r="A2837" i="3"/>
  <c r="A2838" i="3"/>
  <c r="A2839" i="3"/>
  <c r="A2840" i="3"/>
  <c r="A2841" i="3"/>
  <c r="A2842" i="3"/>
  <c r="A2843" i="3"/>
  <c r="A2844" i="3"/>
  <c r="A2845" i="3"/>
  <c r="A2846" i="3"/>
  <c r="A2847" i="3"/>
  <c r="A2848" i="3"/>
  <c r="A2849" i="3"/>
  <c r="A2850" i="3"/>
  <c r="A2851" i="3"/>
  <c r="A2852" i="3"/>
  <c r="A2853" i="3"/>
  <c r="A2854" i="3"/>
  <c r="A2855" i="3"/>
  <c r="A2856" i="3"/>
  <c r="A2857" i="3"/>
  <c r="A2858" i="3"/>
  <c r="A2859" i="3"/>
  <c r="A2860" i="3"/>
  <c r="A2861" i="3"/>
  <c r="A2862" i="3"/>
  <c r="A2863" i="3"/>
  <c r="A2864" i="3"/>
  <c r="A2865" i="3"/>
  <c r="A2866" i="3"/>
  <c r="A2867" i="3"/>
  <c r="A2868" i="3"/>
  <c r="A2869" i="3"/>
  <c r="A2870" i="3"/>
  <c r="A2871" i="3"/>
  <c r="A2872" i="3"/>
  <c r="A2873" i="3"/>
  <c r="A2874" i="3"/>
  <c r="A2875" i="3"/>
  <c r="A2876" i="3"/>
  <c r="A2877" i="3"/>
  <c r="A2878" i="3"/>
  <c r="A2879" i="3"/>
  <c r="A2880" i="3"/>
  <c r="A2881" i="3"/>
  <c r="A2882" i="3"/>
  <c r="A2883" i="3"/>
  <c r="A2884" i="3"/>
  <c r="A2885" i="3"/>
  <c r="A2886" i="3"/>
  <c r="A2887" i="3"/>
  <c r="A2888" i="3"/>
  <c r="A2889" i="3"/>
  <c r="A2890" i="3"/>
  <c r="A2891" i="3"/>
  <c r="A2892" i="3"/>
  <c r="A2893" i="3"/>
  <c r="A2894" i="3"/>
  <c r="A2895" i="3"/>
  <c r="A2896" i="3"/>
  <c r="A2897" i="3"/>
  <c r="A2898" i="3"/>
  <c r="A2899" i="3"/>
  <c r="A2900" i="3"/>
  <c r="A2901" i="3"/>
  <c r="A2902" i="3"/>
  <c r="A2903" i="3"/>
  <c r="A2904" i="3"/>
  <c r="A2905" i="3"/>
  <c r="A2906" i="3"/>
  <c r="A2907" i="3"/>
  <c r="A2908" i="3"/>
  <c r="A2909" i="3"/>
  <c r="A2910" i="3"/>
  <c r="A2911" i="3"/>
  <c r="A2912" i="3"/>
  <c r="A2913" i="3"/>
  <c r="A2914" i="3"/>
  <c r="A2915" i="3"/>
  <c r="A2916" i="3"/>
  <c r="A2917" i="3"/>
  <c r="A2918" i="3"/>
  <c r="A2919" i="3"/>
  <c r="A2920" i="3"/>
  <c r="A2921" i="3"/>
  <c r="A2922" i="3"/>
  <c r="A2923" i="3"/>
  <c r="A2924" i="3"/>
  <c r="A2925" i="3"/>
  <c r="A2926" i="3"/>
  <c r="A2927" i="3"/>
  <c r="A2928" i="3"/>
  <c r="A2929" i="3"/>
  <c r="A2930" i="3"/>
  <c r="A2931" i="3"/>
  <c r="A2932" i="3"/>
  <c r="A2933" i="3"/>
  <c r="A2934" i="3"/>
  <c r="A2935" i="3"/>
  <c r="A2936" i="3"/>
  <c r="A2937" i="3"/>
  <c r="A2938" i="3"/>
  <c r="A2939" i="3"/>
  <c r="A2940" i="3"/>
  <c r="A2941" i="3"/>
  <c r="A2942" i="3"/>
  <c r="A2943" i="3"/>
  <c r="A2944" i="3"/>
  <c r="A2945" i="3"/>
  <c r="A2946" i="3"/>
  <c r="A2947" i="3"/>
  <c r="A2948" i="3"/>
  <c r="A2949" i="3"/>
  <c r="A2950" i="3"/>
  <c r="A2951" i="3"/>
  <c r="A2952" i="3"/>
  <c r="A2953" i="3"/>
  <c r="A2954" i="3"/>
  <c r="A2955" i="3"/>
  <c r="A2956" i="3"/>
  <c r="A2957" i="3"/>
  <c r="A2958" i="3"/>
  <c r="A2959" i="3"/>
  <c r="A2960" i="3"/>
  <c r="A2961" i="3"/>
  <c r="A2962" i="3"/>
  <c r="A2963" i="3"/>
  <c r="A2964" i="3"/>
  <c r="A2965" i="3"/>
  <c r="A2966" i="3"/>
  <c r="A2967" i="3"/>
  <c r="A2968" i="3"/>
  <c r="A2969" i="3"/>
  <c r="A2970" i="3"/>
  <c r="A2971" i="3"/>
  <c r="A2972" i="3"/>
  <c r="A2973" i="3"/>
  <c r="A2974" i="3"/>
  <c r="A2975" i="3"/>
  <c r="A2976" i="3"/>
  <c r="A2977" i="3"/>
  <c r="A2978" i="3"/>
  <c r="A2979" i="3"/>
  <c r="A2980" i="3"/>
  <c r="A2981" i="3"/>
  <c r="A2982" i="3"/>
  <c r="A2983" i="3"/>
  <c r="A2984" i="3"/>
  <c r="A2985" i="3"/>
  <c r="A2986" i="3"/>
  <c r="A2987" i="3"/>
  <c r="A2988" i="3"/>
  <c r="A2989" i="3"/>
  <c r="A2990" i="3"/>
  <c r="A2991" i="3"/>
  <c r="A2992" i="3"/>
  <c r="A2993" i="3"/>
  <c r="A2994" i="3"/>
  <c r="A2995" i="3"/>
  <c r="A2996" i="3"/>
  <c r="A2997" i="3"/>
  <c r="A2998" i="3"/>
  <c r="A2999" i="3"/>
  <c r="A3000" i="3"/>
  <c r="A3001" i="3"/>
  <c r="A3002" i="3"/>
  <c r="A3003" i="3"/>
  <c r="A3004" i="3"/>
  <c r="A3005" i="3"/>
  <c r="A3006" i="3"/>
  <c r="A3007" i="3"/>
  <c r="A3008" i="3"/>
  <c r="A3009" i="3"/>
  <c r="A3010" i="3"/>
  <c r="A3011" i="3"/>
  <c r="A3012" i="3"/>
  <c r="A3013" i="3"/>
  <c r="A3014" i="3"/>
  <c r="A3015" i="3"/>
  <c r="A3016" i="3"/>
  <c r="A3017" i="3"/>
  <c r="A3018" i="3"/>
  <c r="A3019" i="3"/>
  <c r="A3020" i="3"/>
  <c r="A3021" i="3"/>
  <c r="A3022" i="3"/>
  <c r="A3023" i="3"/>
  <c r="A3024" i="3"/>
  <c r="A3025" i="3"/>
  <c r="A3026" i="3"/>
  <c r="A3027" i="3"/>
  <c r="A3028" i="3"/>
  <c r="A3029" i="3"/>
  <c r="A3030" i="3"/>
  <c r="A3031" i="3"/>
  <c r="A3032" i="3"/>
  <c r="A3033" i="3"/>
  <c r="A3034" i="3"/>
  <c r="A3035" i="3"/>
  <c r="A3036" i="3"/>
  <c r="A3037" i="3"/>
  <c r="A3038" i="3"/>
  <c r="A3039" i="3"/>
  <c r="A3040" i="3"/>
  <c r="A3041" i="3"/>
  <c r="A3042" i="3"/>
  <c r="A3043" i="3"/>
  <c r="A3044" i="3"/>
  <c r="A3045" i="3"/>
  <c r="A3046" i="3"/>
  <c r="A3047" i="3"/>
  <c r="A3048" i="3"/>
  <c r="A3049" i="3"/>
  <c r="A3050" i="3"/>
  <c r="A3051" i="3"/>
  <c r="A3052" i="3"/>
  <c r="A3053" i="3"/>
  <c r="A3054" i="3"/>
  <c r="A3055" i="3"/>
  <c r="A3056" i="3"/>
  <c r="A3057" i="3"/>
  <c r="A3058" i="3"/>
  <c r="A3059" i="3"/>
  <c r="A3060" i="3"/>
  <c r="A3061" i="3"/>
  <c r="A3062" i="3"/>
  <c r="A3063" i="3"/>
  <c r="A3064" i="3"/>
  <c r="A3065" i="3"/>
  <c r="A3066" i="3"/>
  <c r="A3067" i="3"/>
  <c r="A3068" i="3"/>
  <c r="A3069" i="3"/>
  <c r="A3070" i="3"/>
  <c r="A3071" i="3"/>
  <c r="A3072" i="3"/>
  <c r="A3073" i="3"/>
  <c r="A3074" i="3"/>
  <c r="A3075" i="3"/>
  <c r="A3076" i="3"/>
  <c r="A3077" i="3"/>
  <c r="A3078" i="3"/>
  <c r="A3079" i="3"/>
  <c r="A3080" i="3"/>
  <c r="A3081" i="3"/>
  <c r="A3082" i="3"/>
  <c r="A3083" i="3"/>
  <c r="A3084" i="3"/>
  <c r="A3085" i="3"/>
  <c r="A3086" i="3"/>
  <c r="A3087" i="3"/>
  <c r="A3088" i="3"/>
  <c r="A3089" i="3"/>
  <c r="A3090" i="3"/>
  <c r="A3091" i="3"/>
  <c r="A3092" i="3"/>
  <c r="A3093" i="3"/>
  <c r="A3094" i="3"/>
  <c r="A3095" i="3"/>
  <c r="A3096" i="3"/>
  <c r="A3097" i="3"/>
  <c r="A3098" i="3"/>
  <c r="A3099" i="3"/>
  <c r="A3100" i="3"/>
  <c r="A3101" i="3"/>
  <c r="A3102" i="3"/>
  <c r="A3103" i="3"/>
  <c r="A3104" i="3"/>
  <c r="A3105" i="3"/>
  <c r="A3106" i="3"/>
  <c r="A3107" i="3"/>
  <c r="A3108" i="3"/>
  <c r="A3109" i="3"/>
  <c r="A3110" i="3"/>
  <c r="A3111" i="3"/>
  <c r="A3112" i="3"/>
  <c r="A3113" i="3"/>
  <c r="A3114" i="3"/>
  <c r="A3115" i="3"/>
  <c r="A3116" i="3"/>
  <c r="A3117" i="3"/>
  <c r="A3118" i="3"/>
  <c r="A3119" i="3"/>
  <c r="A3120" i="3"/>
  <c r="A3121" i="3"/>
  <c r="A3122" i="3"/>
  <c r="A3123" i="3"/>
  <c r="A3124" i="3"/>
  <c r="A3125" i="3"/>
  <c r="A3126" i="3"/>
  <c r="A3127" i="3"/>
  <c r="A3128" i="3"/>
  <c r="A3129" i="3"/>
  <c r="A3130" i="3"/>
  <c r="A3131" i="3"/>
  <c r="A3132" i="3"/>
  <c r="A3133" i="3"/>
  <c r="A3134" i="3"/>
  <c r="A3135" i="3"/>
  <c r="A3136" i="3"/>
  <c r="A3137" i="3"/>
  <c r="A3138" i="3"/>
  <c r="A3139" i="3"/>
  <c r="A3140" i="3"/>
  <c r="A3141" i="3"/>
  <c r="A3142" i="3"/>
  <c r="A3143" i="3"/>
  <c r="A3144" i="3"/>
  <c r="A3145" i="3"/>
  <c r="A3146" i="3"/>
  <c r="A3147" i="3"/>
  <c r="A3148" i="3"/>
  <c r="A3149" i="3"/>
  <c r="A3150" i="3"/>
  <c r="A3151" i="3"/>
  <c r="A3152" i="3"/>
  <c r="A3153" i="3"/>
  <c r="A3154" i="3"/>
  <c r="A3155" i="3"/>
  <c r="A3156" i="3"/>
  <c r="A3157" i="3"/>
  <c r="A3158" i="3"/>
  <c r="A3159" i="3"/>
  <c r="A3160" i="3"/>
  <c r="A3161" i="3"/>
  <c r="A3162" i="3"/>
  <c r="A3163" i="3"/>
  <c r="A3164" i="3"/>
  <c r="A3165" i="3"/>
  <c r="A3166" i="3"/>
  <c r="A3167" i="3"/>
  <c r="A3168" i="3"/>
  <c r="A3169" i="3"/>
  <c r="A3170" i="3"/>
  <c r="A3171" i="3"/>
  <c r="A3172" i="3"/>
  <c r="A3173" i="3"/>
  <c r="A3174" i="3"/>
  <c r="A3175" i="3"/>
  <c r="A3176" i="3"/>
  <c r="A3177" i="3"/>
  <c r="A3178" i="3"/>
  <c r="A3179" i="3"/>
  <c r="A3180" i="3"/>
  <c r="A3181" i="3"/>
  <c r="A3182" i="3"/>
  <c r="A3183" i="3"/>
  <c r="A3184" i="3"/>
  <c r="A3185" i="3"/>
  <c r="A3186" i="3"/>
  <c r="A3187" i="3"/>
  <c r="A3188" i="3"/>
  <c r="A3189" i="3"/>
  <c r="A3190" i="3"/>
  <c r="A3191" i="3"/>
  <c r="A3192" i="3"/>
  <c r="A3193" i="3"/>
  <c r="A3194" i="3"/>
  <c r="A3195" i="3"/>
  <c r="A3196" i="3"/>
  <c r="A3197" i="3"/>
  <c r="A3198" i="3"/>
  <c r="A3199" i="3"/>
  <c r="A3200" i="3"/>
  <c r="A3201" i="3"/>
  <c r="A3202" i="3"/>
  <c r="A3203" i="3"/>
  <c r="A3204" i="3"/>
  <c r="A3205" i="3"/>
  <c r="A3206" i="3"/>
  <c r="A3207" i="3"/>
  <c r="A3208" i="3"/>
  <c r="A3209" i="3"/>
  <c r="A3210" i="3"/>
  <c r="A3211" i="3"/>
  <c r="A3212" i="3"/>
  <c r="A3213" i="3"/>
  <c r="A3214" i="3"/>
  <c r="A3215" i="3"/>
  <c r="A3216" i="3"/>
  <c r="A3217" i="3"/>
  <c r="A3218" i="3"/>
  <c r="A3219" i="3"/>
  <c r="A3220" i="3"/>
  <c r="A3221" i="3"/>
  <c r="A3222" i="3"/>
  <c r="A3223" i="3"/>
  <c r="A3224" i="3"/>
  <c r="A3225" i="3"/>
  <c r="A3226" i="3"/>
  <c r="A3227" i="3"/>
  <c r="A3228" i="3"/>
  <c r="A3229" i="3"/>
  <c r="A3230" i="3"/>
  <c r="A3231" i="3"/>
  <c r="A3232" i="3"/>
  <c r="A3233" i="3"/>
  <c r="D6" i="1" l="1"/>
  <c r="D43" i="1"/>
  <c r="D51" i="1"/>
  <c r="F13" i="1"/>
  <c r="H17" i="1"/>
  <c r="F9" i="1"/>
  <c r="H13" i="1"/>
  <c r="F17" i="1"/>
  <c r="H21" i="1"/>
  <c r="H9" i="1"/>
  <c r="F21" i="1"/>
  <c r="D9" i="1"/>
  <c r="D13" i="1"/>
  <c r="D17" i="1"/>
  <c r="D21" i="1"/>
  <c r="H8" i="1"/>
  <c r="H16" i="1"/>
  <c r="H24" i="1"/>
  <c r="H32" i="1"/>
  <c r="H40" i="1"/>
  <c r="H48" i="1"/>
  <c r="D11" i="1"/>
  <c r="D19" i="1"/>
  <c r="D27" i="1"/>
  <c r="D35" i="1"/>
  <c r="H25" i="1"/>
  <c r="H33" i="1"/>
  <c r="H41" i="1"/>
  <c r="H49" i="1"/>
  <c r="F10" i="1"/>
  <c r="F18" i="1"/>
  <c r="F26" i="1"/>
  <c r="F34" i="1"/>
  <c r="F42" i="1"/>
  <c r="F50" i="1"/>
  <c r="F7" i="1"/>
  <c r="F25" i="1"/>
  <c r="F33" i="1"/>
  <c r="F41" i="1"/>
  <c r="F49" i="1"/>
  <c r="F14" i="1"/>
  <c r="F22" i="1"/>
  <c r="F30" i="1"/>
  <c r="F38" i="1"/>
  <c r="F46" i="1"/>
  <c r="F54" i="1"/>
  <c r="D41" i="1"/>
  <c r="F6" i="1"/>
  <c r="E4" i="1"/>
  <c r="F37" i="1"/>
  <c r="F45" i="1"/>
  <c r="F53" i="1"/>
  <c r="H6" i="1"/>
  <c r="G4" i="1"/>
  <c r="H7" i="1"/>
  <c r="D15" i="1"/>
  <c r="D23" i="1"/>
  <c r="D31" i="1"/>
  <c r="D39" i="1"/>
  <c r="D47" i="1"/>
  <c r="D55" i="1"/>
  <c r="H12" i="1"/>
  <c r="F29" i="1"/>
  <c r="F8" i="1"/>
  <c r="F12" i="1"/>
  <c r="F16" i="1"/>
  <c r="F20" i="1"/>
  <c r="F24" i="1"/>
  <c r="F28" i="1"/>
  <c r="F32" i="1"/>
  <c r="F36" i="1"/>
  <c r="F40" i="1"/>
  <c r="F44" i="1"/>
  <c r="F48" i="1"/>
  <c r="F52" i="1"/>
  <c r="H29" i="1"/>
  <c r="H37" i="1"/>
  <c r="H45" i="1"/>
  <c r="H53" i="1"/>
  <c r="B4" i="1"/>
  <c r="D10" i="1"/>
  <c r="D14" i="1"/>
  <c r="D18" i="1"/>
  <c r="D22" i="1"/>
  <c r="D26" i="1"/>
  <c r="D30" i="1"/>
  <c r="D34" i="1"/>
  <c r="D38" i="1"/>
  <c r="D42" i="1"/>
  <c r="D46" i="1"/>
  <c r="D50" i="1"/>
  <c r="D54" i="1"/>
  <c r="H11" i="1"/>
  <c r="H15" i="1"/>
  <c r="H19" i="1"/>
  <c r="H23" i="1"/>
  <c r="H27" i="1"/>
  <c r="H31" i="1"/>
  <c r="H35" i="1"/>
  <c r="H39" i="1"/>
  <c r="H43" i="1"/>
  <c r="H47" i="1"/>
  <c r="H51" i="1"/>
  <c r="H55" i="1"/>
  <c r="H20" i="1"/>
  <c r="H28" i="1"/>
  <c r="H36" i="1"/>
  <c r="H44" i="1"/>
  <c r="H52" i="1"/>
  <c r="D8" i="1"/>
  <c r="D12" i="1"/>
  <c r="D16" i="1"/>
  <c r="D20" i="1"/>
  <c r="D24" i="1"/>
  <c r="D28" i="1"/>
  <c r="D32" i="1"/>
  <c r="D36" i="1"/>
  <c r="D40" i="1"/>
  <c r="D44" i="1"/>
  <c r="D48" i="1"/>
  <c r="D52" i="1"/>
  <c r="D25" i="1"/>
  <c r="D29" i="1"/>
  <c r="D33" i="1"/>
  <c r="D37" i="1"/>
  <c r="D45" i="1"/>
  <c r="D49" i="1"/>
  <c r="D53" i="1"/>
  <c r="C4" i="1"/>
  <c r="H10" i="1"/>
  <c r="H14" i="1"/>
  <c r="H18" i="1"/>
  <c r="H22" i="1"/>
  <c r="H26" i="1"/>
  <c r="H30" i="1"/>
  <c r="H34" i="1"/>
  <c r="H38" i="1"/>
  <c r="H42" i="1"/>
  <c r="H46" i="1"/>
  <c r="H50" i="1"/>
  <c r="H54" i="1"/>
  <c r="D7" i="1"/>
  <c r="F11" i="1"/>
  <c r="F15" i="1"/>
  <c r="F19" i="1"/>
  <c r="F23" i="1"/>
  <c r="F27" i="1"/>
  <c r="F31" i="1"/>
  <c r="F35" i="1"/>
  <c r="F39" i="1"/>
  <c r="F43" i="1"/>
  <c r="F47" i="1"/>
  <c r="F51" i="1"/>
  <c r="F55" i="1"/>
  <c r="D4" i="1" l="1"/>
  <c r="H4" i="1"/>
  <c r="F4" i="1"/>
</calcChain>
</file>

<file path=xl/sharedStrings.xml><?xml version="1.0" encoding="utf-8"?>
<sst xmlns="http://schemas.openxmlformats.org/spreadsheetml/2006/main" count="9730" uniqueCount="5266">
  <si>
    <t xml:space="preserve">Instructions:  </t>
  </si>
  <si>
    <t>1. Beginning on line 11 in the "Target Community Area," select from the pull-down menu the first county you intend to include for your YHDP application.</t>
  </si>
  <si>
    <t>2. Continue selecting up to 50 counties–if you intend to include more than 50 counties, email youthdemo@hud.gov for an expanded form.</t>
  </si>
  <si>
    <t>3. The Target Community Area is prohibited from crossing CoC boundaries or including multiple states.</t>
  </si>
  <si>
    <t>4. Cells under each category of the rural definition self-populate.</t>
  </si>
  <si>
    <t>5. Cells in line 10 will give total percentages of urban/suburban/rural populations across all counties selected.  Line 6 indicates whether the total area selected would be considered rural for the YHDP application.</t>
  </si>
  <si>
    <t>YHDP Rural Area Worksheet (FY 2022 NOFO)</t>
  </si>
  <si>
    <t>https://www.grants.gov/web/grants/view-opportunity.html?oppId=338873</t>
  </si>
  <si>
    <t>Total</t>
  </si>
  <si>
    <t>Target Area Community (by county)</t>
  </si>
  <si>
    <t>Total Population</t>
  </si>
  <si>
    <t>Population: Urban</t>
  </si>
  <si>
    <t>Column8</t>
  </si>
  <si>
    <t>% Urban</t>
  </si>
  <si>
    <t>% Suburban</t>
  </si>
  <si>
    <t>Population: Rural</t>
  </si>
  <si>
    <t>% Rural</t>
  </si>
  <si>
    <t>Data for Rural Area Worksheet</t>
  </si>
  <si>
    <t>State Name</t>
  </si>
  <si>
    <t>State FIPS Code</t>
  </si>
  <si>
    <t xml:space="preserve"> Name</t>
  </si>
  <si>
    <t>COUNTY_FIPS</t>
  </si>
  <si>
    <t>County Total</t>
  </si>
  <si>
    <t>Urban (U)</t>
  </si>
  <si>
    <t>Suburb (S)</t>
  </si>
  <si>
    <t>Rural (R)</t>
  </si>
  <si>
    <t>Population (#)</t>
  </si>
  <si>
    <t>Category (Urban/Suburb/Rural) Assignment</t>
  </si>
  <si>
    <t>Area (SQMI)</t>
  </si>
  <si>
    <t>City</t>
  </si>
  <si>
    <t>Suburb</t>
  </si>
  <si>
    <t>Urban</t>
  </si>
  <si>
    <t>Rural</t>
  </si>
  <si>
    <t>% NCES Land Area</t>
  </si>
  <si>
    <t>% Population Block Based</t>
  </si>
  <si>
    <t>Alaska</t>
  </si>
  <si>
    <t>Anchorage Municipality</t>
  </si>
  <si>
    <t>02020</t>
  </si>
  <si>
    <t>Ketchikan Gateway Borough</t>
  </si>
  <si>
    <t>02130</t>
  </si>
  <si>
    <t>Northwest Arctic Borough</t>
  </si>
  <si>
    <t>02188</t>
  </si>
  <si>
    <t>Sitka City and Borough</t>
  </si>
  <si>
    <t>02220</t>
  </si>
  <si>
    <t>Yukon-Koyukuk Census Area</t>
  </si>
  <si>
    <t>02290</t>
  </si>
  <si>
    <t>Prince of Wales-Hyder Census Area</t>
  </si>
  <si>
    <t>02198</t>
  </si>
  <si>
    <t>Petersburg Borough</t>
  </si>
  <si>
    <t>02195</t>
  </si>
  <si>
    <t>Wrangell City and Borough</t>
  </si>
  <si>
    <t>02275</t>
  </si>
  <si>
    <t>Juneau City and Borough</t>
  </si>
  <si>
    <t>02110</t>
  </si>
  <si>
    <t>Kenai Peninsula Borough</t>
  </si>
  <si>
    <t>02122</t>
  </si>
  <si>
    <t>Denali Borough</t>
  </si>
  <si>
    <t>02068</t>
  </si>
  <si>
    <t>Southeast Fairbanks Census Area</t>
  </si>
  <si>
    <t>02240</t>
  </si>
  <si>
    <t>Fairbanks North Star Borough</t>
  </si>
  <si>
    <t>02090</t>
  </si>
  <si>
    <t>Haines Borough</t>
  </si>
  <si>
    <t>02100</t>
  </si>
  <si>
    <t>Bethel Census Area</t>
  </si>
  <si>
    <t>02050</t>
  </si>
  <si>
    <t>Lake and Peninsula Borough</t>
  </si>
  <si>
    <t>02164</t>
  </si>
  <si>
    <t>Bristol Bay Borough</t>
  </si>
  <si>
    <t>02060</t>
  </si>
  <si>
    <t>Dillingham Census Area</t>
  </si>
  <si>
    <t>02070</t>
  </si>
  <si>
    <t>Matanuska-Susitna Borough</t>
  </si>
  <si>
    <t>02170</t>
  </si>
  <si>
    <t>Aleutians East Borough</t>
  </si>
  <si>
    <t>02013</t>
  </si>
  <si>
    <t>Kusilvak Census Area</t>
  </si>
  <si>
    <t>02158</t>
  </si>
  <si>
    <t>North Slope Borough</t>
  </si>
  <si>
    <t>02185</t>
  </si>
  <si>
    <t>Nome Census Area</t>
  </si>
  <si>
    <t>02180</t>
  </si>
  <si>
    <t>Aleutians West Census Area</t>
  </si>
  <si>
    <t>02016</t>
  </si>
  <si>
    <t>Kodiak Island Borough</t>
  </si>
  <si>
    <t>02150</t>
  </si>
  <si>
    <t>Yakutat City and Borough</t>
  </si>
  <si>
    <t>02282</t>
  </si>
  <si>
    <t>Copper River Census Area</t>
  </si>
  <si>
    <t>02066</t>
  </si>
  <si>
    <t>Chugach Census Area</t>
  </si>
  <si>
    <t>02063</t>
  </si>
  <si>
    <t>Skagway Municipality</t>
  </si>
  <si>
    <t>02230</t>
  </si>
  <si>
    <t>Hoonah-Angoon Census Area</t>
  </si>
  <si>
    <t>02105</t>
  </si>
  <si>
    <t>Alabama</t>
  </si>
  <si>
    <t>St. Clair</t>
  </si>
  <si>
    <t>01115</t>
  </si>
  <si>
    <t>Shelby</t>
  </si>
  <si>
    <t>01117</t>
  </si>
  <si>
    <t>Jefferson</t>
  </si>
  <si>
    <t>01073</t>
  </si>
  <si>
    <t>Mobile</t>
  </si>
  <si>
    <t>01097</t>
  </si>
  <si>
    <t>Baldwin</t>
  </si>
  <si>
    <t>01003</t>
  </si>
  <si>
    <t>Colbert</t>
  </si>
  <si>
    <t>01033</t>
  </si>
  <si>
    <t>Marion</t>
  </si>
  <si>
    <t>01093</t>
  </si>
  <si>
    <t>Winston</t>
  </si>
  <si>
    <t>01133</t>
  </si>
  <si>
    <t>Lauderdale</t>
  </si>
  <si>
    <t>01077</t>
  </si>
  <si>
    <t>Lawrence</t>
  </si>
  <si>
    <t>01079</t>
  </si>
  <si>
    <t>Franklin</t>
  </si>
  <si>
    <t>01059</t>
  </si>
  <si>
    <t>Limestone</t>
  </si>
  <si>
    <t>01083</t>
  </si>
  <si>
    <t>Madison</t>
  </si>
  <si>
    <t>01089</t>
  </si>
  <si>
    <t>Morgan</t>
  </si>
  <si>
    <t>01103</t>
  </si>
  <si>
    <t>Lowndes</t>
  </si>
  <si>
    <t>01085</t>
  </si>
  <si>
    <t>Bullock</t>
  </si>
  <si>
    <t>01011</t>
  </si>
  <si>
    <t>Autauga</t>
  </si>
  <si>
    <t>01001</t>
  </si>
  <si>
    <t>Elmore</t>
  </si>
  <si>
    <t>01051</t>
  </si>
  <si>
    <t>Montgomery</t>
  </si>
  <si>
    <t>01101</t>
  </si>
  <si>
    <t>DeKalb</t>
  </si>
  <si>
    <t>01049</t>
  </si>
  <si>
    <t>Cherokee</t>
  </si>
  <si>
    <t>01019</t>
  </si>
  <si>
    <t>Calhoun</t>
  </si>
  <si>
    <t>01015</t>
  </si>
  <si>
    <t>Etowah</t>
  </si>
  <si>
    <t>01055</t>
  </si>
  <si>
    <t>Tuscaloosa</t>
  </si>
  <si>
    <t>01125</t>
  </si>
  <si>
    <t>Clay</t>
  </si>
  <si>
    <t>01027</t>
  </si>
  <si>
    <t>Marengo</t>
  </si>
  <si>
    <t>01091</t>
  </si>
  <si>
    <t>Hale</t>
  </si>
  <si>
    <t>01065</t>
  </si>
  <si>
    <t>Perry</t>
  </si>
  <si>
    <t>01105</t>
  </si>
  <si>
    <t>Greene</t>
  </si>
  <si>
    <t>01063</t>
  </si>
  <si>
    <t>Butler</t>
  </si>
  <si>
    <t>01013</t>
  </si>
  <si>
    <t>Lee</t>
  </si>
  <si>
    <t>01081</t>
  </si>
  <si>
    <t>Fayette</t>
  </si>
  <si>
    <t>01057</t>
  </si>
  <si>
    <t>Chambers</t>
  </si>
  <si>
    <t>01017</t>
  </si>
  <si>
    <t>Wilcox</t>
  </si>
  <si>
    <t>01131</t>
  </si>
  <si>
    <t>Marshall</t>
  </si>
  <si>
    <t>01095</t>
  </si>
  <si>
    <t>Escambia</t>
  </si>
  <si>
    <t>01053</t>
  </si>
  <si>
    <t>Blount</t>
  </si>
  <si>
    <t>01009</t>
  </si>
  <si>
    <t>Monroe</t>
  </si>
  <si>
    <t>01099</t>
  </si>
  <si>
    <t>Coosa</t>
  </si>
  <si>
    <t>01037</t>
  </si>
  <si>
    <t>Pike</t>
  </si>
  <si>
    <t>01109</t>
  </si>
  <si>
    <t>Sumter</t>
  </si>
  <si>
    <t>01119</t>
  </si>
  <si>
    <t>Talladega</t>
  </si>
  <si>
    <t>01121</t>
  </si>
  <si>
    <t>Jackson</t>
  </si>
  <si>
    <t>01071</t>
  </si>
  <si>
    <t>Macon</t>
  </si>
  <si>
    <t>01087</t>
  </si>
  <si>
    <t>Choctaw</t>
  </si>
  <si>
    <t>01023</t>
  </si>
  <si>
    <t>Cullman</t>
  </si>
  <si>
    <t>01043</t>
  </si>
  <si>
    <t>Dallas</t>
  </si>
  <si>
    <t>01047</t>
  </si>
  <si>
    <t>Pickens</t>
  </si>
  <si>
    <t>01107</t>
  </si>
  <si>
    <t>Cleburne</t>
  </si>
  <si>
    <t>01029</t>
  </si>
  <si>
    <t>Barbour</t>
  </si>
  <si>
    <t>01005</t>
  </si>
  <si>
    <t>Geneva</t>
  </si>
  <si>
    <t>01061</t>
  </si>
  <si>
    <t>Dale</t>
  </si>
  <si>
    <t>01045</t>
  </si>
  <si>
    <t>Tallapoosa</t>
  </si>
  <si>
    <t>01123</t>
  </si>
  <si>
    <t>Clarke</t>
  </si>
  <si>
    <t>01025</t>
  </si>
  <si>
    <t>Houston</t>
  </si>
  <si>
    <t>01069</t>
  </si>
  <si>
    <t>Washington</t>
  </si>
  <si>
    <t>01129</t>
  </si>
  <si>
    <t>Crenshaw</t>
  </si>
  <si>
    <t>01041</t>
  </si>
  <si>
    <t>Lamar</t>
  </si>
  <si>
    <t>01075</t>
  </si>
  <si>
    <t>Conecuh</t>
  </si>
  <si>
    <t>01035</t>
  </si>
  <si>
    <t>Walker</t>
  </si>
  <si>
    <t>01127</t>
  </si>
  <si>
    <t>Randolph</t>
  </si>
  <si>
    <t>01111</t>
  </si>
  <si>
    <t>Bibb</t>
  </si>
  <si>
    <t>01007</t>
  </si>
  <si>
    <t>Chilton</t>
  </si>
  <si>
    <t>01021</t>
  </si>
  <si>
    <t>Coffee</t>
  </si>
  <si>
    <t>01031</t>
  </si>
  <si>
    <t>Covington</t>
  </si>
  <si>
    <t>01039</t>
  </si>
  <si>
    <t>Henry</t>
  </si>
  <si>
    <t>01067</t>
  </si>
  <si>
    <t>Arkansas</t>
  </si>
  <si>
    <t>Lonoke</t>
  </si>
  <si>
    <t>05085</t>
  </si>
  <si>
    <t>Pulaski</t>
  </si>
  <si>
    <t>05119</t>
  </si>
  <si>
    <t>Saline</t>
  </si>
  <si>
    <t>05125</t>
  </si>
  <si>
    <t>Prairie</t>
  </si>
  <si>
    <t>05117</t>
  </si>
  <si>
    <t>Carroll</t>
  </si>
  <si>
    <t>05015</t>
  </si>
  <si>
    <t>05143</t>
  </si>
  <si>
    <t>Benton</t>
  </si>
  <si>
    <t>05007</t>
  </si>
  <si>
    <t>05087</t>
  </si>
  <si>
    <t>Stone</t>
  </si>
  <si>
    <t>05137</t>
  </si>
  <si>
    <t>Independence</t>
  </si>
  <si>
    <t>05063</t>
  </si>
  <si>
    <t>Clark</t>
  </si>
  <si>
    <t>05019</t>
  </si>
  <si>
    <t>Fulton</t>
  </si>
  <si>
    <t>05049</t>
  </si>
  <si>
    <t>Miller</t>
  </si>
  <si>
    <t>05091</t>
  </si>
  <si>
    <t>Van Buren</t>
  </si>
  <si>
    <t>05141</t>
  </si>
  <si>
    <t>Johnson</t>
  </si>
  <si>
    <t>05071</t>
  </si>
  <si>
    <t>Searcy</t>
  </si>
  <si>
    <t>05129</t>
  </si>
  <si>
    <t>Garland</t>
  </si>
  <si>
    <t>05051</t>
  </si>
  <si>
    <t>Sevier</t>
  </si>
  <si>
    <t>05133</t>
  </si>
  <si>
    <t>05121</t>
  </si>
  <si>
    <t>Izard</t>
  </si>
  <si>
    <t>05065</t>
  </si>
  <si>
    <t>05105</t>
  </si>
  <si>
    <t>Craighead</t>
  </si>
  <si>
    <t>05031</t>
  </si>
  <si>
    <t>05023</t>
  </si>
  <si>
    <t>Hot Spring</t>
  </si>
  <si>
    <t>05059</t>
  </si>
  <si>
    <t>Yell</t>
  </si>
  <si>
    <t>05149</t>
  </si>
  <si>
    <t>05095</t>
  </si>
  <si>
    <t>Mississippi</t>
  </si>
  <si>
    <t>05093</t>
  </si>
  <si>
    <t>Newton</t>
  </si>
  <si>
    <t>05101</t>
  </si>
  <si>
    <t>Cross</t>
  </si>
  <si>
    <t>05037</t>
  </si>
  <si>
    <t>Phillips</t>
  </si>
  <si>
    <t>05107</t>
  </si>
  <si>
    <t>05067</t>
  </si>
  <si>
    <t>05021</t>
  </si>
  <si>
    <t>Faulkner</t>
  </si>
  <si>
    <t>05045</t>
  </si>
  <si>
    <t>Baxter</t>
  </si>
  <si>
    <t>05005</t>
  </si>
  <si>
    <t>Little River</t>
  </si>
  <si>
    <t>05081</t>
  </si>
  <si>
    <t>Boone</t>
  </si>
  <si>
    <t>05009</t>
  </si>
  <si>
    <t>St. Francis</t>
  </si>
  <si>
    <t>05123</t>
  </si>
  <si>
    <t>05097</t>
  </si>
  <si>
    <t>Sharp</t>
  </si>
  <si>
    <t>05135</t>
  </si>
  <si>
    <t>05055</t>
  </si>
  <si>
    <t>Woodruff</t>
  </si>
  <si>
    <t>05147</t>
  </si>
  <si>
    <t>White</t>
  </si>
  <si>
    <t>05145</t>
  </si>
  <si>
    <t>05077</t>
  </si>
  <si>
    <t>Conway</t>
  </si>
  <si>
    <t>05029</t>
  </si>
  <si>
    <t>Howard</t>
  </si>
  <si>
    <t>05061</t>
  </si>
  <si>
    <t>Nevada</t>
  </si>
  <si>
    <t>05099</t>
  </si>
  <si>
    <t>Crittenden</t>
  </si>
  <si>
    <t>05035</t>
  </si>
  <si>
    <t>Lafayette</t>
  </si>
  <si>
    <t>05073</t>
  </si>
  <si>
    <t>Pope</t>
  </si>
  <si>
    <t>05115</t>
  </si>
  <si>
    <t>05089</t>
  </si>
  <si>
    <t>05109</t>
  </si>
  <si>
    <t>05075</t>
  </si>
  <si>
    <t>Poinsett</t>
  </si>
  <si>
    <t>05111</t>
  </si>
  <si>
    <t>Hempstead</t>
  </si>
  <si>
    <t>05057</t>
  </si>
  <si>
    <t>05001</t>
  </si>
  <si>
    <t>05069</t>
  </si>
  <si>
    <t>Lincoln</t>
  </si>
  <si>
    <t>05079</t>
  </si>
  <si>
    <t>Columbia</t>
  </si>
  <si>
    <t>05027</t>
  </si>
  <si>
    <t>Ouachita</t>
  </si>
  <si>
    <t>05103</t>
  </si>
  <si>
    <t>05013</t>
  </si>
  <si>
    <t>Ashley</t>
  </si>
  <si>
    <t>05003</t>
  </si>
  <si>
    <t>Desha</t>
  </si>
  <si>
    <t>05041</t>
  </si>
  <si>
    <t>Grant</t>
  </si>
  <si>
    <t>05053</t>
  </si>
  <si>
    <t>05039</t>
  </si>
  <si>
    <t>Cleveland</t>
  </si>
  <si>
    <t>05025</t>
  </si>
  <si>
    <t>Chicot</t>
  </si>
  <si>
    <t>05017</t>
  </si>
  <si>
    <t>Bradley</t>
  </si>
  <si>
    <t>05011</t>
  </si>
  <si>
    <t>Drew</t>
  </si>
  <si>
    <t>05043</t>
  </si>
  <si>
    <t>Union</t>
  </si>
  <si>
    <t>05139</t>
  </si>
  <si>
    <t>Polk</t>
  </si>
  <si>
    <t>05113</t>
  </si>
  <si>
    <t>Logan</t>
  </si>
  <si>
    <t>05083</t>
  </si>
  <si>
    <t>Scott</t>
  </si>
  <si>
    <t>05127</t>
  </si>
  <si>
    <t>05047</t>
  </si>
  <si>
    <t>Crawford</t>
  </si>
  <si>
    <t>05033</t>
  </si>
  <si>
    <t>Sebastian</t>
  </si>
  <si>
    <t>05131</t>
  </si>
  <si>
    <t>American Samoa</t>
  </si>
  <si>
    <t>Manu'a District</t>
  </si>
  <si>
    <t>60020</t>
  </si>
  <si>
    <t>Eastern District</t>
  </si>
  <si>
    <t>60010</t>
  </si>
  <si>
    <t>Western District</t>
  </si>
  <si>
    <t>60050</t>
  </si>
  <si>
    <t>Swains Island</t>
  </si>
  <si>
    <t>60040</t>
  </si>
  <si>
    <t>Rose Island</t>
  </si>
  <si>
    <t>60030</t>
  </si>
  <si>
    <t>Arizona</t>
  </si>
  <si>
    <t>Yuma</t>
  </si>
  <si>
    <t>04027</t>
  </si>
  <si>
    <t>Pinal</t>
  </si>
  <si>
    <t>04021</t>
  </si>
  <si>
    <t>Navajo</t>
  </si>
  <si>
    <t>04017</t>
  </si>
  <si>
    <t>Greenlee</t>
  </si>
  <si>
    <t>04011</t>
  </si>
  <si>
    <t>Cochise</t>
  </si>
  <si>
    <t>04003</t>
  </si>
  <si>
    <t>Coconino</t>
  </si>
  <si>
    <t>04005</t>
  </si>
  <si>
    <t>Gila</t>
  </si>
  <si>
    <t>04007</t>
  </si>
  <si>
    <t>Graham</t>
  </si>
  <si>
    <t>04009</t>
  </si>
  <si>
    <t>Mohave</t>
  </si>
  <si>
    <t>04015</t>
  </si>
  <si>
    <t>Yavapai</t>
  </si>
  <si>
    <t>04025</t>
  </si>
  <si>
    <t>La Paz</t>
  </si>
  <si>
    <t>04012</t>
  </si>
  <si>
    <t>Santa Cruz</t>
  </si>
  <si>
    <t>04023</t>
  </si>
  <si>
    <t>Apache</t>
  </si>
  <si>
    <t>04001</t>
  </si>
  <si>
    <t>Pima</t>
  </si>
  <si>
    <t>04019</t>
  </si>
  <si>
    <t>Maricopa</t>
  </si>
  <si>
    <t>04013</t>
  </si>
  <si>
    <t>California</t>
  </si>
  <si>
    <t>Santa Clara</t>
  </si>
  <si>
    <t>06085</t>
  </si>
  <si>
    <t>San Francisco</t>
  </si>
  <si>
    <t>06075</t>
  </si>
  <si>
    <t>Alameda</t>
  </si>
  <si>
    <t>06001</t>
  </si>
  <si>
    <t>Sacramento</t>
  </si>
  <si>
    <t>06067</t>
  </si>
  <si>
    <t>Sonoma</t>
  </si>
  <si>
    <t>06097</t>
  </si>
  <si>
    <t>Contra Costa</t>
  </si>
  <si>
    <t>06013</t>
  </si>
  <si>
    <t>Monterey</t>
  </si>
  <si>
    <t>06053</t>
  </si>
  <si>
    <t>San Benito</t>
  </si>
  <si>
    <t>06069</t>
  </si>
  <si>
    <t>Marin</t>
  </si>
  <si>
    <t>06041</t>
  </si>
  <si>
    <t>06087</t>
  </si>
  <si>
    <t>Mendocino</t>
  </si>
  <si>
    <t>06045</t>
  </si>
  <si>
    <t>Stanislaus</t>
  </si>
  <si>
    <t>06099</t>
  </si>
  <si>
    <t>San Joaquin</t>
  </si>
  <si>
    <t>06077</t>
  </si>
  <si>
    <t>San Mateo</t>
  </si>
  <si>
    <t>06081</t>
  </si>
  <si>
    <t>Kings</t>
  </si>
  <si>
    <t>06031</t>
  </si>
  <si>
    <t>Tulare</t>
  </si>
  <si>
    <t>06107</t>
  </si>
  <si>
    <t>Fresno</t>
  </si>
  <si>
    <t>06019</t>
  </si>
  <si>
    <t>Madera</t>
  </si>
  <si>
    <t>06039</t>
  </si>
  <si>
    <t>Placer</t>
  </si>
  <si>
    <t>06061</t>
  </si>
  <si>
    <t>Sierra</t>
  </si>
  <si>
    <t>06091</t>
  </si>
  <si>
    <t>Lassen</t>
  </si>
  <si>
    <t>06035</t>
  </si>
  <si>
    <t>Shasta</t>
  </si>
  <si>
    <t>06089</t>
  </si>
  <si>
    <t>Del Norte</t>
  </si>
  <si>
    <t>06015</t>
  </si>
  <si>
    <t>Modoc</t>
  </si>
  <si>
    <t>06049</t>
  </si>
  <si>
    <t>Plumas</t>
  </si>
  <si>
    <t>06063</t>
  </si>
  <si>
    <t>Siskiyou</t>
  </si>
  <si>
    <t>06093</t>
  </si>
  <si>
    <t>Napa</t>
  </si>
  <si>
    <t>06055</t>
  </si>
  <si>
    <t>Solano</t>
  </si>
  <si>
    <t>06095</t>
  </si>
  <si>
    <t>Butte</t>
  </si>
  <si>
    <t>06007</t>
  </si>
  <si>
    <t>Merced</t>
  </si>
  <si>
    <t>06047</t>
  </si>
  <si>
    <t>Yolo</t>
  </si>
  <si>
    <t>06113</t>
  </si>
  <si>
    <t>Humboldt</t>
  </si>
  <si>
    <t>06023</t>
  </si>
  <si>
    <t>Trinity</t>
  </si>
  <si>
    <t>06105</t>
  </si>
  <si>
    <t>Colusa</t>
  </si>
  <si>
    <t>06011</t>
  </si>
  <si>
    <t>Glenn</t>
  </si>
  <si>
    <t>06021</t>
  </si>
  <si>
    <t>Yuba</t>
  </si>
  <si>
    <t>06115</t>
  </si>
  <si>
    <t>Sutter</t>
  </si>
  <si>
    <t>06101</t>
  </si>
  <si>
    <t>El Dorado</t>
  </si>
  <si>
    <t>06017</t>
  </si>
  <si>
    <t>Calaveras</t>
  </si>
  <si>
    <t>06009</t>
  </si>
  <si>
    <t>Mariposa</t>
  </si>
  <si>
    <t>06043</t>
  </si>
  <si>
    <t>Tuolumne</t>
  </si>
  <si>
    <t>06109</t>
  </si>
  <si>
    <t>Amador</t>
  </si>
  <si>
    <t>06005</t>
  </si>
  <si>
    <t>Tehama</t>
  </si>
  <si>
    <t>06103</t>
  </si>
  <si>
    <t>Lake</t>
  </si>
  <si>
    <t>06033</t>
  </si>
  <si>
    <t>Inyo</t>
  </si>
  <si>
    <t>06027</t>
  </si>
  <si>
    <t>Mono</t>
  </si>
  <si>
    <t>06051</t>
  </si>
  <si>
    <t>Alpine</t>
  </si>
  <si>
    <t>06003</t>
  </si>
  <si>
    <t>06057</t>
  </si>
  <si>
    <t>Los Angeles</t>
  </si>
  <si>
    <t>06037</t>
  </si>
  <si>
    <t>San Diego</t>
  </si>
  <si>
    <t>06073</t>
  </si>
  <si>
    <t>Orange</t>
  </si>
  <si>
    <t>06059</t>
  </si>
  <si>
    <t>Santa Barbara</t>
  </si>
  <si>
    <t>06083</t>
  </si>
  <si>
    <t>Kern</t>
  </si>
  <si>
    <t>06029</t>
  </si>
  <si>
    <t>Riverside</t>
  </si>
  <si>
    <t>06065</t>
  </si>
  <si>
    <t>San Bernardino</t>
  </si>
  <si>
    <t>06071</t>
  </si>
  <si>
    <t>Ventura</t>
  </si>
  <si>
    <t>06111</t>
  </si>
  <si>
    <t>Imperial</t>
  </si>
  <si>
    <t>06025</t>
  </si>
  <si>
    <t>San Luis Obispo</t>
  </si>
  <si>
    <t>06079</t>
  </si>
  <si>
    <t>Colorado</t>
  </si>
  <si>
    <t>Saguache</t>
  </si>
  <si>
    <t>08109</t>
  </si>
  <si>
    <t>Sedgwick</t>
  </si>
  <si>
    <t>08115</t>
  </si>
  <si>
    <t>Cheyenne</t>
  </si>
  <si>
    <t>08017</t>
  </si>
  <si>
    <t>Custer</t>
  </si>
  <si>
    <t>08027</t>
  </si>
  <si>
    <t>La Plata</t>
  </si>
  <si>
    <t>08067</t>
  </si>
  <si>
    <t>San Juan</t>
  </si>
  <si>
    <t>08111</t>
  </si>
  <si>
    <t>Pitkin</t>
  </si>
  <si>
    <t>08097</t>
  </si>
  <si>
    <t>Park</t>
  </si>
  <si>
    <t>08093</t>
  </si>
  <si>
    <t>Alamosa</t>
  </si>
  <si>
    <t>08003</t>
  </si>
  <si>
    <t>Prowers</t>
  </si>
  <si>
    <t>08099</t>
  </si>
  <si>
    <t>Moffat</t>
  </si>
  <si>
    <t>08081</t>
  </si>
  <si>
    <t>Summit</t>
  </si>
  <si>
    <t>08117</t>
  </si>
  <si>
    <t>Pueblo</t>
  </si>
  <si>
    <t>08101</t>
  </si>
  <si>
    <t>Montrose</t>
  </si>
  <si>
    <t>08085</t>
  </si>
  <si>
    <t>Eagle</t>
  </si>
  <si>
    <t>08037</t>
  </si>
  <si>
    <t>San Miguel</t>
  </si>
  <si>
    <t>08113</t>
  </si>
  <si>
    <t>Costilla</t>
  </si>
  <si>
    <t>08023</t>
  </si>
  <si>
    <t>Chaffee</t>
  </si>
  <si>
    <t>08015</t>
  </si>
  <si>
    <t>Crowley</t>
  </si>
  <si>
    <t>08025</t>
  </si>
  <si>
    <t>Fremont</t>
  </si>
  <si>
    <t>08043</t>
  </si>
  <si>
    <t>Huerfano</t>
  </si>
  <si>
    <t>08055</t>
  </si>
  <si>
    <t>Delta</t>
  </si>
  <si>
    <t>08029</t>
  </si>
  <si>
    <t>Garfield</t>
  </si>
  <si>
    <t>08045</t>
  </si>
  <si>
    <t>Rio Blanco</t>
  </si>
  <si>
    <t>08103</t>
  </si>
  <si>
    <t>08087</t>
  </si>
  <si>
    <t>08073</t>
  </si>
  <si>
    <t>Montezuma</t>
  </si>
  <si>
    <t>08083</t>
  </si>
  <si>
    <t>Mineral</t>
  </si>
  <si>
    <t>08079</t>
  </si>
  <si>
    <t>Otero</t>
  </si>
  <si>
    <t>08089</t>
  </si>
  <si>
    <t>08095</t>
  </si>
  <si>
    <t>Ouray</t>
  </si>
  <si>
    <t>08091</t>
  </si>
  <si>
    <t>Bent</t>
  </si>
  <si>
    <t>08011</t>
  </si>
  <si>
    <t>Archuleta</t>
  </si>
  <si>
    <t>08007</t>
  </si>
  <si>
    <t>Routt</t>
  </si>
  <si>
    <t>08107</t>
  </si>
  <si>
    <t>Hinsdale</t>
  </si>
  <si>
    <t>08053</t>
  </si>
  <si>
    <t>08065</t>
  </si>
  <si>
    <t>Rio Grande</t>
  </si>
  <si>
    <t>08105</t>
  </si>
  <si>
    <t>Gilpin</t>
  </si>
  <si>
    <t>08047</t>
  </si>
  <si>
    <t>08125</t>
  </si>
  <si>
    <t>08057</t>
  </si>
  <si>
    <t>Kit Carson</t>
  </si>
  <si>
    <t>08063</t>
  </si>
  <si>
    <t>Clear Creek</t>
  </si>
  <si>
    <t>08019</t>
  </si>
  <si>
    <t>08075</t>
  </si>
  <si>
    <t>08121</t>
  </si>
  <si>
    <t>Conejos</t>
  </si>
  <si>
    <t>08021</t>
  </si>
  <si>
    <t>Kiowa</t>
  </si>
  <si>
    <t>08061</t>
  </si>
  <si>
    <t>Teller</t>
  </si>
  <si>
    <t>08119</t>
  </si>
  <si>
    <t>Gunnison</t>
  </si>
  <si>
    <t>08051</t>
  </si>
  <si>
    <t>Baca</t>
  </si>
  <si>
    <t>08009</t>
  </si>
  <si>
    <t>Elbert</t>
  </si>
  <si>
    <t>08039</t>
  </si>
  <si>
    <t>Mesa</t>
  </si>
  <si>
    <t>08077</t>
  </si>
  <si>
    <t>Dolores</t>
  </si>
  <si>
    <t>08033</t>
  </si>
  <si>
    <t>Las Animas</t>
  </si>
  <si>
    <t>08071</t>
  </si>
  <si>
    <t>Grand</t>
  </si>
  <si>
    <t>08049</t>
  </si>
  <si>
    <t>08059</t>
  </si>
  <si>
    <t>Boulder</t>
  </si>
  <si>
    <t>08013</t>
  </si>
  <si>
    <t>Denver</t>
  </si>
  <si>
    <t>08031</t>
  </si>
  <si>
    <t>Broomfield</t>
  </si>
  <si>
    <t>08014</t>
  </si>
  <si>
    <t>Adams</t>
  </si>
  <si>
    <t>08001</t>
  </si>
  <si>
    <t>Weld</t>
  </si>
  <si>
    <t>08123</t>
  </si>
  <si>
    <t>Douglas</t>
  </si>
  <si>
    <t>08035</t>
  </si>
  <si>
    <t>Arapahoe</t>
  </si>
  <si>
    <t>08005</t>
  </si>
  <si>
    <t>El Paso</t>
  </si>
  <si>
    <t>08041</t>
  </si>
  <si>
    <t>Larimer</t>
  </si>
  <si>
    <t>08069</t>
  </si>
  <si>
    <t>Connecticut</t>
  </si>
  <si>
    <t>Fairfield</t>
  </si>
  <si>
    <t>09001</t>
  </si>
  <si>
    <t>Middlesex</t>
  </si>
  <si>
    <t>09007</t>
  </si>
  <si>
    <t>New London</t>
  </si>
  <si>
    <t>09011</t>
  </si>
  <si>
    <t>New Haven</t>
  </si>
  <si>
    <t>09009</t>
  </si>
  <si>
    <t>Tolland</t>
  </si>
  <si>
    <t>09013</t>
  </si>
  <si>
    <t>Hartford</t>
  </si>
  <si>
    <t>09003</t>
  </si>
  <si>
    <t>Windham</t>
  </si>
  <si>
    <t>09015</t>
  </si>
  <si>
    <t>Litchfield</t>
  </si>
  <si>
    <t>09005</t>
  </si>
  <si>
    <t>District of Columbia</t>
  </si>
  <si>
    <t>11001</t>
  </si>
  <si>
    <t>Delaware</t>
  </si>
  <si>
    <t>New Castle</t>
  </si>
  <si>
    <t>10003</t>
  </si>
  <si>
    <t>Sussex</t>
  </si>
  <si>
    <t>10005</t>
  </si>
  <si>
    <t>Kent</t>
  </si>
  <si>
    <t>10001</t>
  </si>
  <si>
    <t>Florida</t>
  </si>
  <si>
    <t>Manatee</t>
  </si>
  <si>
    <t>12081</t>
  </si>
  <si>
    <t>Sarasota</t>
  </si>
  <si>
    <t>12115</t>
  </si>
  <si>
    <t>Hillsborough</t>
  </si>
  <si>
    <t>12057</t>
  </si>
  <si>
    <t>Pinellas</t>
  </si>
  <si>
    <t>12103</t>
  </si>
  <si>
    <t>Pasco</t>
  </si>
  <si>
    <t>12101</t>
  </si>
  <si>
    <t>12105</t>
  </si>
  <si>
    <t>Volusia</t>
  </si>
  <si>
    <t>12127</t>
  </si>
  <si>
    <t>Flagler</t>
  </si>
  <si>
    <t>12035</t>
  </si>
  <si>
    <t>Walton</t>
  </si>
  <si>
    <t>12131</t>
  </si>
  <si>
    <t>Okaloosa</t>
  </si>
  <si>
    <t>12091</t>
  </si>
  <si>
    <t>Wakulla</t>
  </si>
  <si>
    <t>12129</t>
  </si>
  <si>
    <t>12037</t>
  </si>
  <si>
    <t>12065</t>
  </si>
  <si>
    <t>Taylor</t>
  </si>
  <si>
    <t>12123</t>
  </si>
  <si>
    <t>12079</t>
  </si>
  <si>
    <t>Liberty</t>
  </si>
  <si>
    <t>12077</t>
  </si>
  <si>
    <t>Gadsden</t>
  </si>
  <si>
    <t>12039</t>
  </si>
  <si>
    <t>Leon</t>
  </si>
  <si>
    <t>12073</t>
  </si>
  <si>
    <t>12095</t>
  </si>
  <si>
    <t>Seminole</t>
  </si>
  <si>
    <t>12117</t>
  </si>
  <si>
    <t>Osceola</t>
  </si>
  <si>
    <t>12097</t>
  </si>
  <si>
    <t>Gilchrist</t>
  </si>
  <si>
    <t>12041</t>
  </si>
  <si>
    <t>Bradford</t>
  </si>
  <si>
    <t>12007</t>
  </si>
  <si>
    <t>Putnam</t>
  </si>
  <si>
    <t>12107</t>
  </si>
  <si>
    <t>Levy</t>
  </si>
  <si>
    <t>12075</t>
  </si>
  <si>
    <t>Alachua</t>
  </si>
  <si>
    <t>12001</t>
  </si>
  <si>
    <t>Martin</t>
  </si>
  <si>
    <t>12085</t>
  </si>
  <si>
    <t>St. Lucie</t>
  </si>
  <si>
    <t>12111</t>
  </si>
  <si>
    <t>Indian River</t>
  </si>
  <si>
    <t>12061</t>
  </si>
  <si>
    <t>Duval</t>
  </si>
  <si>
    <t>12031</t>
  </si>
  <si>
    <t>12019</t>
  </si>
  <si>
    <t>Nassau</t>
  </si>
  <si>
    <t>12089</t>
  </si>
  <si>
    <t>12033</t>
  </si>
  <si>
    <t>Santa Rosa</t>
  </si>
  <si>
    <t>12113</t>
  </si>
  <si>
    <t>St. Johns</t>
  </si>
  <si>
    <t>12109</t>
  </si>
  <si>
    <t>Brevard</t>
  </si>
  <si>
    <t>12009</t>
  </si>
  <si>
    <t>12083</t>
  </si>
  <si>
    <t>12013</t>
  </si>
  <si>
    <t>Bay</t>
  </si>
  <si>
    <t>12005</t>
  </si>
  <si>
    <t>Holmes</t>
  </si>
  <si>
    <t>12059</t>
  </si>
  <si>
    <t>12063</t>
  </si>
  <si>
    <t>12133</t>
  </si>
  <si>
    <t>Gulf</t>
  </si>
  <si>
    <t>12045</t>
  </si>
  <si>
    <t>Hendry</t>
  </si>
  <si>
    <t>12051</t>
  </si>
  <si>
    <t>Highlands</t>
  </si>
  <si>
    <t>12055</t>
  </si>
  <si>
    <t>Okeechobee</t>
  </si>
  <si>
    <t>12093</t>
  </si>
  <si>
    <t>DeSoto</t>
  </si>
  <si>
    <t>12027</t>
  </si>
  <si>
    <t>Glades</t>
  </si>
  <si>
    <t>12043</t>
  </si>
  <si>
    <t>Hardee</t>
  </si>
  <si>
    <t>12049</t>
  </si>
  <si>
    <t>12067</t>
  </si>
  <si>
    <t>Hamilton</t>
  </si>
  <si>
    <t>12047</t>
  </si>
  <si>
    <t>12023</t>
  </si>
  <si>
    <t>Suwannee</t>
  </si>
  <si>
    <t>12121</t>
  </si>
  <si>
    <t>Hernando</t>
  </si>
  <si>
    <t>12053</t>
  </si>
  <si>
    <t>Citrus</t>
  </si>
  <si>
    <t>12017</t>
  </si>
  <si>
    <t>12069</t>
  </si>
  <si>
    <t>12119</t>
  </si>
  <si>
    <t>Miami-Dade</t>
  </si>
  <si>
    <t>12086</t>
  </si>
  <si>
    <t>Broward</t>
  </si>
  <si>
    <t>12011</t>
  </si>
  <si>
    <t>Charlotte</t>
  </si>
  <si>
    <t>12015</t>
  </si>
  <si>
    <t>12071</t>
  </si>
  <si>
    <t>12087</t>
  </si>
  <si>
    <t>Palm Beach</t>
  </si>
  <si>
    <t>12099</t>
  </si>
  <si>
    <t>Collier</t>
  </si>
  <si>
    <t>12021</t>
  </si>
  <si>
    <t>Georgia</t>
  </si>
  <si>
    <t>13089</t>
  </si>
  <si>
    <t>13121</t>
  </si>
  <si>
    <t>McDuffie</t>
  </si>
  <si>
    <t>13189</t>
  </si>
  <si>
    <t>Brantley</t>
  </si>
  <si>
    <t>13025</t>
  </si>
  <si>
    <t>13171</t>
  </si>
  <si>
    <t>Floyd</t>
  </si>
  <si>
    <t>13115</t>
  </si>
  <si>
    <t>Terrell</t>
  </si>
  <si>
    <t>13273</t>
  </si>
  <si>
    <t>Clayton</t>
  </si>
  <si>
    <t>13063</t>
  </si>
  <si>
    <t>13073</t>
  </si>
  <si>
    <t>13193</t>
  </si>
  <si>
    <t>Charlton</t>
  </si>
  <si>
    <t>13049</t>
  </si>
  <si>
    <t>13233</t>
  </si>
  <si>
    <t>13227</t>
  </si>
  <si>
    <t>13119</t>
  </si>
  <si>
    <t>Taliaferro</t>
  </si>
  <si>
    <t>13265</t>
  </si>
  <si>
    <t>13045</t>
  </si>
  <si>
    <t>Cook</t>
  </si>
  <si>
    <t>13075</t>
  </si>
  <si>
    <t>Toombs</t>
  </si>
  <si>
    <t>13279</t>
  </si>
  <si>
    <t>13181</t>
  </si>
  <si>
    <t>Harris</t>
  </si>
  <si>
    <t>13145</t>
  </si>
  <si>
    <t>Screven</t>
  </si>
  <si>
    <t>13251</t>
  </si>
  <si>
    <t>13297</t>
  </si>
  <si>
    <t>Gordon</t>
  </si>
  <si>
    <t>13129</t>
  </si>
  <si>
    <t>Hart</t>
  </si>
  <si>
    <t>13147</t>
  </si>
  <si>
    <t>Upson</t>
  </si>
  <si>
    <t>13293</t>
  </si>
  <si>
    <t>Barrow</t>
  </si>
  <si>
    <t>13013</t>
  </si>
  <si>
    <t>Long</t>
  </si>
  <si>
    <t>13183</t>
  </si>
  <si>
    <t>Paulding</t>
  </si>
  <si>
    <t>13223</t>
  </si>
  <si>
    <t>13079</t>
  </si>
  <si>
    <t>13291</t>
  </si>
  <si>
    <t>Habersham</t>
  </si>
  <si>
    <t>13137</t>
  </si>
  <si>
    <t>Wilkinson</t>
  </si>
  <si>
    <t>13319</t>
  </si>
  <si>
    <t>Meriwether</t>
  </si>
  <si>
    <t>13199</t>
  </si>
  <si>
    <t>Chattahoochee</t>
  </si>
  <si>
    <t>13053</t>
  </si>
  <si>
    <t>Berrien</t>
  </si>
  <si>
    <t>13019</t>
  </si>
  <si>
    <t>13113</t>
  </si>
  <si>
    <t>Hancock</t>
  </si>
  <si>
    <t>13141</t>
  </si>
  <si>
    <t>Tift</t>
  </si>
  <si>
    <t>13277</t>
  </si>
  <si>
    <t>Haralson</t>
  </si>
  <si>
    <t>13143</t>
  </si>
  <si>
    <t>13061</t>
  </si>
  <si>
    <t>Bartow</t>
  </si>
  <si>
    <t>13015</t>
  </si>
  <si>
    <t>Hall</t>
  </si>
  <si>
    <t>13139</t>
  </si>
  <si>
    <t>Treutlen</t>
  </si>
  <si>
    <t>13283</t>
  </si>
  <si>
    <t>13037</t>
  </si>
  <si>
    <t>Early</t>
  </si>
  <si>
    <t>13099</t>
  </si>
  <si>
    <t>Candler</t>
  </si>
  <si>
    <t>13043</t>
  </si>
  <si>
    <t>Crisp</t>
  </si>
  <si>
    <t>13081</t>
  </si>
  <si>
    <t>13261</t>
  </si>
  <si>
    <t>Coweta</t>
  </si>
  <si>
    <t>13077</t>
  </si>
  <si>
    <t>Bleckley</t>
  </si>
  <si>
    <t>13023</t>
  </si>
  <si>
    <t>Burke</t>
  </si>
  <si>
    <t>13033</t>
  </si>
  <si>
    <t>13197</t>
  </si>
  <si>
    <t>Jasper</t>
  </si>
  <si>
    <t>13159</t>
  </si>
  <si>
    <t>13151</t>
  </si>
  <si>
    <t>Atkinson</t>
  </si>
  <si>
    <t>13003</t>
  </si>
  <si>
    <t>Talbot</t>
  </si>
  <si>
    <t>13263</t>
  </si>
  <si>
    <t>Dawson</t>
  </si>
  <si>
    <t>13085</t>
  </si>
  <si>
    <t>13167</t>
  </si>
  <si>
    <t>13303</t>
  </si>
  <si>
    <t>Dodge</t>
  </si>
  <si>
    <t>13091</t>
  </si>
  <si>
    <t>Camden</t>
  </si>
  <si>
    <t>13039</t>
  </si>
  <si>
    <t>Peach</t>
  </si>
  <si>
    <t>13225</t>
  </si>
  <si>
    <t>13311</t>
  </si>
  <si>
    <t>13163</t>
  </si>
  <si>
    <t>Twiggs</t>
  </si>
  <si>
    <t>13289</t>
  </si>
  <si>
    <t>Dougherty</t>
  </si>
  <si>
    <t>13095</t>
  </si>
  <si>
    <t>Catoosa</t>
  </si>
  <si>
    <t>13047</t>
  </si>
  <si>
    <t>13097</t>
  </si>
  <si>
    <t>13211</t>
  </si>
  <si>
    <t>Bulloch</t>
  </si>
  <si>
    <t>13031</t>
  </si>
  <si>
    <t>Wheeler</t>
  </si>
  <si>
    <t>13309</t>
  </si>
  <si>
    <t>Evans</t>
  </si>
  <si>
    <t>13109</t>
  </si>
  <si>
    <t>Webster</t>
  </si>
  <si>
    <t>13307</t>
  </si>
  <si>
    <t>Jones</t>
  </si>
  <si>
    <t>13169</t>
  </si>
  <si>
    <t>Gwinnett</t>
  </si>
  <si>
    <t>13135</t>
  </si>
  <si>
    <t>Worth</t>
  </si>
  <si>
    <t>13321</t>
  </si>
  <si>
    <t>Pierce</t>
  </si>
  <si>
    <t>13229</t>
  </si>
  <si>
    <t>13231</t>
  </si>
  <si>
    <t>Stewart</t>
  </si>
  <si>
    <t>13259</t>
  </si>
  <si>
    <t>Troup</t>
  </si>
  <si>
    <t>13285</t>
  </si>
  <si>
    <t>Stephens</t>
  </si>
  <si>
    <t>13257</t>
  </si>
  <si>
    <t>Emanuel</t>
  </si>
  <si>
    <t>13107</t>
  </si>
  <si>
    <t>Colquitt</t>
  </si>
  <si>
    <t>13071</t>
  </si>
  <si>
    <t>Banks</t>
  </si>
  <si>
    <t>13011</t>
  </si>
  <si>
    <t>Wayne</t>
  </si>
  <si>
    <t>13305</t>
  </si>
  <si>
    <t>Echols</t>
  </si>
  <si>
    <t>13101</t>
  </si>
  <si>
    <t>13179</t>
  </si>
  <si>
    <t>Rockdale</t>
  </si>
  <si>
    <t>13247</t>
  </si>
  <si>
    <t>13105</t>
  </si>
  <si>
    <t>13315</t>
  </si>
  <si>
    <t>Towns</t>
  </si>
  <si>
    <t>13281</t>
  </si>
  <si>
    <t>Dooly</t>
  </si>
  <si>
    <t>13093</t>
  </si>
  <si>
    <t>13235</t>
  </si>
  <si>
    <t>13069</t>
  </si>
  <si>
    <t>Ware</t>
  </si>
  <si>
    <t>13299</t>
  </si>
  <si>
    <t>Appling</t>
  </si>
  <si>
    <t>13001</t>
  </si>
  <si>
    <t>Schley</t>
  </si>
  <si>
    <t>13249</t>
  </si>
  <si>
    <t>Bryan</t>
  </si>
  <si>
    <t>13029</t>
  </si>
  <si>
    <t>Clinch</t>
  </si>
  <si>
    <t>13065</t>
  </si>
  <si>
    <t>13185</t>
  </si>
  <si>
    <t>Turner</t>
  </si>
  <si>
    <t>13287</t>
  </si>
  <si>
    <t>13243</t>
  </si>
  <si>
    <t>Jeff Davis</t>
  </si>
  <si>
    <t>13161</t>
  </si>
  <si>
    <t>Murray</t>
  </si>
  <si>
    <t>13213</t>
  </si>
  <si>
    <t>Ben Hill</t>
  </si>
  <si>
    <t>13017</t>
  </si>
  <si>
    <t>Lanier</t>
  </si>
  <si>
    <t>13173</t>
  </si>
  <si>
    <t>Quitman</t>
  </si>
  <si>
    <t>13239</t>
  </si>
  <si>
    <t>Oglethorpe</t>
  </si>
  <si>
    <t>13221</t>
  </si>
  <si>
    <t>Irwin</t>
  </si>
  <si>
    <t>13155</t>
  </si>
  <si>
    <t>13269</t>
  </si>
  <si>
    <t>13209</t>
  </si>
  <si>
    <t>13133</t>
  </si>
  <si>
    <t>Warren</t>
  </si>
  <si>
    <t>13301</t>
  </si>
  <si>
    <t>Jenkins</t>
  </si>
  <si>
    <t>13165</t>
  </si>
  <si>
    <t>Heard</t>
  </si>
  <si>
    <t>13149</t>
  </si>
  <si>
    <t>13295</t>
  </si>
  <si>
    <t>Rabun</t>
  </si>
  <si>
    <t>13241</t>
  </si>
  <si>
    <t>Oconee</t>
  </si>
  <si>
    <t>13219</t>
  </si>
  <si>
    <t>Brooks</t>
  </si>
  <si>
    <t>13027</t>
  </si>
  <si>
    <t>Telfair</t>
  </si>
  <si>
    <t>13271</t>
  </si>
  <si>
    <t>13201</t>
  </si>
  <si>
    <t>Laurens</t>
  </si>
  <si>
    <t>13175</t>
  </si>
  <si>
    <t>Effingham</t>
  </si>
  <si>
    <t>13103</t>
  </si>
  <si>
    <t>13195</t>
  </si>
  <si>
    <t>13253</t>
  </si>
  <si>
    <t>13237</t>
  </si>
  <si>
    <t>Baker</t>
  </si>
  <si>
    <t>13007</t>
  </si>
  <si>
    <t>Thomas</t>
  </si>
  <si>
    <t>13275</t>
  </si>
  <si>
    <t>13057</t>
  </si>
  <si>
    <t>Chattooga</t>
  </si>
  <si>
    <t>13055</t>
  </si>
  <si>
    <t>Decatur</t>
  </si>
  <si>
    <t>13087</t>
  </si>
  <si>
    <t>Mitchell</t>
  </si>
  <si>
    <t>13205</t>
  </si>
  <si>
    <t>13217</t>
  </si>
  <si>
    <t>Grady</t>
  </si>
  <si>
    <t>13131</t>
  </si>
  <si>
    <t>13021</t>
  </si>
  <si>
    <t>Bacon</t>
  </si>
  <si>
    <t>13005</t>
  </si>
  <si>
    <t>13157</t>
  </si>
  <si>
    <t>Tattnall</t>
  </si>
  <si>
    <t>13267</t>
  </si>
  <si>
    <t>Wilkes</t>
  </si>
  <si>
    <t>13317</t>
  </si>
  <si>
    <t>Glascock</t>
  </si>
  <si>
    <t>13125</t>
  </si>
  <si>
    <t>Whitfield</t>
  </si>
  <si>
    <t>13313</t>
  </si>
  <si>
    <t>Spalding</t>
  </si>
  <si>
    <t>13255</t>
  </si>
  <si>
    <t>Butts</t>
  </si>
  <si>
    <t>13035</t>
  </si>
  <si>
    <t>Lumpkin</t>
  </si>
  <si>
    <t>13187</t>
  </si>
  <si>
    <t>Dade</t>
  </si>
  <si>
    <t>13083</t>
  </si>
  <si>
    <t>13153</t>
  </si>
  <si>
    <t>McIntosh</t>
  </si>
  <si>
    <t>13191</t>
  </si>
  <si>
    <t>13207</t>
  </si>
  <si>
    <t>Forsyth</t>
  </si>
  <si>
    <t>13117</t>
  </si>
  <si>
    <t>Glynn</t>
  </si>
  <si>
    <t>13127</t>
  </si>
  <si>
    <t>13009</t>
  </si>
  <si>
    <t>Fannin</t>
  </si>
  <si>
    <t>13111</t>
  </si>
  <si>
    <t>13177</t>
  </si>
  <si>
    <t>Gilmer</t>
  </si>
  <si>
    <t>13123</t>
  </si>
  <si>
    <t>13059</t>
  </si>
  <si>
    <t>Richmond</t>
  </si>
  <si>
    <t>13245</t>
  </si>
  <si>
    <t>Muscogee</t>
  </si>
  <si>
    <t>13215</t>
  </si>
  <si>
    <t>Russell</t>
  </si>
  <si>
    <t>01113</t>
  </si>
  <si>
    <t>Cobb</t>
  </si>
  <si>
    <t>13067</t>
  </si>
  <si>
    <t>Chatham</t>
  </si>
  <si>
    <t>13051</t>
  </si>
  <si>
    <t>Guam</t>
  </si>
  <si>
    <t>66010</t>
  </si>
  <si>
    <t>Northern Mariana Islands</t>
  </si>
  <si>
    <t>Honolulu</t>
  </si>
  <si>
    <t>15003</t>
  </si>
  <si>
    <t>15005</t>
  </si>
  <si>
    <t>Kauai</t>
  </si>
  <si>
    <t>15007</t>
  </si>
  <si>
    <t>Maui</t>
  </si>
  <si>
    <t>15009</t>
  </si>
  <si>
    <t>Hawaii</t>
  </si>
  <si>
    <t>15001</t>
  </si>
  <si>
    <t>Iowa</t>
  </si>
  <si>
    <t>Dakota</t>
  </si>
  <si>
    <t>31043</t>
  </si>
  <si>
    <t>Woodbury</t>
  </si>
  <si>
    <t>19193</t>
  </si>
  <si>
    <t>19053</t>
  </si>
  <si>
    <t>Cedar</t>
  </si>
  <si>
    <t>19031</t>
  </si>
  <si>
    <t>19027</t>
  </si>
  <si>
    <t>Pocahontas</t>
  </si>
  <si>
    <t>19151</t>
  </si>
  <si>
    <t>Kossuth</t>
  </si>
  <si>
    <t>19109</t>
  </si>
  <si>
    <t>Harrison</t>
  </si>
  <si>
    <t>19085</t>
  </si>
  <si>
    <t>19187</t>
  </si>
  <si>
    <t>19101</t>
  </si>
  <si>
    <t>19121</t>
  </si>
  <si>
    <t>19089</t>
  </si>
  <si>
    <t>Palo Alto</t>
  </si>
  <si>
    <t>19147</t>
  </si>
  <si>
    <t>Ringgold</t>
  </si>
  <si>
    <t>19159</t>
  </si>
  <si>
    <t>Clinton</t>
  </si>
  <si>
    <t>19045</t>
  </si>
  <si>
    <t>19025</t>
  </si>
  <si>
    <t>19195</t>
  </si>
  <si>
    <t>Black Hawk</t>
  </si>
  <si>
    <t>19013</t>
  </si>
  <si>
    <t>19039</t>
  </si>
  <si>
    <t>19065</t>
  </si>
  <si>
    <t>19181</t>
  </si>
  <si>
    <t>Adair</t>
  </si>
  <si>
    <t>19001</t>
  </si>
  <si>
    <t>Chickasaw</t>
  </si>
  <si>
    <t>19037</t>
  </si>
  <si>
    <t>19081</t>
  </si>
  <si>
    <t>Dubuque</t>
  </si>
  <si>
    <t>19061</t>
  </si>
  <si>
    <t>Poweshiek</t>
  </si>
  <si>
    <t>19157</t>
  </si>
  <si>
    <t>19165</t>
  </si>
  <si>
    <t>19011</t>
  </si>
  <si>
    <t>19185</t>
  </si>
  <si>
    <t>19097</t>
  </si>
  <si>
    <t>Linn</t>
  </si>
  <si>
    <t>19113</t>
  </si>
  <si>
    <t>Dickinson</t>
  </si>
  <si>
    <t>19059</t>
  </si>
  <si>
    <t>19043</t>
  </si>
  <si>
    <t>Buena Vista</t>
  </si>
  <si>
    <t>19021</t>
  </si>
  <si>
    <t>Mills</t>
  </si>
  <si>
    <t>19129</t>
  </si>
  <si>
    <t>19049</t>
  </si>
  <si>
    <t>19125</t>
  </si>
  <si>
    <t>Mahaska</t>
  </si>
  <si>
    <t>19123</t>
  </si>
  <si>
    <t>Appanoose</t>
  </si>
  <si>
    <t>19007</t>
  </si>
  <si>
    <t>19177</t>
  </si>
  <si>
    <t>19103</t>
  </si>
  <si>
    <t>Wright</t>
  </si>
  <si>
    <t>19197</t>
  </si>
  <si>
    <t>19137</t>
  </si>
  <si>
    <t>19175</t>
  </si>
  <si>
    <t>Keokuk</t>
  </si>
  <si>
    <t>19107</t>
  </si>
  <si>
    <t>Story</t>
  </si>
  <si>
    <t>19169</t>
  </si>
  <si>
    <t>19131</t>
  </si>
  <si>
    <t>Grundy</t>
  </si>
  <si>
    <t>19075</t>
  </si>
  <si>
    <t>Winneshiek</t>
  </si>
  <si>
    <t>19191</t>
  </si>
  <si>
    <t>Sac</t>
  </si>
  <si>
    <t>19161</t>
  </si>
  <si>
    <t>19127</t>
  </si>
  <si>
    <t>19055</t>
  </si>
  <si>
    <t>Davis</t>
  </si>
  <si>
    <t>19051</t>
  </si>
  <si>
    <t>19067</t>
  </si>
  <si>
    <t>Audubon</t>
  </si>
  <si>
    <t>19009</t>
  </si>
  <si>
    <t>19105</t>
  </si>
  <si>
    <t>Hardin</t>
  </si>
  <si>
    <t>19083</t>
  </si>
  <si>
    <t>19015</t>
  </si>
  <si>
    <t>19099</t>
  </si>
  <si>
    <t>Plymouth</t>
  </si>
  <si>
    <t>19149</t>
  </si>
  <si>
    <t>19173</t>
  </si>
  <si>
    <t>Page</t>
  </si>
  <si>
    <t>19145</t>
  </si>
  <si>
    <t>19035</t>
  </si>
  <si>
    <t>Des Moines</t>
  </si>
  <si>
    <t>19057</t>
  </si>
  <si>
    <t>19163</t>
  </si>
  <si>
    <t>19111</t>
  </si>
  <si>
    <t>19071</t>
  </si>
  <si>
    <t>19095</t>
  </si>
  <si>
    <t>19023</t>
  </si>
  <si>
    <t>Emmet</t>
  </si>
  <si>
    <t>19063</t>
  </si>
  <si>
    <t>19041</t>
  </si>
  <si>
    <t>19047</t>
  </si>
  <si>
    <t>Buchanan</t>
  </si>
  <si>
    <t>19019</t>
  </si>
  <si>
    <t>19143</t>
  </si>
  <si>
    <t>Cerro Gordo</t>
  </si>
  <si>
    <t>19033</t>
  </si>
  <si>
    <t>19073</t>
  </si>
  <si>
    <t>Wapello</t>
  </si>
  <si>
    <t>19179</t>
  </si>
  <si>
    <t>19087</t>
  </si>
  <si>
    <t>Lyon</t>
  </si>
  <si>
    <t>19119</t>
  </si>
  <si>
    <t>19003</t>
  </si>
  <si>
    <t>Monona</t>
  </si>
  <si>
    <t>19133</t>
  </si>
  <si>
    <t>19091</t>
  </si>
  <si>
    <t>Louisa</t>
  </si>
  <si>
    <t>19115</t>
  </si>
  <si>
    <t>Tama</t>
  </si>
  <si>
    <t>19171</t>
  </si>
  <si>
    <t>19135</t>
  </si>
  <si>
    <t>Muscatine</t>
  </si>
  <si>
    <t>19139</t>
  </si>
  <si>
    <t>Lucas</t>
  </si>
  <si>
    <t>19117</t>
  </si>
  <si>
    <t>19079</t>
  </si>
  <si>
    <t>19069</t>
  </si>
  <si>
    <t>Bremer</t>
  </si>
  <si>
    <t>19017</t>
  </si>
  <si>
    <t>O'Brien</t>
  </si>
  <si>
    <t>19141</t>
  </si>
  <si>
    <t>Guthrie</t>
  </si>
  <si>
    <t>19077</t>
  </si>
  <si>
    <t>19183</t>
  </si>
  <si>
    <t>Sioux</t>
  </si>
  <si>
    <t>19167</t>
  </si>
  <si>
    <t>Allamakee</t>
  </si>
  <si>
    <t>19005</t>
  </si>
  <si>
    <t>Winnebago</t>
  </si>
  <si>
    <t>19189</t>
  </si>
  <si>
    <t>Ida</t>
  </si>
  <si>
    <t>19093</t>
  </si>
  <si>
    <t>Cass</t>
  </si>
  <si>
    <t>19029</t>
  </si>
  <si>
    <t>19153</t>
  </si>
  <si>
    <t>Idaho</t>
  </si>
  <si>
    <t>Ada</t>
  </si>
  <si>
    <t>16001</t>
  </si>
  <si>
    <t>16051</t>
  </si>
  <si>
    <t>Kootenai</t>
  </si>
  <si>
    <t>16055</t>
  </si>
  <si>
    <t>Gem</t>
  </si>
  <si>
    <t>16045</t>
  </si>
  <si>
    <t>16041</t>
  </si>
  <si>
    <t>16065</t>
  </si>
  <si>
    <t>16033</t>
  </si>
  <si>
    <t>Jerome</t>
  </si>
  <si>
    <t>16053</t>
  </si>
  <si>
    <t>16037</t>
  </si>
  <si>
    <t>Bonneville</t>
  </si>
  <si>
    <t>16019</t>
  </si>
  <si>
    <t>16049</t>
  </si>
  <si>
    <t>Teton</t>
  </si>
  <si>
    <t>16081</t>
  </si>
  <si>
    <t>Power</t>
  </si>
  <si>
    <t>16077</t>
  </si>
  <si>
    <t>Blaine</t>
  </si>
  <si>
    <t>16013</t>
  </si>
  <si>
    <t>16039</t>
  </si>
  <si>
    <t>Benewah</t>
  </si>
  <si>
    <t>16009</t>
  </si>
  <si>
    <t>Nez Perce</t>
  </si>
  <si>
    <t>16069</t>
  </si>
  <si>
    <t>16023</t>
  </si>
  <si>
    <t>16003</t>
  </si>
  <si>
    <t>Valley</t>
  </si>
  <si>
    <t>16085</t>
  </si>
  <si>
    <t>Minidoka</t>
  </si>
  <si>
    <t>16067</t>
  </si>
  <si>
    <t>Bonner</t>
  </si>
  <si>
    <t>16017</t>
  </si>
  <si>
    <t>Bingham</t>
  </si>
  <si>
    <t>16011</t>
  </si>
  <si>
    <t>Lemhi</t>
  </si>
  <si>
    <t>16059</t>
  </si>
  <si>
    <t>Cassia</t>
  </si>
  <si>
    <t>16031</t>
  </si>
  <si>
    <t>Oneida</t>
  </si>
  <si>
    <t>16071</t>
  </si>
  <si>
    <t>Clearwater</t>
  </si>
  <si>
    <t>16035</t>
  </si>
  <si>
    <t>Boise</t>
  </si>
  <si>
    <t>16015</t>
  </si>
  <si>
    <t>Payette</t>
  </si>
  <si>
    <t>16075</t>
  </si>
  <si>
    <t>Shoshone</t>
  </si>
  <si>
    <t>16079</t>
  </si>
  <si>
    <t>16043</t>
  </si>
  <si>
    <t>Lewis</t>
  </si>
  <si>
    <t>16061</t>
  </si>
  <si>
    <t>Bannock</t>
  </si>
  <si>
    <t>16005</t>
  </si>
  <si>
    <t>Twin Falls</t>
  </si>
  <si>
    <t>16083</t>
  </si>
  <si>
    <t>Owyhee</t>
  </si>
  <si>
    <t>16073</t>
  </si>
  <si>
    <t>16087</t>
  </si>
  <si>
    <t>Latah</t>
  </si>
  <si>
    <t>16057</t>
  </si>
  <si>
    <t>Gooding</t>
  </si>
  <si>
    <t>16047</t>
  </si>
  <si>
    <t>Caribou</t>
  </si>
  <si>
    <t>16029</t>
  </si>
  <si>
    <t>Boundary</t>
  </si>
  <si>
    <t>16021</t>
  </si>
  <si>
    <t>Bear Lake</t>
  </si>
  <si>
    <t>16007</t>
  </si>
  <si>
    <t>16063</t>
  </si>
  <si>
    <t>Camas</t>
  </si>
  <si>
    <t>16025</t>
  </si>
  <si>
    <t>Canyon</t>
  </si>
  <si>
    <t>16027</t>
  </si>
  <si>
    <t>Illinois</t>
  </si>
  <si>
    <t>17031</t>
  </si>
  <si>
    <t>Kane</t>
  </si>
  <si>
    <t>17089</t>
  </si>
  <si>
    <t>17097</t>
  </si>
  <si>
    <t>McHenry</t>
  </si>
  <si>
    <t>17111</t>
  </si>
  <si>
    <t>17037</t>
  </si>
  <si>
    <t>17201</t>
  </si>
  <si>
    <t>17007</t>
  </si>
  <si>
    <t>Champaign</t>
  </si>
  <si>
    <t>17019</t>
  </si>
  <si>
    <t>17163</t>
  </si>
  <si>
    <t>17119</t>
  </si>
  <si>
    <t>Kendall</t>
  </si>
  <si>
    <t>17093</t>
  </si>
  <si>
    <t>17063</t>
  </si>
  <si>
    <t>Will</t>
  </si>
  <si>
    <t>17197</t>
  </si>
  <si>
    <t>DuPage</t>
  </si>
  <si>
    <t>17043</t>
  </si>
  <si>
    <t>17057</t>
  </si>
  <si>
    <t>Woodford</t>
  </si>
  <si>
    <t>17203</t>
  </si>
  <si>
    <t>Tazewell</t>
  </si>
  <si>
    <t>17179</t>
  </si>
  <si>
    <t>Peoria</t>
  </si>
  <si>
    <t>17143</t>
  </si>
  <si>
    <t>17027</t>
  </si>
  <si>
    <t>17133</t>
  </si>
  <si>
    <t>McLean</t>
  </si>
  <si>
    <t>17113</t>
  </si>
  <si>
    <t>Piatt</t>
  </si>
  <si>
    <t>17147</t>
  </si>
  <si>
    <t>Iroquois</t>
  </si>
  <si>
    <t>17075</t>
  </si>
  <si>
    <t>Ford</t>
  </si>
  <si>
    <t>17053</t>
  </si>
  <si>
    <t>Menard</t>
  </si>
  <si>
    <t>17129</t>
  </si>
  <si>
    <t>De Witt</t>
  </si>
  <si>
    <t>17039</t>
  </si>
  <si>
    <t>Kankakee</t>
  </si>
  <si>
    <t>17091</t>
  </si>
  <si>
    <t>Mason</t>
  </si>
  <si>
    <t>17125</t>
  </si>
  <si>
    <t>Livingston</t>
  </si>
  <si>
    <t>17105</t>
  </si>
  <si>
    <t>Vermilion</t>
  </si>
  <si>
    <t>17183</t>
  </si>
  <si>
    <t>17107</t>
  </si>
  <si>
    <t>Sangamon</t>
  </si>
  <si>
    <t>17167</t>
  </si>
  <si>
    <t>17025</t>
  </si>
  <si>
    <t>Jersey</t>
  </si>
  <si>
    <t>17083</t>
  </si>
  <si>
    <t>Coles</t>
  </si>
  <si>
    <t>17029</t>
  </si>
  <si>
    <t>17049</t>
  </si>
  <si>
    <t>Cumberland</t>
  </si>
  <si>
    <t>17035</t>
  </si>
  <si>
    <t>17033</t>
  </si>
  <si>
    <t>17135</t>
  </si>
  <si>
    <t>17023</t>
  </si>
  <si>
    <t>17041</t>
  </si>
  <si>
    <t>17061</t>
  </si>
  <si>
    <t>17173</t>
  </si>
  <si>
    <t>17051</t>
  </si>
  <si>
    <t>Moultrie</t>
  </si>
  <si>
    <t>17139</t>
  </si>
  <si>
    <t>17079</t>
  </si>
  <si>
    <t>17013</t>
  </si>
  <si>
    <t>Macoupin</t>
  </si>
  <si>
    <t>17117</t>
  </si>
  <si>
    <t>Edgar</t>
  </si>
  <si>
    <t>17045</t>
  </si>
  <si>
    <t>Christian</t>
  </si>
  <si>
    <t>17021</t>
  </si>
  <si>
    <t>17115</t>
  </si>
  <si>
    <t>Bureau</t>
  </si>
  <si>
    <t>17011</t>
  </si>
  <si>
    <t>Mercer</t>
  </si>
  <si>
    <t>17131</t>
  </si>
  <si>
    <t>Rock Island</t>
  </si>
  <si>
    <t>17161</t>
  </si>
  <si>
    <t>17103</t>
  </si>
  <si>
    <t>Stark</t>
  </si>
  <si>
    <t>17175</t>
  </si>
  <si>
    <t>17155</t>
  </si>
  <si>
    <t>Stephenson</t>
  </si>
  <si>
    <t>17177</t>
  </si>
  <si>
    <t>Jo Daviess</t>
  </si>
  <si>
    <t>17085</t>
  </si>
  <si>
    <t>17073</t>
  </si>
  <si>
    <t>Ogle</t>
  </si>
  <si>
    <t>17141</t>
  </si>
  <si>
    <t>LaSalle</t>
  </si>
  <si>
    <t>17099</t>
  </si>
  <si>
    <t>17123</t>
  </si>
  <si>
    <t>Whiteside</t>
  </si>
  <si>
    <t>17195</t>
  </si>
  <si>
    <t>Knox</t>
  </si>
  <si>
    <t>17095</t>
  </si>
  <si>
    <t>17015</t>
  </si>
  <si>
    <t>17067</t>
  </si>
  <si>
    <t>Brown</t>
  </si>
  <si>
    <t>17009</t>
  </si>
  <si>
    <t>17001</t>
  </si>
  <si>
    <t>17171</t>
  </si>
  <si>
    <t>Schuyler</t>
  </si>
  <si>
    <t>17169</t>
  </si>
  <si>
    <t>McDonough</t>
  </si>
  <si>
    <t>17109</t>
  </si>
  <si>
    <t>17149</t>
  </si>
  <si>
    <t>17017</t>
  </si>
  <si>
    <t>17137</t>
  </si>
  <si>
    <t>17187</t>
  </si>
  <si>
    <t>Henderson</t>
  </si>
  <si>
    <t>17071</t>
  </si>
  <si>
    <t>Wabash</t>
  </si>
  <si>
    <t>17185</t>
  </si>
  <si>
    <t>Bond</t>
  </si>
  <si>
    <t>17005</t>
  </si>
  <si>
    <t>17151</t>
  </si>
  <si>
    <t>17055</t>
  </si>
  <si>
    <t>Gallatin</t>
  </si>
  <si>
    <t>17059</t>
  </si>
  <si>
    <t>17189</t>
  </si>
  <si>
    <t>Richland</t>
  </si>
  <si>
    <t>17159</t>
  </si>
  <si>
    <t>17065</t>
  </si>
  <si>
    <t>17193</t>
  </si>
  <si>
    <t>17181</t>
  </si>
  <si>
    <t>Williamson</t>
  </si>
  <si>
    <t>17199</t>
  </si>
  <si>
    <t>17191</t>
  </si>
  <si>
    <t>17069</t>
  </si>
  <si>
    <t>Massac</t>
  </si>
  <si>
    <t>17127</t>
  </si>
  <si>
    <t>17157</t>
  </si>
  <si>
    <t>17145</t>
  </si>
  <si>
    <t>17087</t>
  </si>
  <si>
    <t>17121</t>
  </si>
  <si>
    <t>17153</t>
  </si>
  <si>
    <t>Alexander</t>
  </si>
  <si>
    <t>17003</t>
  </si>
  <si>
    <t>17165</t>
  </si>
  <si>
    <t>17081</t>
  </si>
  <si>
    <t>17101</t>
  </si>
  <si>
    <t>Edwards</t>
  </si>
  <si>
    <t>17047</t>
  </si>
  <si>
    <t>17077</t>
  </si>
  <si>
    <t>Indiana</t>
  </si>
  <si>
    <t>18073</t>
  </si>
  <si>
    <t>Steuben</t>
  </si>
  <si>
    <t>18151</t>
  </si>
  <si>
    <t>Ohio</t>
  </si>
  <si>
    <t>18115</t>
  </si>
  <si>
    <t>18123</t>
  </si>
  <si>
    <t>18007</t>
  </si>
  <si>
    <t>Huntington</t>
  </si>
  <si>
    <t>18069</t>
  </si>
  <si>
    <t>18169</t>
  </si>
  <si>
    <t>Allen</t>
  </si>
  <si>
    <t>18003</t>
  </si>
  <si>
    <t>18099</t>
  </si>
  <si>
    <t>18117</t>
  </si>
  <si>
    <t>18111</t>
  </si>
  <si>
    <t>Warrick</t>
  </si>
  <si>
    <t>18173</t>
  </si>
  <si>
    <t>Wells</t>
  </si>
  <si>
    <t>18179</t>
  </si>
  <si>
    <t>18171</t>
  </si>
  <si>
    <t>18089</t>
  </si>
  <si>
    <t>Tippecanoe</t>
  </si>
  <si>
    <t>18157</t>
  </si>
  <si>
    <t>LaPorte</t>
  </si>
  <si>
    <t>18091</t>
  </si>
  <si>
    <t>18057</t>
  </si>
  <si>
    <t>Posey</t>
  </si>
  <si>
    <t>18129</t>
  </si>
  <si>
    <t>18031</t>
  </si>
  <si>
    <t>Dubois</t>
  </si>
  <si>
    <t>18037</t>
  </si>
  <si>
    <t>18143</t>
  </si>
  <si>
    <t>Ripley</t>
  </si>
  <si>
    <t>18137</t>
  </si>
  <si>
    <t>18161</t>
  </si>
  <si>
    <t>18047</t>
  </si>
  <si>
    <t>Bartholomew</t>
  </si>
  <si>
    <t>18005</t>
  </si>
  <si>
    <t>18017</t>
  </si>
  <si>
    <t>18015</t>
  </si>
  <si>
    <t>18107</t>
  </si>
  <si>
    <t>Gibson</t>
  </si>
  <si>
    <t>18051</t>
  </si>
  <si>
    <t>Vermillion</t>
  </si>
  <si>
    <t>18165</t>
  </si>
  <si>
    <t>18065</t>
  </si>
  <si>
    <t>18049</t>
  </si>
  <si>
    <t>Porter</t>
  </si>
  <si>
    <t>18127</t>
  </si>
  <si>
    <t>18055</t>
  </si>
  <si>
    <t>Rush</t>
  </si>
  <si>
    <t>18139</t>
  </si>
  <si>
    <t>Vanderburgh</t>
  </si>
  <si>
    <t>18163</t>
  </si>
  <si>
    <t>18081</t>
  </si>
  <si>
    <t>Owen</t>
  </si>
  <si>
    <t>18119</t>
  </si>
  <si>
    <t>18023</t>
  </si>
  <si>
    <t>18059</t>
  </si>
  <si>
    <t>18135</t>
  </si>
  <si>
    <t>18077</t>
  </si>
  <si>
    <t>Vigo</t>
  </si>
  <si>
    <t>18167</t>
  </si>
  <si>
    <t>Elkhart</t>
  </si>
  <si>
    <t>18039</t>
  </si>
  <si>
    <t>18043</t>
  </si>
  <si>
    <t>LaGrange</t>
  </si>
  <si>
    <t>18087</t>
  </si>
  <si>
    <t>18061</t>
  </si>
  <si>
    <t>18083</t>
  </si>
  <si>
    <t>18131</t>
  </si>
  <si>
    <t>18013</t>
  </si>
  <si>
    <t>18019</t>
  </si>
  <si>
    <t>18109</t>
  </si>
  <si>
    <t>18053</t>
  </si>
  <si>
    <t>St. Joseph</t>
  </si>
  <si>
    <t>18141</t>
  </si>
  <si>
    <t>Starke</t>
  </si>
  <si>
    <t>18149</t>
  </si>
  <si>
    <t>Fountain</t>
  </si>
  <si>
    <t>18045</t>
  </si>
  <si>
    <t>Tipton</t>
  </si>
  <si>
    <t>18159</t>
  </si>
  <si>
    <t>18025</t>
  </si>
  <si>
    <t>Switzerland</t>
  </si>
  <si>
    <t>18155</t>
  </si>
  <si>
    <t>18035</t>
  </si>
  <si>
    <t>Spencer</t>
  </si>
  <si>
    <t>18147</t>
  </si>
  <si>
    <t>Kosciusko</t>
  </si>
  <si>
    <t>18085</t>
  </si>
  <si>
    <t>18011</t>
  </si>
  <si>
    <t>Jay</t>
  </si>
  <si>
    <t>18075</t>
  </si>
  <si>
    <t>Sullivan</t>
  </si>
  <si>
    <t>18153</t>
  </si>
  <si>
    <t>18181</t>
  </si>
  <si>
    <t>Noble</t>
  </si>
  <si>
    <t>18113</t>
  </si>
  <si>
    <t>18021</t>
  </si>
  <si>
    <t>Jennings</t>
  </si>
  <si>
    <t>18079</t>
  </si>
  <si>
    <t>Daviess</t>
  </si>
  <si>
    <t>18027</t>
  </si>
  <si>
    <t>18033</t>
  </si>
  <si>
    <t>18067</t>
  </si>
  <si>
    <t>18125</t>
  </si>
  <si>
    <t>Dearborn</t>
  </si>
  <si>
    <t>18029</t>
  </si>
  <si>
    <t>18071</t>
  </si>
  <si>
    <t>18101</t>
  </si>
  <si>
    <t>18177</t>
  </si>
  <si>
    <t>18145</t>
  </si>
  <si>
    <t>18105</t>
  </si>
  <si>
    <t>Miami</t>
  </si>
  <si>
    <t>18103</t>
  </si>
  <si>
    <t>18095</t>
  </si>
  <si>
    <t>18133</t>
  </si>
  <si>
    <t>Parke</t>
  </si>
  <si>
    <t>18121</t>
  </si>
  <si>
    <t>Whitley</t>
  </si>
  <si>
    <t>18183</t>
  </si>
  <si>
    <t>18041</t>
  </si>
  <si>
    <t>18001</t>
  </si>
  <si>
    <t>18175</t>
  </si>
  <si>
    <t>Blackford</t>
  </si>
  <si>
    <t>18009</t>
  </si>
  <si>
    <t>Hendricks</t>
  </si>
  <si>
    <t>18063</t>
  </si>
  <si>
    <t>18093</t>
  </si>
  <si>
    <t>18097</t>
  </si>
  <si>
    <t>Kansas</t>
  </si>
  <si>
    <t>20173</t>
  </si>
  <si>
    <t>Shawnee</t>
  </si>
  <si>
    <t>20177</t>
  </si>
  <si>
    <t>20091</t>
  </si>
  <si>
    <t>20121</t>
  </si>
  <si>
    <t>Greenwood</t>
  </si>
  <si>
    <t>20073</t>
  </si>
  <si>
    <t>Doniphan</t>
  </si>
  <si>
    <t>20043</t>
  </si>
  <si>
    <t>Republic</t>
  </si>
  <si>
    <t>20157</t>
  </si>
  <si>
    <t>20039</t>
  </si>
  <si>
    <t>20147</t>
  </si>
  <si>
    <t>20111</t>
  </si>
  <si>
    <t>20075</t>
  </si>
  <si>
    <t>Wallace</t>
  </si>
  <si>
    <t>20199</t>
  </si>
  <si>
    <t>Riley</t>
  </si>
  <si>
    <t>20161</t>
  </si>
  <si>
    <t>Ellis</t>
  </si>
  <si>
    <t>20051</t>
  </si>
  <si>
    <t>Pratt</t>
  </si>
  <si>
    <t>20151</t>
  </si>
  <si>
    <t>Lane</t>
  </si>
  <si>
    <t>20101</t>
  </si>
  <si>
    <t>Trego</t>
  </si>
  <si>
    <t>20195</t>
  </si>
  <si>
    <t>Greeley</t>
  </si>
  <si>
    <t>20071</t>
  </si>
  <si>
    <t>McPherson</t>
  </si>
  <si>
    <t>20113</t>
  </si>
  <si>
    <t>Cowley</t>
  </si>
  <si>
    <t>20035</t>
  </si>
  <si>
    <t>Osage</t>
  </si>
  <si>
    <t>20139</t>
  </si>
  <si>
    <t>20115</t>
  </si>
  <si>
    <t>20165</t>
  </si>
  <si>
    <t>Stanton</t>
  </si>
  <si>
    <t>20187</t>
  </si>
  <si>
    <t>20059</t>
  </si>
  <si>
    <t>Pottawatomie</t>
  </si>
  <si>
    <t>20149</t>
  </si>
  <si>
    <t>Sherman</t>
  </si>
  <si>
    <t>20181</t>
  </si>
  <si>
    <t>20001</t>
  </si>
  <si>
    <t>Labette</t>
  </si>
  <si>
    <t>20099</t>
  </si>
  <si>
    <t>20021</t>
  </si>
  <si>
    <t>20023</t>
  </si>
  <si>
    <t>Atchison</t>
  </si>
  <si>
    <t>20005</t>
  </si>
  <si>
    <t>Cloud</t>
  </si>
  <si>
    <t>20029</t>
  </si>
  <si>
    <t>Geary</t>
  </si>
  <si>
    <t>20061</t>
  </si>
  <si>
    <t>20167</t>
  </si>
  <si>
    <t>Barton</t>
  </si>
  <si>
    <t>20009</t>
  </si>
  <si>
    <t>20015</t>
  </si>
  <si>
    <t>Jewell</t>
  </si>
  <si>
    <t>20089</t>
  </si>
  <si>
    <t>20123</t>
  </si>
  <si>
    <t>20171</t>
  </si>
  <si>
    <t>Stevens</t>
  </si>
  <si>
    <t>20189</t>
  </si>
  <si>
    <t>20045</t>
  </si>
  <si>
    <t>Comanche</t>
  </si>
  <si>
    <t>20033</t>
  </si>
  <si>
    <t>Pawnee</t>
  </si>
  <si>
    <t>20145</t>
  </si>
  <si>
    <t>20065</t>
  </si>
  <si>
    <t>Morton</t>
  </si>
  <si>
    <t>20129</t>
  </si>
  <si>
    <t>Sumner</t>
  </si>
  <si>
    <t>20191</t>
  </si>
  <si>
    <t>Gove</t>
  </si>
  <si>
    <t>20063</t>
  </si>
  <si>
    <t>20057</t>
  </si>
  <si>
    <t>Neosho</t>
  </si>
  <si>
    <t>20133</t>
  </si>
  <si>
    <t>20107</t>
  </si>
  <si>
    <t>20013</t>
  </si>
  <si>
    <t>Bourbon</t>
  </si>
  <si>
    <t>20011</t>
  </si>
  <si>
    <t>20027</t>
  </si>
  <si>
    <t>20105</t>
  </si>
  <si>
    <t>Smith</t>
  </si>
  <si>
    <t>20183</t>
  </si>
  <si>
    <t>Morris</t>
  </si>
  <si>
    <t>20127</t>
  </si>
  <si>
    <t>Barber</t>
  </si>
  <si>
    <t>20007</t>
  </si>
  <si>
    <t>20109</t>
  </si>
  <si>
    <t>Chase</t>
  </si>
  <si>
    <t>20017</t>
  </si>
  <si>
    <t>20037</t>
  </si>
  <si>
    <t>Woodson</t>
  </si>
  <si>
    <t>20207</t>
  </si>
  <si>
    <t>20087</t>
  </si>
  <si>
    <t>Rawlins</t>
  </si>
  <si>
    <t>20153</t>
  </si>
  <si>
    <t>20193</t>
  </si>
  <si>
    <t>Ottawa</t>
  </si>
  <si>
    <t>20143</t>
  </si>
  <si>
    <t>Rice</t>
  </si>
  <si>
    <t>20159</t>
  </si>
  <si>
    <t>Ness</t>
  </si>
  <si>
    <t>20135</t>
  </si>
  <si>
    <t>Wilson</t>
  </si>
  <si>
    <t>20205</t>
  </si>
  <si>
    <t>Osborne</t>
  </si>
  <si>
    <t>20141</t>
  </si>
  <si>
    <t>20025</t>
  </si>
  <si>
    <t>Haskell</t>
  </si>
  <si>
    <t>20081</t>
  </si>
  <si>
    <t>20169</t>
  </si>
  <si>
    <t>Kingman</t>
  </si>
  <si>
    <t>20095</t>
  </si>
  <si>
    <t>Stafford</t>
  </si>
  <si>
    <t>20185</t>
  </si>
  <si>
    <t>20041</t>
  </si>
  <si>
    <t>Finney</t>
  </si>
  <si>
    <t>20055</t>
  </si>
  <si>
    <t>20125</t>
  </si>
  <si>
    <t>20047</t>
  </si>
  <si>
    <t>Harvey</t>
  </si>
  <si>
    <t>20079</t>
  </si>
  <si>
    <t>Sheridan</t>
  </si>
  <si>
    <t>20179</t>
  </si>
  <si>
    <t>20097</t>
  </si>
  <si>
    <t>Harper</t>
  </si>
  <si>
    <t>20077</t>
  </si>
  <si>
    <t>20201</t>
  </si>
  <si>
    <t>Elk</t>
  </si>
  <si>
    <t>20049</t>
  </si>
  <si>
    <t>Seward</t>
  </si>
  <si>
    <t>20175</t>
  </si>
  <si>
    <t>Nemaha</t>
  </si>
  <si>
    <t>20131</t>
  </si>
  <si>
    <t>Norton</t>
  </si>
  <si>
    <t>20137</t>
  </si>
  <si>
    <t>Coffey</t>
  </si>
  <si>
    <t>20031</t>
  </si>
  <si>
    <t>Kearny</t>
  </si>
  <si>
    <t>20093</t>
  </si>
  <si>
    <t>Ellsworth</t>
  </si>
  <si>
    <t>20053</t>
  </si>
  <si>
    <t>Hodgeman</t>
  </si>
  <si>
    <t>20083</t>
  </si>
  <si>
    <t>Meade</t>
  </si>
  <si>
    <t>20119</t>
  </si>
  <si>
    <t>Anderson</t>
  </si>
  <si>
    <t>20003</t>
  </si>
  <si>
    <t>20117</t>
  </si>
  <si>
    <t>Wichita</t>
  </si>
  <si>
    <t>20203</t>
  </si>
  <si>
    <t>20067</t>
  </si>
  <si>
    <t>Leavenworth</t>
  </si>
  <si>
    <t>20103</t>
  </si>
  <si>
    <t>Chautauqua</t>
  </si>
  <si>
    <t>20019</t>
  </si>
  <si>
    <t>Rooks</t>
  </si>
  <si>
    <t>20163</t>
  </si>
  <si>
    <t>Reno</t>
  </si>
  <si>
    <t>20155</t>
  </si>
  <si>
    <t>Gray</t>
  </si>
  <si>
    <t>20069</t>
  </si>
  <si>
    <t>Wabaunsee</t>
  </si>
  <si>
    <t>20197</t>
  </si>
  <si>
    <t>20085</t>
  </si>
  <si>
    <t>Kentucky</t>
  </si>
  <si>
    <t>21053</t>
  </si>
  <si>
    <t>21003</t>
  </si>
  <si>
    <t>21231</t>
  </si>
  <si>
    <t>21209</t>
  </si>
  <si>
    <t>Edmonson</t>
  </si>
  <si>
    <t>21061</t>
  </si>
  <si>
    <t>21001</t>
  </si>
  <si>
    <t>21077</t>
  </si>
  <si>
    <t>21097</t>
  </si>
  <si>
    <t>21017</t>
  </si>
  <si>
    <t>21193</t>
  </si>
  <si>
    <t>21055</t>
  </si>
  <si>
    <t>Knott</t>
  </si>
  <si>
    <t>21119</t>
  </si>
  <si>
    <t>21127</t>
  </si>
  <si>
    <t>21175</t>
  </si>
  <si>
    <t>Muhlenberg</t>
  </si>
  <si>
    <t>21177</t>
  </si>
  <si>
    <t>Green</t>
  </si>
  <si>
    <t>21087</t>
  </si>
  <si>
    <t>Wolfe</t>
  </si>
  <si>
    <t>21237</t>
  </si>
  <si>
    <t>Robertson</t>
  </si>
  <si>
    <t>21201</t>
  </si>
  <si>
    <t>21129</t>
  </si>
  <si>
    <t>Kenton</t>
  </si>
  <si>
    <t>21117</t>
  </si>
  <si>
    <t>21151</t>
  </si>
  <si>
    <t>21159</t>
  </si>
  <si>
    <t>Owsley</t>
  </si>
  <si>
    <t>21189</t>
  </si>
  <si>
    <t>21051</t>
  </si>
  <si>
    <t>Harlan</t>
  </si>
  <si>
    <t>21095</t>
  </si>
  <si>
    <t>Elliott</t>
  </si>
  <si>
    <t>21063</t>
  </si>
  <si>
    <t>21091</t>
  </si>
  <si>
    <t>21059</t>
  </si>
  <si>
    <t>Powell</t>
  </si>
  <si>
    <t>21197</t>
  </si>
  <si>
    <t>Graves</t>
  </si>
  <si>
    <t>21083</t>
  </si>
  <si>
    <t>Jessamine</t>
  </si>
  <si>
    <t>21113</t>
  </si>
  <si>
    <t>21171</t>
  </si>
  <si>
    <t>21081</t>
  </si>
  <si>
    <t>21217</t>
  </si>
  <si>
    <t>Greenup</t>
  </si>
  <si>
    <t>21089</t>
  </si>
  <si>
    <t>21101</t>
  </si>
  <si>
    <t>21141</t>
  </si>
  <si>
    <t>21031</t>
  </si>
  <si>
    <t>21071</t>
  </si>
  <si>
    <t>Boyle</t>
  </si>
  <si>
    <t>21021</t>
  </si>
  <si>
    <t>Estill</t>
  </si>
  <si>
    <t>21065</t>
  </si>
  <si>
    <t>Bullitt</t>
  </si>
  <si>
    <t>21029</t>
  </si>
  <si>
    <t>21015</t>
  </si>
  <si>
    <t>21229</t>
  </si>
  <si>
    <t>Carlisle</t>
  </si>
  <si>
    <t>21039</t>
  </si>
  <si>
    <t>21235</t>
  </si>
  <si>
    <t>21183</t>
  </si>
  <si>
    <t>21161</t>
  </si>
  <si>
    <t>Bracken</t>
  </si>
  <si>
    <t>21023</t>
  </si>
  <si>
    <t>Carter</t>
  </si>
  <si>
    <t>21043</t>
  </si>
  <si>
    <t>Hopkins</t>
  </si>
  <si>
    <t>21107</t>
  </si>
  <si>
    <t>Bell</t>
  </si>
  <si>
    <t>21013</t>
  </si>
  <si>
    <t>21195</t>
  </si>
  <si>
    <t>Breathitt</t>
  </si>
  <si>
    <t>21025</t>
  </si>
  <si>
    <t>21227</t>
  </si>
  <si>
    <t>Hickman</t>
  </si>
  <si>
    <t>21105</t>
  </si>
  <si>
    <t>McCracken</t>
  </si>
  <si>
    <t>21145</t>
  </si>
  <si>
    <t>21225</t>
  </si>
  <si>
    <t>Leslie</t>
  </si>
  <si>
    <t>21131</t>
  </si>
  <si>
    <t>21143</t>
  </si>
  <si>
    <t>21121</t>
  </si>
  <si>
    <t>Calloway</t>
  </si>
  <si>
    <t>21035</t>
  </si>
  <si>
    <t>21109</t>
  </si>
  <si>
    <t>Ballard</t>
  </si>
  <si>
    <t>21007</t>
  </si>
  <si>
    <t>21103</t>
  </si>
  <si>
    <t>21167</t>
  </si>
  <si>
    <t>21135</t>
  </si>
  <si>
    <t>Trigg</t>
  </si>
  <si>
    <t>21221</t>
  </si>
  <si>
    <t>21157</t>
  </si>
  <si>
    <t>21099</t>
  </si>
  <si>
    <t>21137</t>
  </si>
  <si>
    <t>21199</t>
  </si>
  <si>
    <t>Campbell</t>
  </si>
  <si>
    <t>21037</t>
  </si>
  <si>
    <t>21057</t>
  </si>
  <si>
    <t>Laurel</t>
  </si>
  <si>
    <t>21125</t>
  </si>
  <si>
    <t>Grayson</t>
  </si>
  <si>
    <t>21085</t>
  </si>
  <si>
    <t>Magoffin</t>
  </si>
  <si>
    <t>21153</t>
  </si>
  <si>
    <t>21173</t>
  </si>
  <si>
    <t>Larue</t>
  </si>
  <si>
    <t>21123</t>
  </si>
  <si>
    <t>21139</t>
  </si>
  <si>
    <t>21211</t>
  </si>
  <si>
    <t>Todd</t>
  </si>
  <si>
    <t>21219</t>
  </si>
  <si>
    <t>Breckinridge</t>
  </si>
  <si>
    <t>21027</t>
  </si>
  <si>
    <t>Simpson</t>
  </si>
  <si>
    <t>21213</t>
  </si>
  <si>
    <t>Rowan</t>
  </si>
  <si>
    <t>21205</t>
  </si>
  <si>
    <t>21041</t>
  </si>
  <si>
    <t>21075</t>
  </si>
  <si>
    <t>21093</t>
  </si>
  <si>
    <t>21047</t>
  </si>
  <si>
    <t>21005</t>
  </si>
  <si>
    <t>Oldham</t>
  </si>
  <si>
    <t>21185</t>
  </si>
  <si>
    <t>Rockcastle</t>
  </si>
  <si>
    <t>21203</t>
  </si>
  <si>
    <t>Trimble</t>
  </si>
  <si>
    <t>21223</t>
  </si>
  <si>
    <t>Barren</t>
  </si>
  <si>
    <t>21009</t>
  </si>
  <si>
    <t>McCreary</t>
  </si>
  <si>
    <t>21147</t>
  </si>
  <si>
    <t>Pendleton</t>
  </si>
  <si>
    <t>21191</t>
  </si>
  <si>
    <t>21215</t>
  </si>
  <si>
    <t>Letcher</t>
  </si>
  <si>
    <t>21133</t>
  </si>
  <si>
    <t>21049</t>
  </si>
  <si>
    <t>21239</t>
  </si>
  <si>
    <t>21149</t>
  </si>
  <si>
    <t>21073</t>
  </si>
  <si>
    <t>Menifee</t>
  </si>
  <si>
    <t>21165</t>
  </si>
  <si>
    <t>21155</t>
  </si>
  <si>
    <t>Fleming</t>
  </si>
  <si>
    <t>21069</t>
  </si>
  <si>
    <t>Caldwell</t>
  </si>
  <si>
    <t>21033</t>
  </si>
  <si>
    <t>Garrard</t>
  </si>
  <si>
    <t>21079</t>
  </si>
  <si>
    <t>Casey</t>
  </si>
  <si>
    <t>21045</t>
  </si>
  <si>
    <t>Metcalfe</t>
  </si>
  <si>
    <t>21169</t>
  </si>
  <si>
    <t>21207</t>
  </si>
  <si>
    <t>21163</t>
  </si>
  <si>
    <t>Nelson</t>
  </si>
  <si>
    <t>21179</t>
  </si>
  <si>
    <t>21187</t>
  </si>
  <si>
    <t>Bath</t>
  </si>
  <si>
    <t>21011</t>
  </si>
  <si>
    <t>Nicholas</t>
  </si>
  <si>
    <t>21181</t>
  </si>
  <si>
    <t>Boyd</t>
  </si>
  <si>
    <t>21019</t>
  </si>
  <si>
    <t>21115</t>
  </si>
  <si>
    <t>21233</t>
  </si>
  <si>
    <t>21111</t>
  </si>
  <si>
    <t>21067</t>
  </si>
  <si>
    <t>Louisiana</t>
  </si>
  <si>
    <t>Lafayette Parish</t>
  </si>
  <si>
    <t>22055</t>
  </si>
  <si>
    <t>Vermilion Parish</t>
  </si>
  <si>
    <t>22113</t>
  </si>
  <si>
    <t>St. Martin Parish</t>
  </si>
  <si>
    <t>22099</t>
  </si>
  <si>
    <t>Evangeline Parish</t>
  </si>
  <si>
    <t>22039</t>
  </si>
  <si>
    <t>St. Landry Parish</t>
  </si>
  <si>
    <t>22097</t>
  </si>
  <si>
    <t>Iberia Parish</t>
  </si>
  <si>
    <t>22045</t>
  </si>
  <si>
    <t>St. Mary Parish</t>
  </si>
  <si>
    <t>22101</t>
  </si>
  <si>
    <t>Acadia Parish</t>
  </si>
  <si>
    <t>22001</t>
  </si>
  <si>
    <t>Claiborne Parish</t>
  </si>
  <si>
    <t>22027</t>
  </si>
  <si>
    <t>Webster Parish</t>
  </si>
  <si>
    <t>22119</t>
  </si>
  <si>
    <t>De Soto Parish</t>
  </si>
  <si>
    <t>22031</t>
  </si>
  <si>
    <t>Caddo Parish</t>
  </si>
  <si>
    <t>22017</t>
  </si>
  <si>
    <t>Red River Parish</t>
  </si>
  <si>
    <t>22081</t>
  </si>
  <si>
    <t>Bienville Parish</t>
  </si>
  <si>
    <t>22013</t>
  </si>
  <si>
    <t>Bossier Parish</t>
  </si>
  <si>
    <t>22015</t>
  </si>
  <si>
    <t>Jefferson Parish</t>
  </si>
  <si>
    <t>22051</t>
  </si>
  <si>
    <t>Orleans Parish</t>
  </si>
  <si>
    <t>22071</t>
  </si>
  <si>
    <t>Union Parish</t>
  </si>
  <si>
    <t>22111</t>
  </si>
  <si>
    <t>Caldwell Parish</t>
  </si>
  <si>
    <t>22021</t>
  </si>
  <si>
    <t>Tensas Parish</t>
  </si>
  <si>
    <t>22107</t>
  </si>
  <si>
    <t>Jackson Parish</t>
  </si>
  <si>
    <t>22049</t>
  </si>
  <si>
    <t>Lincoln Parish</t>
  </si>
  <si>
    <t>22061</t>
  </si>
  <si>
    <t>East Carroll Parish</t>
  </si>
  <si>
    <t>22035</t>
  </si>
  <si>
    <t>Richland Parish</t>
  </si>
  <si>
    <t>22083</t>
  </si>
  <si>
    <t>Morehouse Parish</t>
  </si>
  <si>
    <t>22067</t>
  </si>
  <si>
    <t>Ouachita Parish</t>
  </si>
  <si>
    <t>22073</t>
  </si>
  <si>
    <t>West Carroll Parish</t>
  </si>
  <si>
    <t>22123</t>
  </si>
  <si>
    <t>Madison Parish</t>
  </si>
  <si>
    <t>22065</t>
  </si>
  <si>
    <t>Franklin Parish</t>
  </si>
  <si>
    <t>22041</t>
  </si>
  <si>
    <t>Tangipahoa Parish</t>
  </si>
  <si>
    <t>22105</t>
  </si>
  <si>
    <t>Washington Parish</t>
  </si>
  <si>
    <t>22117</t>
  </si>
  <si>
    <t>St. Tammany Parish</t>
  </si>
  <si>
    <t>22103</t>
  </si>
  <si>
    <t>St. Helena Parish</t>
  </si>
  <si>
    <t>22091</t>
  </si>
  <si>
    <t>Livingston Parish</t>
  </si>
  <si>
    <t>22063</t>
  </si>
  <si>
    <t>Grant Parish</t>
  </si>
  <si>
    <t>22043</t>
  </si>
  <si>
    <t>LaSalle Parish</t>
  </si>
  <si>
    <t>22059</t>
  </si>
  <si>
    <t>Rapides Parish</t>
  </si>
  <si>
    <t>22079</t>
  </si>
  <si>
    <t>Avoyelles Parish</t>
  </si>
  <si>
    <t>22009</t>
  </si>
  <si>
    <t>Winn Parish</t>
  </si>
  <si>
    <t>22127</t>
  </si>
  <si>
    <t>Vernon Parish</t>
  </si>
  <si>
    <t>22115</t>
  </si>
  <si>
    <t>Catahoula Parish</t>
  </si>
  <si>
    <t>22025</t>
  </si>
  <si>
    <t>Concordia Parish</t>
  </si>
  <si>
    <t>22029</t>
  </si>
  <si>
    <t>Calcasieu Parish</t>
  </si>
  <si>
    <t>22019</t>
  </si>
  <si>
    <t>Jefferson Davis Parish</t>
  </si>
  <si>
    <t>22053</t>
  </si>
  <si>
    <t>East Feliciana Parish</t>
  </si>
  <si>
    <t>22037</t>
  </si>
  <si>
    <t>St. Bernard Parish</t>
  </si>
  <si>
    <t>22087</t>
  </si>
  <si>
    <t>Iberville Parish</t>
  </si>
  <si>
    <t>22047</t>
  </si>
  <si>
    <t>Pointe Coupee Parish</t>
  </si>
  <si>
    <t>22077</t>
  </si>
  <si>
    <t>St. James Parish</t>
  </si>
  <si>
    <t>22093</t>
  </si>
  <si>
    <t>Plaquemines Parish</t>
  </si>
  <si>
    <t>22075</t>
  </si>
  <si>
    <t>Assumption Parish</t>
  </si>
  <si>
    <t>22007</t>
  </si>
  <si>
    <t>Sabine Parish</t>
  </si>
  <si>
    <t>22085</t>
  </si>
  <si>
    <t>Cameron Parish</t>
  </si>
  <si>
    <t>22023</t>
  </si>
  <si>
    <t>East Baton Rouge Parish</t>
  </si>
  <si>
    <t>22033</t>
  </si>
  <si>
    <t>Natchitoches Parish</t>
  </si>
  <si>
    <t>22069</t>
  </si>
  <si>
    <t>Terrebonne Parish</t>
  </si>
  <si>
    <t>22109</t>
  </si>
  <si>
    <t>Allen Parish</t>
  </si>
  <si>
    <t>22003</t>
  </si>
  <si>
    <t>St. John the Baptist Parish</t>
  </si>
  <si>
    <t>22095</t>
  </si>
  <si>
    <t>West Feliciana Parish</t>
  </si>
  <si>
    <t>22125</t>
  </si>
  <si>
    <t>Lafourche Parish</t>
  </si>
  <si>
    <t>22057</t>
  </si>
  <si>
    <t>West Baton Rouge Parish</t>
  </si>
  <si>
    <t>22121</t>
  </si>
  <si>
    <t>Ascension Parish</t>
  </si>
  <si>
    <t>22005</t>
  </si>
  <si>
    <t>St. Charles Parish</t>
  </si>
  <si>
    <t>22089</t>
  </si>
  <si>
    <t>Beauregard Parish</t>
  </si>
  <si>
    <t>22011</t>
  </si>
  <si>
    <t>Massachusetts</t>
  </si>
  <si>
    <t>Suffolk</t>
  </si>
  <si>
    <t>25025</t>
  </si>
  <si>
    <t>Essex</t>
  </si>
  <si>
    <t>25009</t>
  </si>
  <si>
    <t>Barnstable</t>
  </si>
  <si>
    <t>25001</t>
  </si>
  <si>
    <t>Nantucket</t>
  </si>
  <si>
    <t>25019</t>
  </si>
  <si>
    <t>Dukes</t>
  </si>
  <si>
    <t>25007</t>
  </si>
  <si>
    <t>Hampden</t>
  </si>
  <si>
    <t>25013</t>
  </si>
  <si>
    <t>Bristol</t>
  </si>
  <si>
    <t>25005</t>
  </si>
  <si>
    <t>Worcester</t>
  </si>
  <si>
    <t>25027</t>
  </si>
  <si>
    <t>Hampshire</t>
  </si>
  <si>
    <t>25015</t>
  </si>
  <si>
    <t>Berkshire</t>
  </si>
  <si>
    <t>25003</t>
  </si>
  <si>
    <t>25011</t>
  </si>
  <si>
    <t>25017</t>
  </si>
  <si>
    <t>Norfolk</t>
  </si>
  <si>
    <t>25021</t>
  </si>
  <si>
    <t>25023</t>
  </si>
  <si>
    <t>Maryland</t>
  </si>
  <si>
    <t>Baltimore city</t>
  </si>
  <si>
    <t>24510</t>
  </si>
  <si>
    <t>Harford</t>
  </si>
  <si>
    <t>24025</t>
  </si>
  <si>
    <t>Anne Arundel</t>
  </si>
  <si>
    <t>24003</t>
  </si>
  <si>
    <t>24027</t>
  </si>
  <si>
    <t>Baltimore</t>
  </si>
  <si>
    <t>24005</t>
  </si>
  <si>
    <t>24013</t>
  </si>
  <si>
    <t>Frederick</t>
  </si>
  <si>
    <t>24021</t>
  </si>
  <si>
    <t>Dorchester</t>
  </si>
  <si>
    <t>24019</t>
  </si>
  <si>
    <t>Queen Anne's</t>
  </si>
  <si>
    <t>24035</t>
  </si>
  <si>
    <t>24041</t>
  </si>
  <si>
    <t>24029</t>
  </si>
  <si>
    <t>Caroline</t>
  </si>
  <si>
    <t>24011</t>
  </si>
  <si>
    <t>24047</t>
  </si>
  <si>
    <t>Wicomico</t>
  </si>
  <si>
    <t>24045</t>
  </si>
  <si>
    <t>Somerset</t>
  </si>
  <si>
    <t>24039</t>
  </si>
  <si>
    <t>Allegany</t>
  </si>
  <si>
    <t>24001</t>
  </si>
  <si>
    <t>Cecil</t>
  </si>
  <si>
    <t>24015</t>
  </si>
  <si>
    <t>Calvert</t>
  </si>
  <si>
    <t>24009</t>
  </si>
  <si>
    <t>Garrett</t>
  </si>
  <si>
    <t>24023</t>
  </si>
  <si>
    <t>St. Mary's</t>
  </si>
  <si>
    <t>24037</t>
  </si>
  <si>
    <t>Charles</t>
  </si>
  <si>
    <t>24017</t>
  </si>
  <si>
    <t>24043</t>
  </si>
  <si>
    <t>Prince George's</t>
  </si>
  <si>
    <t>24033</t>
  </si>
  <si>
    <t>24031</t>
  </si>
  <si>
    <t>Maine</t>
  </si>
  <si>
    <t>Androscoggin</t>
  </si>
  <si>
    <t>23001</t>
  </si>
  <si>
    <t>Sagadahoc</t>
  </si>
  <si>
    <t>23023</t>
  </si>
  <si>
    <t>23029</t>
  </si>
  <si>
    <t>Waldo</t>
  </si>
  <si>
    <t>23027</t>
  </si>
  <si>
    <t>York</t>
  </si>
  <si>
    <t>23031</t>
  </si>
  <si>
    <t>Penobscot</t>
  </si>
  <si>
    <t>23019</t>
  </si>
  <si>
    <t>Kennebec</t>
  </si>
  <si>
    <t>23011</t>
  </si>
  <si>
    <t>Oxford</t>
  </si>
  <si>
    <t>23017</t>
  </si>
  <si>
    <t>Piscataquis</t>
  </si>
  <si>
    <t>23021</t>
  </si>
  <si>
    <t>23015</t>
  </si>
  <si>
    <t>23005</t>
  </si>
  <si>
    <t>23009</t>
  </si>
  <si>
    <t>23013</t>
  </si>
  <si>
    <t>23007</t>
  </si>
  <si>
    <t>Aroostook</t>
  </si>
  <si>
    <t>23003</t>
  </si>
  <si>
    <t>23025</t>
  </si>
  <si>
    <t>Michigan</t>
  </si>
  <si>
    <t>Menominee</t>
  </si>
  <si>
    <t>26109</t>
  </si>
  <si>
    <t>Alpena</t>
  </si>
  <si>
    <t>26007</t>
  </si>
  <si>
    <t>Clare</t>
  </si>
  <si>
    <t>26035</t>
  </si>
  <si>
    <t>Marquette</t>
  </si>
  <si>
    <t>26103</t>
  </si>
  <si>
    <t>Schoolcraft</t>
  </si>
  <si>
    <t>26153</t>
  </si>
  <si>
    <t>Alger</t>
  </si>
  <si>
    <t>26003</t>
  </si>
  <si>
    <t>Newaygo</t>
  </si>
  <si>
    <t>26123</t>
  </si>
  <si>
    <t>Sanilac</t>
  </si>
  <si>
    <t>26151</t>
  </si>
  <si>
    <t>26159</t>
  </si>
  <si>
    <t>Chippewa</t>
  </si>
  <si>
    <t>26033</t>
  </si>
  <si>
    <t>26037</t>
  </si>
  <si>
    <t>26149</t>
  </si>
  <si>
    <t>Iron</t>
  </si>
  <si>
    <t>26071</t>
  </si>
  <si>
    <t>Ontonagon</t>
  </si>
  <si>
    <t>26131</t>
  </si>
  <si>
    <t>Baraga</t>
  </si>
  <si>
    <t>26013</t>
  </si>
  <si>
    <t>Alcona</t>
  </si>
  <si>
    <t>26001</t>
  </si>
  <si>
    <t>26085</t>
  </si>
  <si>
    <t>Barry</t>
  </si>
  <si>
    <t>26015</t>
  </si>
  <si>
    <t>Roscommon</t>
  </si>
  <si>
    <t>26143</t>
  </si>
  <si>
    <t>Luce</t>
  </si>
  <si>
    <t>26095</t>
  </si>
  <si>
    <t>Gogebic</t>
  </si>
  <si>
    <t>26053</t>
  </si>
  <si>
    <t>26021</t>
  </si>
  <si>
    <t>Montmorency</t>
  </si>
  <si>
    <t>26119</t>
  </si>
  <si>
    <t>Oscoda</t>
  </si>
  <si>
    <t>26135</t>
  </si>
  <si>
    <t>Ogemaw</t>
  </si>
  <si>
    <t>26129</t>
  </si>
  <si>
    <t>Lapeer</t>
  </si>
  <si>
    <t>26087</t>
  </si>
  <si>
    <t>26105</t>
  </si>
  <si>
    <t>Shiawassee</t>
  </si>
  <si>
    <t>26155</t>
  </si>
  <si>
    <t>26147</t>
  </si>
  <si>
    <t>Tuscola</t>
  </si>
  <si>
    <t>26157</t>
  </si>
  <si>
    <t>Oceana</t>
  </si>
  <si>
    <t>26127</t>
  </si>
  <si>
    <t>Hillsdale</t>
  </si>
  <si>
    <t>26059</t>
  </si>
  <si>
    <t>Gratiot</t>
  </si>
  <si>
    <t>26057</t>
  </si>
  <si>
    <t>Wexford</t>
  </si>
  <si>
    <t>26165</t>
  </si>
  <si>
    <t>Presque Isle</t>
  </si>
  <si>
    <t>26141</t>
  </si>
  <si>
    <t>Otsego</t>
  </si>
  <si>
    <t>26137</t>
  </si>
  <si>
    <t>Mecosta</t>
  </si>
  <si>
    <t>26107</t>
  </si>
  <si>
    <t>Huron</t>
  </si>
  <si>
    <t>26063</t>
  </si>
  <si>
    <t>Iosco</t>
  </si>
  <si>
    <t>26069</t>
  </si>
  <si>
    <t>Ionia</t>
  </si>
  <si>
    <t>26067</t>
  </si>
  <si>
    <t>26043</t>
  </si>
  <si>
    <t>Montcalm</t>
  </si>
  <si>
    <t>26117</t>
  </si>
  <si>
    <t>26017</t>
  </si>
  <si>
    <t>Arenac</t>
  </si>
  <si>
    <t>26011</t>
  </si>
  <si>
    <t>26047</t>
  </si>
  <si>
    <t>Cheboygan</t>
  </si>
  <si>
    <t>26031</t>
  </si>
  <si>
    <t>Gladwin</t>
  </si>
  <si>
    <t>26051</t>
  </si>
  <si>
    <t>26039</t>
  </si>
  <si>
    <t>Mackinac</t>
  </si>
  <si>
    <t>26097</t>
  </si>
  <si>
    <t>Midland</t>
  </si>
  <si>
    <t>26111</t>
  </si>
  <si>
    <t>26027</t>
  </si>
  <si>
    <t>Manistee</t>
  </si>
  <si>
    <t>26101</t>
  </si>
  <si>
    <t>Missaukee</t>
  </si>
  <si>
    <t>26113</t>
  </si>
  <si>
    <t>26133</t>
  </si>
  <si>
    <t>Branch</t>
  </si>
  <si>
    <t>26023</t>
  </si>
  <si>
    <t>Allegan</t>
  </si>
  <si>
    <t>26005</t>
  </si>
  <si>
    <t>Keweenaw</t>
  </si>
  <si>
    <t>26083</t>
  </si>
  <si>
    <t>Houghton</t>
  </si>
  <si>
    <t>26061</t>
  </si>
  <si>
    <t>Charlevoix</t>
  </si>
  <si>
    <t>26029</t>
  </si>
  <si>
    <t>26041</t>
  </si>
  <si>
    <t>Isabella</t>
  </si>
  <si>
    <t>26073</t>
  </si>
  <si>
    <t>26163</t>
  </si>
  <si>
    <t>Macomb</t>
  </si>
  <si>
    <t>26099</t>
  </si>
  <si>
    <t>Oakland</t>
  </si>
  <si>
    <t>26125</t>
  </si>
  <si>
    <t>26093</t>
  </si>
  <si>
    <t>Genesee</t>
  </si>
  <si>
    <t>26049</t>
  </si>
  <si>
    <t>26081</t>
  </si>
  <si>
    <t>Kalamazoo</t>
  </si>
  <si>
    <t>26077</t>
  </si>
  <si>
    <t>Ingham</t>
  </si>
  <si>
    <t>26065</t>
  </si>
  <si>
    <t>Eaton</t>
  </si>
  <si>
    <t>26045</t>
  </si>
  <si>
    <t>Washtenaw</t>
  </si>
  <si>
    <t>26161</t>
  </si>
  <si>
    <t>Saginaw</t>
  </si>
  <si>
    <t>26145</t>
  </si>
  <si>
    <t>Lenawee</t>
  </si>
  <si>
    <t>26091</t>
  </si>
  <si>
    <t>Leelanau</t>
  </si>
  <si>
    <t>26089</t>
  </si>
  <si>
    <t>Antrim</t>
  </si>
  <si>
    <t>26009</t>
  </si>
  <si>
    <t>Kalkaska</t>
  </si>
  <si>
    <t>26079</t>
  </si>
  <si>
    <t>Benzie</t>
  </si>
  <si>
    <t>26019</t>
  </si>
  <si>
    <t>Grand Traverse</t>
  </si>
  <si>
    <t>26055</t>
  </si>
  <si>
    <t>26025</t>
  </si>
  <si>
    <t>26115</t>
  </si>
  <si>
    <t>Muskegon</t>
  </si>
  <si>
    <t>26121</t>
  </si>
  <si>
    <t>26075</t>
  </si>
  <si>
    <t>26139</t>
  </si>
  <si>
    <t>Minnesota</t>
  </si>
  <si>
    <t>27171</t>
  </si>
  <si>
    <t>Ramsey</t>
  </si>
  <si>
    <t>27123</t>
  </si>
  <si>
    <t>Hennepin</t>
  </si>
  <si>
    <t>27053</t>
  </si>
  <si>
    <t>Fillmore</t>
  </si>
  <si>
    <t>27045</t>
  </si>
  <si>
    <t>27039</t>
  </si>
  <si>
    <t>Freeborn</t>
  </si>
  <si>
    <t>27047</t>
  </si>
  <si>
    <t>Sibley</t>
  </si>
  <si>
    <t>27143</t>
  </si>
  <si>
    <t>Olmsted</t>
  </si>
  <si>
    <t>27109</t>
  </si>
  <si>
    <t>Waseca</t>
  </si>
  <si>
    <t>27161</t>
  </si>
  <si>
    <t>Watonwan</t>
  </si>
  <si>
    <t>27165</t>
  </si>
  <si>
    <t>Winona</t>
  </si>
  <si>
    <t>27169</t>
  </si>
  <si>
    <t>Goodhue</t>
  </si>
  <si>
    <t>27049</t>
  </si>
  <si>
    <t>Mower</t>
  </si>
  <si>
    <t>27099</t>
  </si>
  <si>
    <t>Wabasha</t>
  </si>
  <si>
    <t>27157</t>
  </si>
  <si>
    <t>27131</t>
  </si>
  <si>
    <t>Le Sueur</t>
  </si>
  <si>
    <t>27079</t>
  </si>
  <si>
    <t>Faribault</t>
  </si>
  <si>
    <t>27043</t>
  </si>
  <si>
    <t>27091</t>
  </si>
  <si>
    <t>27015</t>
  </si>
  <si>
    <t>Nicollet</t>
  </si>
  <si>
    <t>27103</t>
  </si>
  <si>
    <t>Steele</t>
  </si>
  <si>
    <t>27147</t>
  </si>
  <si>
    <t>Blue Earth</t>
  </si>
  <si>
    <t>27013</t>
  </si>
  <si>
    <t>27055</t>
  </si>
  <si>
    <t>27139</t>
  </si>
  <si>
    <t>27037</t>
  </si>
  <si>
    <t>Anoka</t>
  </si>
  <si>
    <t>27003</t>
  </si>
  <si>
    <t>27163</t>
  </si>
  <si>
    <t>Carver</t>
  </si>
  <si>
    <t>27019</t>
  </si>
  <si>
    <t>Aitkin</t>
  </si>
  <si>
    <t>27001</t>
  </si>
  <si>
    <t>Koochiching</t>
  </si>
  <si>
    <t>27071</t>
  </si>
  <si>
    <t>Itasca</t>
  </si>
  <si>
    <t>27061</t>
  </si>
  <si>
    <t>27075</t>
  </si>
  <si>
    <t>27031</t>
  </si>
  <si>
    <t>Carlton</t>
  </si>
  <si>
    <t>27017</t>
  </si>
  <si>
    <t>Mille Lacs</t>
  </si>
  <si>
    <t>27095</t>
  </si>
  <si>
    <t>27153</t>
  </si>
  <si>
    <t>Chisago</t>
  </si>
  <si>
    <t>27025</t>
  </si>
  <si>
    <t>Kanabec</t>
  </si>
  <si>
    <t>27065</t>
  </si>
  <si>
    <t>27021</t>
  </si>
  <si>
    <t>Isanti</t>
  </si>
  <si>
    <t>27059</t>
  </si>
  <si>
    <t>27009</t>
  </si>
  <si>
    <t>Crow Wing</t>
  </si>
  <si>
    <t>27035</t>
  </si>
  <si>
    <t>Stearns</t>
  </si>
  <si>
    <t>27145</t>
  </si>
  <si>
    <t>Sherburne</t>
  </si>
  <si>
    <t>27141</t>
  </si>
  <si>
    <t>Pine</t>
  </si>
  <si>
    <t>27115</t>
  </si>
  <si>
    <t>Morrison</t>
  </si>
  <si>
    <t>27097</t>
  </si>
  <si>
    <t>Hubbard</t>
  </si>
  <si>
    <t>27057</t>
  </si>
  <si>
    <t>Norman</t>
  </si>
  <si>
    <t>27107</t>
  </si>
  <si>
    <t>27089</t>
  </si>
  <si>
    <t>Beltrami</t>
  </si>
  <si>
    <t>27007</t>
  </si>
  <si>
    <t>Lake of the Woods</t>
  </si>
  <si>
    <t>27077</t>
  </si>
  <si>
    <t>Pennington</t>
  </si>
  <si>
    <t>27113</t>
  </si>
  <si>
    <t>Kittson</t>
  </si>
  <si>
    <t>27069</t>
  </si>
  <si>
    <t>Mahnomen</t>
  </si>
  <si>
    <t>27087</t>
  </si>
  <si>
    <t>Red Lake</t>
  </si>
  <si>
    <t>27125</t>
  </si>
  <si>
    <t>27029</t>
  </si>
  <si>
    <t>27119</t>
  </si>
  <si>
    <t>Roseau</t>
  </si>
  <si>
    <t>27135</t>
  </si>
  <si>
    <t>27121</t>
  </si>
  <si>
    <t>27027</t>
  </si>
  <si>
    <t>Becker</t>
  </si>
  <si>
    <t>27005</t>
  </si>
  <si>
    <t>Otter Tail</t>
  </si>
  <si>
    <t>27111</t>
  </si>
  <si>
    <t>Wilkin</t>
  </si>
  <si>
    <t>27167</t>
  </si>
  <si>
    <t>Wadena</t>
  </si>
  <si>
    <t>27159</t>
  </si>
  <si>
    <t>Traverse</t>
  </si>
  <si>
    <t>27155</t>
  </si>
  <si>
    <t>27051</t>
  </si>
  <si>
    <t>27149</t>
  </si>
  <si>
    <t>27041</t>
  </si>
  <si>
    <t>St. Louis</t>
  </si>
  <si>
    <t>27137</t>
  </si>
  <si>
    <t>Lac qui Parle</t>
  </si>
  <si>
    <t>27073</t>
  </si>
  <si>
    <t>McLeod</t>
  </si>
  <si>
    <t>27085</t>
  </si>
  <si>
    <t>Nobles</t>
  </si>
  <si>
    <t>27105</t>
  </si>
  <si>
    <t>27063</t>
  </si>
  <si>
    <t>Kandiyohi</t>
  </si>
  <si>
    <t>27067</t>
  </si>
  <si>
    <t>Rock</t>
  </si>
  <si>
    <t>27133</t>
  </si>
  <si>
    <t>Cottonwood</t>
  </si>
  <si>
    <t>27033</t>
  </si>
  <si>
    <t>27083</t>
  </si>
  <si>
    <t>Meeker</t>
  </si>
  <si>
    <t>27093</t>
  </si>
  <si>
    <t>27081</t>
  </si>
  <si>
    <t>27101</t>
  </si>
  <si>
    <t>Yellow Medicine</t>
  </si>
  <si>
    <t>27173</t>
  </si>
  <si>
    <t>27023</t>
  </si>
  <si>
    <t>Pipestone</t>
  </si>
  <si>
    <t>27117</t>
  </si>
  <si>
    <t>Renville</t>
  </si>
  <si>
    <t>27129</t>
  </si>
  <si>
    <t>Swift</t>
  </si>
  <si>
    <t>27151</t>
  </si>
  <si>
    <t>Big Stone</t>
  </si>
  <si>
    <t>27011</t>
  </si>
  <si>
    <t>Redwood</t>
  </si>
  <si>
    <t>27127</t>
  </si>
  <si>
    <t>Missouri</t>
  </si>
  <si>
    <t>29071</t>
  </si>
  <si>
    <t>29189</t>
  </si>
  <si>
    <t>St. Louis city</t>
  </si>
  <si>
    <t>29510</t>
  </si>
  <si>
    <t>St. Charles</t>
  </si>
  <si>
    <t>29183</t>
  </si>
  <si>
    <t>29219</t>
  </si>
  <si>
    <t>29113</t>
  </si>
  <si>
    <t>29043</t>
  </si>
  <si>
    <t>29225</t>
  </si>
  <si>
    <t>29077</t>
  </si>
  <si>
    <t>29145</t>
  </si>
  <si>
    <t>29097</t>
  </si>
  <si>
    <t>29021</t>
  </si>
  <si>
    <t>Andrew</t>
  </si>
  <si>
    <t>29003</t>
  </si>
  <si>
    <t>29063</t>
  </si>
  <si>
    <t>29037</t>
  </si>
  <si>
    <t>Platte</t>
  </si>
  <si>
    <t>29165</t>
  </si>
  <si>
    <t>Wyandotte</t>
  </si>
  <si>
    <t>20209</t>
  </si>
  <si>
    <t>29095</t>
  </si>
  <si>
    <t>29047</t>
  </si>
  <si>
    <t>29083</t>
  </si>
  <si>
    <t>29011</t>
  </si>
  <si>
    <t>29103</t>
  </si>
  <si>
    <t>29117</t>
  </si>
  <si>
    <t>29101</t>
  </si>
  <si>
    <t>29123</t>
  </si>
  <si>
    <t>Maries</t>
  </si>
  <si>
    <t>29125</t>
  </si>
  <si>
    <t>29109</t>
  </si>
  <si>
    <t>Reynolds</t>
  </si>
  <si>
    <t>29179</t>
  </si>
  <si>
    <t>McDonald</t>
  </si>
  <si>
    <t>29119</t>
  </si>
  <si>
    <t>29005</t>
  </si>
  <si>
    <t>29019</t>
  </si>
  <si>
    <t>29081</t>
  </si>
  <si>
    <t>29067</t>
  </si>
  <si>
    <t>29093</t>
  </si>
  <si>
    <t>29079</t>
  </si>
  <si>
    <t>29163</t>
  </si>
  <si>
    <t>29201</t>
  </si>
  <si>
    <t>29209</t>
  </si>
  <si>
    <t>29089</t>
  </si>
  <si>
    <t>29221</t>
  </si>
  <si>
    <t>29131</t>
  </si>
  <si>
    <t>Cole</t>
  </si>
  <si>
    <t>29051</t>
  </si>
  <si>
    <t>Ralls</t>
  </si>
  <si>
    <t>29173</t>
  </si>
  <si>
    <t>29139</t>
  </si>
  <si>
    <t>Ozark</t>
  </si>
  <si>
    <t>29153</t>
  </si>
  <si>
    <t>29127</t>
  </si>
  <si>
    <t>Ray</t>
  </si>
  <si>
    <t>29177</t>
  </si>
  <si>
    <t>29023</t>
  </si>
  <si>
    <t>Laclede</t>
  </si>
  <si>
    <t>29105</t>
  </si>
  <si>
    <t>29195</t>
  </si>
  <si>
    <t>Chariton</t>
  </si>
  <si>
    <t>29041</t>
  </si>
  <si>
    <t>29223</t>
  </si>
  <si>
    <t>29039</t>
  </si>
  <si>
    <t>Bollinger</t>
  </si>
  <si>
    <t>29017</t>
  </si>
  <si>
    <t>29175</t>
  </si>
  <si>
    <t>Oregon</t>
  </si>
  <si>
    <t>29149</t>
  </si>
  <si>
    <t>29059</t>
  </si>
  <si>
    <t>29151</t>
  </si>
  <si>
    <t>Gasconade</t>
  </si>
  <si>
    <t>29073</t>
  </si>
  <si>
    <t>Holt</t>
  </si>
  <si>
    <t>29087</t>
  </si>
  <si>
    <t>29055</t>
  </si>
  <si>
    <t>29107</t>
  </si>
  <si>
    <t>Ste. Genevieve</t>
  </si>
  <si>
    <t>29186</t>
  </si>
  <si>
    <t>29045</t>
  </si>
  <si>
    <t>29227</t>
  </si>
  <si>
    <t>Phelps</t>
  </si>
  <si>
    <t>29161</t>
  </si>
  <si>
    <t>Hickory</t>
  </si>
  <si>
    <t>29085</t>
  </si>
  <si>
    <t>29009</t>
  </si>
  <si>
    <t>29167</t>
  </si>
  <si>
    <t>29025</t>
  </si>
  <si>
    <t>29111</t>
  </si>
  <si>
    <t>29181</t>
  </si>
  <si>
    <t>Stoddard</t>
  </si>
  <si>
    <t>29207</t>
  </si>
  <si>
    <t>29169</t>
  </si>
  <si>
    <t>Gentry</t>
  </si>
  <si>
    <t>29075</t>
  </si>
  <si>
    <t>29001</t>
  </si>
  <si>
    <t>29229</t>
  </si>
  <si>
    <t>Audrain</t>
  </si>
  <si>
    <t>29007</t>
  </si>
  <si>
    <t>Cooper</t>
  </si>
  <si>
    <t>29053</t>
  </si>
  <si>
    <t>29211</t>
  </si>
  <si>
    <t>Nodaway</t>
  </si>
  <si>
    <t>29147</t>
  </si>
  <si>
    <t>Taney</t>
  </si>
  <si>
    <t>29213</t>
  </si>
  <si>
    <t>29115</t>
  </si>
  <si>
    <t>Moniteau</t>
  </si>
  <si>
    <t>29135</t>
  </si>
  <si>
    <t>Callaway</t>
  </si>
  <si>
    <t>29027</t>
  </si>
  <si>
    <t>29099</t>
  </si>
  <si>
    <t>Texas</t>
  </si>
  <si>
    <t>29215</t>
  </si>
  <si>
    <t>29141</t>
  </si>
  <si>
    <t>29035</t>
  </si>
  <si>
    <t>Cape Girardeau</t>
  </si>
  <si>
    <t>29031</t>
  </si>
  <si>
    <t>29133</t>
  </si>
  <si>
    <t>29197</t>
  </si>
  <si>
    <t>Howell</t>
  </si>
  <si>
    <t>29091</t>
  </si>
  <si>
    <t>29121</t>
  </si>
  <si>
    <t>29061</t>
  </si>
  <si>
    <t>29205</t>
  </si>
  <si>
    <t>Shannon</t>
  </si>
  <si>
    <t>29203</t>
  </si>
  <si>
    <t>29157</t>
  </si>
  <si>
    <t>29057</t>
  </si>
  <si>
    <t>Scotland</t>
  </si>
  <si>
    <t>29199</t>
  </si>
  <si>
    <t>29171</t>
  </si>
  <si>
    <t>St. Francois</t>
  </si>
  <si>
    <t>29187</t>
  </si>
  <si>
    <t>29049</t>
  </si>
  <si>
    <t>29033</t>
  </si>
  <si>
    <t>Vernon</t>
  </si>
  <si>
    <t>29217</t>
  </si>
  <si>
    <t>29015</t>
  </si>
  <si>
    <t>Dent</t>
  </si>
  <si>
    <t>29065</t>
  </si>
  <si>
    <t>29185</t>
  </si>
  <si>
    <t>29129</t>
  </si>
  <si>
    <t>Pettis</t>
  </si>
  <si>
    <t>29159</t>
  </si>
  <si>
    <t>Dunklin</t>
  </si>
  <si>
    <t>29069</t>
  </si>
  <si>
    <t>29137</t>
  </si>
  <si>
    <t>Pemiscot</t>
  </si>
  <si>
    <t>29155</t>
  </si>
  <si>
    <t>Bates</t>
  </si>
  <si>
    <t>29013</t>
  </si>
  <si>
    <t>New Madrid</t>
  </si>
  <si>
    <t>29143</t>
  </si>
  <si>
    <t>29029</t>
  </si>
  <si>
    <t>Rota Municipality</t>
  </si>
  <si>
    <t>69100</t>
  </si>
  <si>
    <t>Tinian Municipality</t>
  </si>
  <si>
    <t>69120</t>
  </si>
  <si>
    <t>Northern Islands Municipality</t>
  </si>
  <si>
    <t>69085</t>
  </si>
  <si>
    <t>Saipan Municipality</t>
  </si>
  <si>
    <t>69110</t>
  </si>
  <si>
    <t>28149</t>
  </si>
  <si>
    <t>Rankin</t>
  </si>
  <si>
    <t>28121</t>
  </si>
  <si>
    <t>Copiah</t>
  </si>
  <si>
    <t>28029</t>
  </si>
  <si>
    <t>Hinds</t>
  </si>
  <si>
    <t>28049</t>
  </si>
  <si>
    <t>28089</t>
  </si>
  <si>
    <t>28061</t>
  </si>
  <si>
    <t>28017</t>
  </si>
  <si>
    <t>28145</t>
  </si>
  <si>
    <t>Kemper</t>
  </si>
  <si>
    <t>28069</t>
  </si>
  <si>
    <t>28151</t>
  </si>
  <si>
    <t>Issaquena</t>
  </si>
  <si>
    <t>28055</t>
  </si>
  <si>
    <t>28009</t>
  </si>
  <si>
    <t>28087</t>
  </si>
  <si>
    <t>28073</t>
  </si>
  <si>
    <t>Alcorn</t>
  </si>
  <si>
    <t>28003</t>
  </si>
  <si>
    <t>28071</t>
  </si>
  <si>
    <t>28015</t>
  </si>
  <si>
    <t>28085</t>
  </si>
  <si>
    <t>Tunica</t>
  </si>
  <si>
    <t>28143</t>
  </si>
  <si>
    <t>28097</t>
  </si>
  <si>
    <t>28019</t>
  </si>
  <si>
    <t>Tippah</t>
  </si>
  <si>
    <t>28139</t>
  </si>
  <si>
    <t>28111</t>
  </si>
  <si>
    <t>Bolivar</t>
  </si>
  <si>
    <t>28011</t>
  </si>
  <si>
    <t>28101</t>
  </si>
  <si>
    <t>Tallahatchie</t>
  </si>
  <si>
    <t>28135</t>
  </si>
  <si>
    <t>Sharkey</t>
  </si>
  <si>
    <t>28125</t>
  </si>
  <si>
    <t>Forrest</t>
  </si>
  <si>
    <t>28035</t>
  </si>
  <si>
    <t>Yalobusha</t>
  </si>
  <si>
    <t>28161</t>
  </si>
  <si>
    <t>28023</t>
  </si>
  <si>
    <t>28127</t>
  </si>
  <si>
    <t>28091</t>
  </si>
  <si>
    <t>28095</t>
  </si>
  <si>
    <t>28123</t>
  </si>
  <si>
    <t>28051</t>
  </si>
  <si>
    <t>Oktibbeha</t>
  </si>
  <si>
    <t>28105</t>
  </si>
  <si>
    <t>28031</t>
  </si>
  <si>
    <t>Pontotoc</t>
  </si>
  <si>
    <t>28115</t>
  </si>
  <si>
    <t>Yazoo</t>
  </si>
  <si>
    <t>28163</t>
  </si>
  <si>
    <t>Tate</t>
  </si>
  <si>
    <t>28137</t>
  </si>
  <si>
    <t>28077</t>
  </si>
  <si>
    <t>Attala</t>
  </si>
  <si>
    <t>28007</t>
  </si>
  <si>
    <t>Prentiss</t>
  </si>
  <si>
    <t>28117</t>
  </si>
  <si>
    <t>28113</t>
  </si>
  <si>
    <t>28013</t>
  </si>
  <si>
    <t>28041</t>
  </si>
  <si>
    <t>Amite</t>
  </si>
  <si>
    <t>28005</t>
  </si>
  <si>
    <t>28129</t>
  </si>
  <si>
    <t>Claiborne</t>
  </si>
  <si>
    <t>28021</t>
  </si>
  <si>
    <t>28153</t>
  </si>
  <si>
    <t>28159</t>
  </si>
  <si>
    <t>Humphreys</t>
  </si>
  <si>
    <t>28053</t>
  </si>
  <si>
    <t>Noxubee</t>
  </si>
  <si>
    <t>28103</t>
  </si>
  <si>
    <t>Leflore</t>
  </si>
  <si>
    <t>28083</t>
  </si>
  <si>
    <t>Coahoma</t>
  </si>
  <si>
    <t>28027</t>
  </si>
  <si>
    <t>Panola</t>
  </si>
  <si>
    <t>28107</t>
  </si>
  <si>
    <t>28093</t>
  </si>
  <si>
    <t>Grenada</t>
  </si>
  <si>
    <t>28043</t>
  </si>
  <si>
    <t>Tishomingo</t>
  </si>
  <si>
    <t>28141</t>
  </si>
  <si>
    <t>28119</t>
  </si>
  <si>
    <t>28157</t>
  </si>
  <si>
    <t>Leake</t>
  </si>
  <si>
    <t>28079</t>
  </si>
  <si>
    <t>28025</t>
  </si>
  <si>
    <t>28037</t>
  </si>
  <si>
    <t>Neshoba</t>
  </si>
  <si>
    <t>28099</t>
  </si>
  <si>
    <t>28081</t>
  </si>
  <si>
    <t>Sunflower</t>
  </si>
  <si>
    <t>28133</t>
  </si>
  <si>
    <t>28063</t>
  </si>
  <si>
    <t>28001</t>
  </si>
  <si>
    <t>Itawamba</t>
  </si>
  <si>
    <t>28057</t>
  </si>
  <si>
    <t>28033</t>
  </si>
  <si>
    <t>28067</t>
  </si>
  <si>
    <t>28075</t>
  </si>
  <si>
    <t>Walthall</t>
  </si>
  <si>
    <t>28147</t>
  </si>
  <si>
    <t>Jefferson Davis</t>
  </si>
  <si>
    <t>28065</t>
  </si>
  <si>
    <t>28155</t>
  </si>
  <si>
    <t>Pearl River</t>
  </si>
  <si>
    <t>28109</t>
  </si>
  <si>
    <t>28131</t>
  </si>
  <si>
    <t>George</t>
  </si>
  <si>
    <t>28039</t>
  </si>
  <si>
    <t>28045</t>
  </si>
  <si>
    <t>28047</t>
  </si>
  <si>
    <t>28059</t>
  </si>
  <si>
    <t>Montana</t>
  </si>
  <si>
    <t>Musselshell</t>
  </si>
  <si>
    <t>30065</t>
  </si>
  <si>
    <t>Chouteau</t>
  </si>
  <si>
    <t>30015</t>
  </si>
  <si>
    <t>Meagher</t>
  </si>
  <si>
    <t>30059</t>
  </si>
  <si>
    <t>Rosebud</t>
  </si>
  <si>
    <t>30087</t>
  </si>
  <si>
    <t>Sweet Grass</t>
  </si>
  <si>
    <t>30097</t>
  </si>
  <si>
    <t>Lewis and Clark</t>
  </si>
  <si>
    <t>30049</t>
  </si>
  <si>
    <t>Pondera</t>
  </si>
  <si>
    <t>30073</t>
  </si>
  <si>
    <t>30033</t>
  </si>
  <si>
    <t>30011</t>
  </si>
  <si>
    <t>30031</t>
  </si>
  <si>
    <t>30051</t>
  </si>
  <si>
    <t>Silver Bow</t>
  </si>
  <si>
    <t>30093</t>
  </si>
  <si>
    <t>Cascade</t>
  </si>
  <si>
    <t>30013</t>
  </si>
  <si>
    <t>Flathead</t>
  </si>
  <si>
    <t>30029</t>
  </si>
  <si>
    <t>Fergus</t>
  </si>
  <si>
    <t>30027</t>
  </si>
  <si>
    <t>Broadwater</t>
  </si>
  <si>
    <t>30007</t>
  </si>
  <si>
    <t>Big Horn</t>
  </si>
  <si>
    <t>30003</t>
  </si>
  <si>
    <t>Sanders</t>
  </si>
  <si>
    <t>30089</t>
  </si>
  <si>
    <t>30053</t>
  </si>
  <si>
    <t>Granite</t>
  </si>
  <si>
    <t>30039</t>
  </si>
  <si>
    <t>30017</t>
  </si>
  <si>
    <t>30083</t>
  </si>
  <si>
    <t>Wibaux</t>
  </si>
  <si>
    <t>30109</t>
  </si>
  <si>
    <t>Golden Valley</t>
  </si>
  <si>
    <t>30037</t>
  </si>
  <si>
    <t>Carbon</t>
  </si>
  <si>
    <t>30009</t>
  </si>
  <si>
    <t>Toole</t>
  </si>
  <si>
    <t>30101</t>
  </si>
  <si>
    <t>30005</t>
  </si>
  <si>
    <t>Judith Basin</t>
  </si>
  <si>
    <t>30045</t>
  </si>
  <si>
    <t>30077</t>
  </si>
  <si>
    <t>30067</t>
  </si>
  <si>
    <t>Roosevelt</t>
  </si>
  <si>
    <t>30085</t>
  </si>
  <si>
    <t>Fallon</t>
  </si>
  <si>
    <t>30025</t>
  </si>
  <si>
    <t>McCone</t>
  </si>
  <si>
    <t>30055</t>
  </si>
  <si>
    <t>Stillwater</t>
  </si>
  <si>
    <t>30095</t>
  </si>
  <si>
    <t>30099</t>
  </si>
  <si>
    <t>30021</t>
  </si>
  <si>
    <t>Powder River</t>
  </si>
  <si>
    <t>30075</t>
  </si>
  <si>
    <t>Glacier</t>
  </si>
  <si>
    <t>30035</t>
  </si>
  <si>
    <t>30047</t>
  </si>
  <si>
    <t>Hill</t>
  </si>
  <si>
    <t>30041</t>
  </si>
  <si>
    <t>Treasure</t>
  </si>
  <si>
    <t>30103</t>
  </si>
  <si>
    <t>30061</t>
  </si>
  <si>
    <t>Yellowstone</t>
  </si>
  <si>
    <t>30111</t>
  </si>
  <si>
    <t>30043</t>
  </si>
  <si>
    <t>Deer Lodge</t>
  </si>
  <si>
    <t>30023</t>
  </si>
  <si>
    <t>Wheatland</t>
  </si>
  <si>
    <t>30107</t>
  </si>
  <si>
    <t>Ravalli</t>
  </si>
  <si>
    <t>30081</t>
  </si>
  <si>
    <t>30105</t>
  </si>
  <si>
    <t>Petroleum</t>
  </si>
  <si>
    <t>30069</t>
  </si>
  <si>
    <t>30071</t>
  </si>
  <si>
    <t>Missoula</t>
  </si>
  <si>
    <t>30063</t>
  </si>
  <si>
    <t>30091</t>
  </si>
  <si>
    <t>Daniels</t>
  </si>
  <si>
    <t>30019</t>
  </si>
  <si>
    <t>30079</t>
  </si>
  <si>
    <t>30057</t>
  </si>
  <si>
    <t>Beaverhead</t>
  </si>
  <si>
    <t>30001</t>
  </si>
  <si>
    <t>North Carolina</t>
  </si>
  <si>
    <t>37067</t>
  </si>
  <si>
    <t>Buncombe</t>
  </si>
  <si>
    <t>37021</t>
  </si>
  <si>
    <t>Durham</t>
  </si>
  <si>
    <t>37063</t>
  </si>
  <si>
    <t>37037</t>
  </si>
  <si>
    <t>Alamance</t>
  </si>
  <si>
    <t>37001</t>
  </si>
  <si>
    <t>Davidson</t>
  </si>
  <si>
    <t>37057</t>
  </si>
  <si>
    <t>37069</t>
  </si>
  <si>
    <t>Robeson</t>
  </si>
  <si>
    <t>37155</t>
  </si>
  <si>
    <t>37027</t>
  </si>
  <si>
    <t>Person</t>
  </si>
  <si>
    <t>37145</t>
  </si>
  <si>
    <t>37115</t>
  </si>
  <si>
    <t>37151</t>
  </si>
  <si>
    <t>Northampton</t>
  </si>
  <si>
    <t>37131</t>
  </si>
  <si>
    <t>Beaufort</t>
  </si>
  <si>
    <t>37013</t>
  </si>
  <si>
    <t>37159</t>
  </si>
  <si>
    <t>37153</t>
  </si>
  <si>
    <t>Hoke</t>
  </si>
  <si>
    <t>37093</t>
  </si>
  <si>
    <t>Cabarrus</t>
  </si>
  <si>
    <t>37025</t>
  </si>
  <si>
    <t>37029</t>
  </si>
  <si>
    <t>Stokes</t>
  </si>
  <si>
    <t>37169</t>
  </si>
  <si>
    <t>Carteret</t>
  </si>
  <si>
    <t>37031</t>
  </si>
  <si>
    <t>Pasquotank</t>
  </si>
  <si>
    <t>37139</t>
  </si>
  <si>
    <t>37003</t>
  </si>
  <si>
    <t>Halifax</t>
  </si>
  <si>
    <t>37083</t>
  </si>
  <si>
    <t>Sampson</t>
  </si>
  <si>
    <t>37163</t>
  </si>
  <si>
    <t>Swain</t>
  </si>
  <si>
    <t>37173</t>
  </si>
  <si>
    <t>Moore</t>
  </si>
  <si>
    <t>37125</t>
  </si>
  <si>
    <t>Granville</t>
  </si>
  <si>
    <t>37077</t>
  </si>
  <si>
    <t>37185</t>
  </si>
  <si>
    <t>Pamlico</t>
  </si>
  <si>
    <t>37137</t>
  </si>
  <si>
    <t>Caswell</t>
  </si>
  <si>
    <t>37033</t>
  </si>
  <si>
    <t>Lenoir</t>
  </si>
  <si>
    <t>37107</t>
  </si>
  <si>
    <t>37075</t>
  </si>
  <si>
    <t>Gates</t>
  </si>
  <si>
    <t>37073</t>
  </si>
  <si>
    <t>Rutherford</t>
  </si>
  <si>
    <t>37161</t>
  </si>
  <si>
    <t>37187</t>
  </si>
  <si>
    <t>Anson</t>
  </si>
  <si>
    <t>37007</t>
  </si>
  <si>
    <t>Craven</t>
  </si>
  <si>
    <t>37049</t>
  </si>
  <si>
    <t>37195</t>
  </si>
  <si>
    <t>Duplin</t>
  </si>
  <si>
    <t>37061</t>
  </si>
  <si>
    <t>Haywood</t>
  </si>
  <si>
    <t>37087</t>
  </si>
  <si>
    <t>Guilford</t>
  </si>
  <si>
    <t>37081</t>
  </si>
  <si>
    <t>37099</t>
  </si>
  <si>
    <t>Iredell</t>
  </si>
  <si>
    <t>37097</t>
  </si>
  <si>
    <t>Hertford</t>
  </si>
  <si>
    <t>37091</t>
  </si>
  <si>
    <t>37149</t>
  </si>
  <si>
    <t>37165</t>
  </si>
  <si>
    <t>Harnett</t>
  </si>
  <si>
    <t>37085</t>
  </si>
  <si>
    <t>37105</t>
  </si>
  <si>
    <t>Bladen</t>
  </si>
  <si>
    <t>37017</t>
  </si>
  <si>
    <t>37039</t>
  </si>
  <si>
    <t>Catawba</t>
  </si>
  <si>
    <t>37035</t>
  </si>
  <si>
    <t>Tyrrell</t>
  </si>
  <si>
    <t>37177</t>
  </si>
  <si>
    <t>37113</t>
  </si>
  <si>
    <t>Perquimans</t>
  </si>
  <si>
    <t>37143</t>
  </si>
  <si>
    <t>Hyde</t>
  </si>
  <si>
    <t>37095</t>
  </si>
  <si>
    <t>Johnston</t>
  </si>
  <si>
    <t>37101</t>
  </si>
  <si>
    <t>Bertie</t>
  </si>
  <si>
    <t>37015</t>
  </si>
  <si>
    <t>Stanly</t>
  </si>
  <si>
    <t>37167</t>
  </si>
  <si>
    <t>37079</t>
  </si>
  <si>
    <t>Pitt</t>
  </si>
  <si>
    <t>37147</t>
  </si>
  <si>
    <t>37179</t>
  </si>
  <si>
    <t>Onslow</t>
  </si>
  <si>
    <t>37133</t>
  </si>
  <si>
    <t>Edgecombe</t>
  </si>
  <si>
    <t>37065</t>
  </si>
  <si>
    <t>Yadkin</t>
  </si>
  <si>
    <t>37197</t>
  </si>
  <si>
    <t>37023</t>
  </si>
  <si>
    <t>37191</t>
  </si>
  <si>
    <t>Davie</t>
  </si>
  <si>
    <t>37059</t>
  </si>
  <si>
    <t>McDowell</t>
  </si>
  <si>
    <t>37111</t>
  </si>
  <si>
    <t>Currituck</t>
  </si>
  <si>
    <t>37053</t>
  </si>
  <si>
    <t>37103</t>
  </si>
  <si>
    <t>Chowan</t>
  </si>
  <si>
    <t>37041</t>
  </si>
  <si>
    <t>Rockingham</t>
  </si>
  <si>
    <t>37157</t>
  </si>
  <si>
    <t>37117</t>
  </si>
  <si>
    <t>37089</t>
  </si>
  <si>
    <t>Nash</t>
  </si>
  <si>
    <t>37127</t>
  </si>
  <si>
    <t>37123</t>
  </si>
  <si>
    <t>Vance</t>
  </si>
  <si>
    <t>37181</t>
  </si>
  <si>
    <t>Transylvania</t>
  </si>
  <si>
    <t>37175</t>
  </si>
  <si>
    <t>Surry</t>
  </si>
  <si>
    <t>37171</t>
  </si>
  <si>
    <t>37043</t>
  </si>
  <si>
    <t>Dare</t>
  </si>
  <si>
    <t>37055</t>
  </si>
  <si>
    <t>Columbus</t>
  </si>
  <si>
    <t>37047</t>
  </si>
  <si>
    <t>Mecklenburg</t>
  </si>
  <si>
    <t>37119</t>
  </si>
  <si>
    <t>New Hanover</t>
  </si>
  <si>
    <t>37129</t>
  </si>
  <si>
    <t>Pender</t>
  </si>
  <si>
    <t>37141</t>
  </si>
  <si>
    <t>Brunswick</t>
  </si>
  <si>
    <t>37019</t>
  </si>
  <si>
    <t>Wake</t>
  </si>
  <si>
    <t>37183</t>
  </si>
  <si>
    <t>37109</t>
  </si>
  <si>
    <t>37045</t>
  </si>
  <si>
    <t>Gaston</t>
  </si>
  <si>
    <t>37071</t>
  </si>
  <si>
    <t>37051</t>
  </si>
  <si>
    <t>37135</t>
  </si>
  <si>
    <t>Alleghany</t>
  </si>
  <si>
    <t>37005</t>
  </si>
  <si>
    <t>37193</t>
  </si>
  <si>
    <t>Watauga</t>
  </si>
  <si>
    <t>37189</t>
  </si>
  <si>
    <t>Avery</t>
  </si>
  <si>
    <t>37011</t>
  </si>
  <si>
    <t>37121</t>
  </si>
  <si>
    <t>Yancey</t>
  </si>
  <si>
    <t>37199</t>
  </si>
  <si>
    <t>Ashe</t>
  </si>
  <si>
    <t>37009</t>
  </si>
  <si>
    <t>North Dakota</t>
  </si>
  <si>
    <t>Walsh</t>
  </si>
  <si>
    <t>38099</t>
  </si>
  <si>
    <t>38085</t>
  </si>
  <si>
    <t>38013</t>
  </si>
  <si>
    <t>38071</t>
  </si>
  <si>
    <t>Sargent</t>
  </si>
  <si>
    <t>38081</t>
  </si>
  <si>
    <t>Grand Forks</t>
  </si>
  <si>
    <t>38035</t>
  </si>
  <si>
    <t>38057</t>
  </si>
  <si>
    <t>Dickey</t>
  </si>
  <si>
    <t>38021</t>
  </si>
  <si>
    <t>Barnes</t>
  </si>
  <si>
    <t>38003</t>
  </si>
  <si>
    <t>Burleigh</t>
  </si>
  <si>
    <t>38015</t>
  </si>
  <si>
    <t>Ward</t>
  </si>
  <si>
    <t>38101</t>
  </si>
  <si>
    <t>Bottineau</t>
  </si>
  <si>
    <t>38009</t>
  </si>
  <si>
    <t>Benson</t>
  </si>
  <si>
    <t>38005</t>
  </si>
  <si>
    <t>38089</t>
  </si>
  <si>
    <t>Bowman</t>
  </si>
  <si>
    <t>38011</t>
  </si>
  <si>
    <t>38047</t>
  </si>
  <si>
    <t>Emmons</t>
  </si>
  <si>
    <t>38029</t>
  </si>
  <si>
    <t>38083</t>
  </si>
  <si>
    <t>Traill</t>
  </si>
  <si>
    <t>38097</t>
  </si>
  <si>
    <t>38049</t>
  </si>
  <si>
    <t>LaMoure</t>
  </si>
  <si>
    <t>38045</t>
  </si>
  <si>
    <t>Kidder</t>
  </si>
  <si>
    <t>38043</t>
  </si>
  <si>
    <t>38063</t>
  </si>
  <si>
    <t>38091</t>
  </si>
  <si>
    <t>38103</t>
  </si>
  <si>
    <t>Griggs</t>
  </si>
  <si>
    <t>38039</t>
  </si>
  <si>
    <t>Slope</t>
  </si>
  <si>
    <t>38087</t>
  </si>
  <si>
    <t>Divide</t>
  </si>
  <si>
    <t>38023</t>
  </si>
  <si>
    <t>38051</t>
  </si>
  <si>
    <t>38001</t>
  </si>
  <si>
    <t>Cavalier</t>
  </si>
  <si>
    <t>38019</t>
  </si>
  <si>
    <t>Williams</t>
  </si>
  <si>
    <t>38105</t>
  </si>
  <si>
    <t>38017</t>
  </si>
  <si>
    <t>Billings</t>
  </si>
  <si>
    <t>38007</t>
  </si>
  <si>
    <t>Mountrail</t>
  </si>
  <si>
    <t>38061</t>
  </si>
  <si>
    <t>38055</t>
  </si>
  <si>
    <t>Foster</t>
  </si>
  <si>
    <t>38031</t>
  </si>
  <si>
    <t>Pembina</t>
  </si>
  <si>
    <t>38067</t>
  </si>
  <si>
    <t>38077</t>
  </si>
  <si>
    <t>38037</t>
  </si>
  <si>
    <t>McKenzie</t>
  </si>
  <si>
    <t>38053</t>
  </si>
  <si>
    <t>Ransom</t>
  </si>
  <si>
    <t>38073</t>
  </si>
  <si>
    <t>Towner</t>
  </si>
  <si>
    <t>38095</t>
  </si>
  <si>
    <t>38075</t>
  </si>
  <si>
    <t>Stutsman</t>
  </si>
  <si>
    <t>38093</t>
  </si>
  <si>
    <t>38033</t>
  </si>
  <si>
    <t>Oliver</t>
  </si>
  <si>
    <t>38065</t>
  </si>
  <si>
    <t>Dunn</t>
  </si>
  <si>
    <t>38025</t>
  </si>
  <si>
    <t>Rolette</t>
  </si>
  <si>
    <t>38079</t>
  </si>
  <si>
    <t>38059</t>
  </si>
  <si>
    <t>38069</t>
  </si>
  <si>
    <t>Eddy</t>
  </si>
  <si>
    <t>38027</t>
  </si>
  <si>
    <t>Hettinger</t>
  </si>
  <si>
    <t>38041</t>
  </si>
  <si>
    <t>Nebraska</t>
  </si>
  <si>
    <t>Cuming</t>
  </si>
  <si>
    <t>31039</t>
  </si>
  <si>
    <t>Lancaster</t>
  </si>
  <si>
    <t>31109</t>
  </si>
  <si>
    <t>Nuckolls</t>
  </si>
  <si>
    <t>31129</t>
  </si>
  <si>
    <t>Keith</t>
  </si>
  <si>
    <t>31101</t>
  </si>
  <si>
    <t>31137</t>
  </si>
  <si>
    <t>31181</t>
  </si>
  <si>
    <t>31015</t>
  </si>
  <si>
    <t>31171</t>
  </si>
  <si>
    <t>31089</t>
  </si>
  <si>
    <t>31017</t>
  </si>
  <si>
    <t>Keya Paha</t>
  </si>
  <si>
    <t>31103</t>
  </si>
  <si>
    <t>Banner</t>
  </si>
  <si>
    <t>31007</t>
  </si>
  <si>
    <t>31077</t>
  </si>
  <si>
    <t>31095</t>
  </si>
  <si>
    <t>31151</t>
  </si>
  <si>
    <t>Dundy</t>
  </si>
  <si>
    <t>31057</t>
  </si>
  <si>
    <t>Scotts Bluff</t>
  </si>
  <si>
    <t>31157</t>
  </si>
  <si>
    <t>31001</t>
  </si>
  <si>
    <t>Otoe</t>
  </si>
  <si>
    <t>31131</t>
  </si>
  <si>
    <t>Kearney</t>
  </si>
  <si>
    <t>31099</t>
  </si>
  <si>
    <t>Hitchcock</t>
  </si>
  <si>
    <t>31087</t>
  </si>
  <si>
    <t>Kimball</t>
  </si>
  <si>
    <t>31105</t>
  </si>
  <si>
    <t>31127</t>
  </si>
  <si>
    <t>31041</t>
  </si>
  <si>
    <t>31025</t>
  </si>
  <si>
    <t>31143</t>
  </si>
  <si>
    <t>Dawes</t>
  </si>
  <si>
    <t>31045</t>
  </si>
  <si>
    <t>31179</t>
  </si>
  <si>
    <t>31071</t>
  </si>
  <si>
    <t>31139</t>
  </si>
  <si>
    <t>31141</t>
  </si>
  <si>
    <t>Box Butte</t>
  </si>
  <si>
    <t>31013</t>
  </si>
  <si>
    <t>Thurston</t>
  </si>
  <si>
    <t>31173</t>
  </si>
  <si>
    <t>31011</t>
  </si>
  <si>
    <t>31119</t>
  </si>
  <si>
    <t>31117</t>
  </si>
  <si>
    <t>Red Willow</t>
  </si>
  <si>
    <t>31145</t>
  </si>
  <si>
    <t>31149</t>
  </si>
  <si>
    <t>Gosper</t>
  </si>
  <si>
    <t>31073</t>
  </si>
  <si>
    <t>Gage</t>
  </si>
  <si>
    <t>31067</t>
  </si>
  <si>
    <t>31047</t>
  </si>
  <si>
    <t>Arthur</t>
  </si>
  <si>
    <t>31005</t>
  </si>
  <si>
    <t>Hayes</t>
  </si>
  <si>
    <t>31085</t>
  </si>
  <si>
    <t>31097</t>
  </si>
  <si>
    <t>Antelope</t>
  </si>
  <si>
    <t>31003</t>
  </si>
  <si>
    <t>31165</t>
  </si>
  <si>
    <t>31111</t>
  </si>
  <si>
    <t>31163</t>
  </si>
  <si>
    <t>31113</t>
  </si>
  <si>
    <t>Merrick</t>
  </si>
  <si>
    <t>31121</t>
  </si>
  <si>
    <t>31161</t>
  </si>
  <si>
    <t>31133</t>
  </si>
  <si>
    <t>31075</t>
  </si>
  <si>
    <t>Burt</t>
  </si>
  <si>
    <t>31021</t>
  </si>
  <si>
    <t>Saunders</t>
  </si>
  <si>
    <t>31155</t>
  </si>
  <si>
    <t>31009</t>
  </si>
  <si>
    <t>Dixon</t>
  </si>
  <si>
    <t>31051</t>
  </si>
  <si>
    <t>31167</t>
  </si>
  <si>
    <t>31183</t>
  </si>
  <si>
    <t>31061</t>
  </si>
  <si>
    <t>31053</t>
  </si>
  <si>
    <t>31029</t>
  </si>
  <si>
    <t>Buffalo</t>
  </si>
  <si>
    <t>31019</t>
  </si>
  <si>
    <t>31059</t>
  </si>
  <si>
    <t>31185</t>
  </si>
  <si>
    <t>31159</t>
  </si>
  <si>
    <t>31035</t>
  </si>
  <si>
    <t>31033</t>
  </si>
  <si>
    <t>Garden</t>
  </si>
  <si>
    <t>31069</t>
  </si>
  <si>
    <t>31083</t>
  </si>
  <si>
    <t>31177</t>
  </si>
  <si>
    <t>Hooker</t>
  </si>
  <si>
    <t>31091</t>
  </si>
  <si>
    <t>Richardson</t>
  </si>
  <si>
    <t>31147</t>
  </si>
  <si>
    <t>Furnas</t>
  </si>
  <si>
    <t>31065</t>
  </si>
  <si>
    <t>31093</t>
  </si>
  <si>
    <t>31175</t>
  </si>
  <si>
    <t>31027</t>
  </si>
  <si>
    <t>Thayer</t>
  </si>
  <si>
    <t>31169</t>
  </si>
  <si>
    <t>Deuel</t>
  </si>
  <si>
    <t>31049</t>
  </si>
  <si>
    <t>Morrill</t>
  </si>
  <si>
    <t>31123</t>
  </si>
  <si>
    <t>31079</t>
  </si>
  <si>
    <t>31081</t>
  </si>
  <si>
    <t>Loup</t>
  </si>
  <si>
    <t>31115</t>
  </si>
  <si>
    <t>Frontier</t>
  </si>
  <si>
    <t>31063</t>
  </si>
  <si>
    <t>Nance</t>
  </si>
  <si>
    <t>31125</t>
  </si>
  <si>
    <t>31107</t>
  </si>
  <si>
    <t>Perkins</t>
  </si>
  <si>
    <t>31135</t>
  </si>
  <si>
    <t>Colfax</t>
  </si>
  <si>
    <t>31037</t>
  </si>
  <si>
    <t>31023</t>
  </si>
  <si>
    <t>Cherry</t>
  </si>
  <si>
    <t>31031</t>
  </si>
  <si>
    <t>31055</t>
  </si>
  <si>
    <t>Sarpy</t>
  </si>
  <si>
    <t>31153</t>
  </si>
  <si>
    <t>Pottawattamie</t>
  </si>
  <si>
    <t>19155</t>
  </si>
  <si>
    <t>New Hampshire</t>
  </si>
  <si>
    <t>Grafton</t>
  </si>
  <si>
    <t>33009</t>
  </si>
  <si>
    <t>33019</t>
  </si>
  <si>
    <t>Cheshire</t>
  </si>
  <si>
    <t>33005</t>
  </si>
  <si>
    <t>Coos</t>
  </si>
  <si>
    <t>33007</t>
  </si>
  <si>
    <t>Merrimack</t>
  </si>
  <si>
    <t>33013</t>
  </si>
  <si>
    <t>33003</t>
  </si>
  <si>
    <t>33015</t>
  </si>
  <si>
    <t>Strafford</t>
  </si>
  <si>
    <t>33017</t>
  </si>
  <si>
    <t>Belknap</t>
  </si>
  <si>
    <t>33001</t>
  </si>
  <si>
    <t>33011</t>
  </si>
  <si>
    <t>New Jersey</t>
  </si>
  <si>
    <t>Atlantic</t>
  </si>
  <si>
    <t>34001</t>
  </si>
  <si>
    <t>Bergen</t>
  </si>
  <si>
    <t>34003</t>
  </si>
  <si>
    <t>Burlington</t>
  </si>
  <si>
    <t>34005</t>
  </si>
  <si>
    <t>34007</t>
  </si>
  <si>
    <t>Cape May</t>
  </si>
  <si>
    <t>34009</t>
  </si>
  <si>
    <t>Gloucester</t>
  </si>
  <si>
    <t>34015</t>
  </si>
  <si>
    <t>34011</t>
  </si>
  <si>
    <t>34013</t>
  </si>
  <si>
    <t>Hudson</t>
  </si>
  <si>
    <t>34017</t>
  </si>
  <si>
    <t>34023</t>
  </si>
  <si>
    <t>Monmouth</t>
  </si>
  <si>
    <t>34025</t>
  </si>
  <si>
    <t>34027</t>
  </si>
  <si>
    <t>Ocean</t>
  </si>
  <si>
    <t>34029</t>
  </si>
  <si>
    <t>Passaic</t>
  </si>
  <si>
    <t>34031</t>
  </si>
  <si>
    <t>Salem</t>
  </si>
  <si>
    <t>34033</t>
  </si>
  <si>
    <t>34035</t>
  </si>
  <si>
    <t>34021</t>
  </si>
  <si>
    <t>34039</t>
  </si>
  <si>
    <t>34037</t>
  </si>
  <si>
    <t>34041</t>
  </si>
  <si>
    <t>Hunterdon</t>
  </si>
  <si>
    <t>34019</t>
  </si>
  <si>
    <t>New Mexico</t>
  </si>
  <si>
    <t>Bernalillo</t>
  </si>
  <si>
    <t>35001</t>
  </si>
  <si>
    <t>De Baca</t>
  </si>
  <si>
    <t>35011</t>
  </si>
  <si>
    <t>35035</t>
  </si>
  <si>
    <t>Catron</t>
  </si>
  <si>
    <t>35003</t>
  </si>
  <si>
    <t>35059</t>
  </si>
  <si>
    <t>35047</t>
  </si>
  <si>
    <t>Taos</t>
  </si>
  <si>
    <t>35055</t>
  </si>
  <si>
    <t>35017</t>
  </si>
  <si>
    <t>35007</t>
  </si>
  <si>
    <t>Sandoval</t>
  </si>
  <si>
    <t>35043</t>
  </si>
  <si>
    <t>Cibola</t>
  </si>
  <si>
    <t>35006</t>
  </si>
  <si>
    <t>Doña Ana</t>
  </si>
  <si>
    <t>35013</t>
  </si>
  <si>
    <t>Harding</t>
  </si>
  <si>
    <t>35021</t>
  </si>
  <si>
    <t>Hidalgo</t>
  </si>
  <si>
    <t>35023</t>
  </si>
  <si>
    <t>Socorro</t>
  </si>
  <si>
    <t>35053</t>
  </si>
  <si>
    <t>Los Alamos</t>
  </si>
  <si>
    <t>35028</t>
  </si>
  <si>
    <t>Mora</t>
  </si>
  <si>
    <t>35033</t>
  </si>
  <si>
    <t>35015</t>
  </si>
  <si>
    <t>Curry</t>
  </si>
  <si>
    <t>35009</t>
  </si>
  <si>
    <t>35041</t>
  </si>
  <si>
    <t>35045</t>
  </si>
  <si>
    <t>35027</t>
  </si>
  <si>
    <t>Guadalupe</t>
  </si>
  <si>
    <t>35019</t>
  </si>
  <si>
    <t>Torrance</t>
  </si>
  <si>
    <t>35057</t>
  </si>
  <si>
    <t>Luna</t>
  </si>
  <si>
    <t>35029</t>
  </si>
  <si>
    <t>McKinley</t>
  </si>
  <si>
    <t>35031</t>
  </si>
  <si>
    <t>Rio Arriba</t>
  </si>
  <si>
    <t>35039</t>
  </si>
  <si>
    <t>Lea</t>
  </si>
  <si>
    <t>35025</t>
  </si>
  <si>
    <t>Chaves</t>
  </si>
  <si>
    <t>35005</t>
  </si>
  <si>
    <t>Santa Fe</t>
  </si>
  <si>
    <t>35049</t>
  </si>
  <si>
    <t>Quay</t>
  </si>
  <si>
    <t>35037</t>
  </si>
  <si>
    <t>35051</t>
  </si>
  <si>
    <t>Valencia</t>
  </si>
  <si>
    <t>35061</t>
  </si>
  <si>
    <t>32003</t>
  </si>
  <si>
    <t>Washoe</t>
  </si>
  <si>
    <t>32031</t>
  </si>
  <si>
    <t>Churchill</t>
  </si>
  <si>
    <t>32001</t>
  </si>
  <si>
    <t>32013</t>
  </si>
  <si>
    <t>32021</t>
  </si>
  <si>
    <t>Nye</t>
  </si>
  <si>
    <t>32023</t>
  </si>
  <si>
    <t>32005</t>
  </si>
  <si>
    <t>White Pine</t>
  </si>
  <si>
    <t>32033</t>
  </si>
  <si>
    <t>Carson City</t>
  </si>
  <si>
    <t>32510</t>
  </si>
  <si>
    <t>Eureka</t>
  </si>
  <si>
    <t>32011</t>
  </si>
  <si>
    <t>Elko</t>
  </si>
  <si>
    <t>32007</t>
  </si>
  <si>
    <t>32019</t>
  </si>
  <si>
    <t>Lander</t>
  </si>
  <si>
    <t>32015</t>
  </si>
  <si>
    <t>Storey</t>
  </si>
  <si>
    <t>32029</t>
  </si>
  <si>
    <t>32017</t>
  </si>
  <si>
    <t>Pershing</t>
  </si>
  <si>
    <t>32027</t>
  </si>
  <si>
    <t>Esmeralda</t>
  </si>
  <si>
    <t>32009</t>
  </si>
  <si>
    <t>New York</t>
  </si>
  <si>
    <t>36055</t>
  </si>
  <si>
    <t>36101</t>
  </si>
  <si>
    <t>36003</t>
  </si>
  <si>
    <t>36097</t>
  </si>
  <si>
    <t>Chemung</t>
  </si>
  <si>
    <t>36015</t>
  </si>
  <si>
    <t>36051</t>
  </si>
  <si>
    <t>Albany</t>
  </si>
  <si>
    <t>36001</t>
  </si>
  <si>
    <t>Oswego</t>
  </si>
  <si>
    <t>36075</t>
  </si>
  <si>
    <t>Cayuga</t>
  </si>
  <si>
    <t>36011</t>
  </si>
  <si>
    <t>Onondaga</t>
  </si>
  <si>
    <t>36067</t>
  </si>
  <si>
    <t>Schenectady</t>
  </si>
  <si>
    <t>36093</t>
  </si>
  <si>
    <t>Erie</t>
  </si>
  <si>
    <t>36029</t>
  </si>
  <si>
    <t>Orleans</t>
  </si>
  <si>
    <t>36073</t>
  </si>
  <si>
    <t>Cattaraugus</t>
  </si>
  <si>
    <t>36009</t>
  </si>
  <si>
    <t>36037</t>
  </si>
  <si>
    <t>Niagara</t>
  </si>
  <si>
    <t>36063</t>
  </si>
  <si>
    <t>Wyoming</t>
  </si>
  <si>
    <t>36121</t>
  </si>
  <si>
    <t>Tompkins</t>
  </si>
  <si>
    <t>36109</t>
  </si>
  <si>
    <t>36077</t>
  </si>
  <si>
    <t>Cortland</t>
  </si>
  <si>
    <t>36023</t>
  </si>
  <si>
    <t>Tioga</t>
  </si>
  <si>
    <t>36107</t>
  </si>
  <si>
    <t>Broome</t>
  </si>
  <si>
    <t>36007</t>
  </si>
  <si>
    <t>Chenango</t>
  </si>
  <si>
    <t>36017</t>
  </si>
  <si>
    <t>36025</t>
  </si>
  <si>
    <t>Rensselaer</t>
  </si>
  <si>
    <t>36083</t>
  </si>
  <si>
    <t>Ontario</t>
  </si>
  <si>
    <t>36069</t>
  </si>
  <si>
    <t>Yates</t>
  </si>
  <si>
    <t>36123</t>
  </si>
  <si>
    <t>Seneca</t>
  </si>
  <si>
    <t>36099</t>
  </si>
  <si>
    <t>36117</t>
  </si>
  <si>
    <t>36013</t>
  </si>
  <si>
    <t>36053</t>
  </si>
  <si>
    <t>36065</t>
  </si>
  <si>
    <t>36039</t>
  </si>
  <si>
    <t>36021</t>
  </si>
  <si>
    <t>36031</t>
  </si>
  <si>
    <t>36033</t>
  </si>
  <si>
    <t>St. Lawrence</t>
  </si>
  <si>
    <t>36089</t>
  </si>
  <si>
    <t>36045</t>
  </si>
  <si>
    <t>36049</t>
  </si>
  <si>
    <t>Saratoga</t>
  </si>
  <si>
    <t>36091</t>
  </si>
  <si>
    <t>36041</t>
  </si>
  <si>
    <t>36113</t>
  </si>
  <si>
    <t>36115</t>
  </si>
  <si>
    <t>Herkimer</t>
  </si>
  <si>
    <t>36043</t>
  </si>
  <si>
    <t>36019</t>
  </si>
  <si>
    <t>36079</t>
  </si>
  <si>
    <t>36057</t>
  </si>
  <si>
    <t>36105</t>
  </si>
  <si>
    <t>Schoharie</t>
  </si>
  <si>
    <t>36095</t>
  </si>
  <si>
    <t>36035</t>
  </si>
  <si>
    <t>36085</t>
  </si>
  <si>
    <t>Queens</t>
  </si>
  <si>
    <t>36081</t>
  </si>
  <si>
    <t>36047</t>
  </si>
  <si>
    <t>36061</t>
  </si>
  <si>
    <t>Bronx</t>
  </si>
  <si>
    <t>36005</t>
  </si>
  <si>
    <t>Dutchess</t>
  </si>
  <si>
    <t>36027</t>
  </si>
  <si>
    <t>36071</t>
  </si>
  <si>
    <t>36103</t>
  </si>
  <si>
    <t>36059</t>
  </si>
  <si>
    <t>Westchester</t>
  </si>
  <si>
    <t>36119</t>
  </si>
  <si>
    <t>Rockland</t>
  </si>
  <si>
    <t>36087</t>
  </si>
  <si>
    <t>Ulster</t>
  </si>
  <si>
    <t>36111</t>
  </si>
  <si>
    <t>39061</t>
  </si>
  <si>
    <t>39095</t>
  </si>
  <si>
    <t>Cuyahoga</t>
  </si>
  <si>
    <t>39035</t>
  </si>
  <si>
    <t>39041</t>
  </si>
  <si>
    <t>39049</t>
  </si>
  <si>
    <t>39159</t>
  </si>
  <si>
    <t>39045</t>
  </si>
  <si>
    <t>Licking</t>
  </si>
  <si>
    <t>39089</t>
  </si>
  <si>
    <t>Mahoning</t>
  </si>
  <si>
    <t>39099</t>
  </si>
  <si>
    <t>39113</t>
  </si>
  <si>
    <t>39165</t>
  </si>
  <si>
    <t>Portage</t>
  </si>
  <si>
    <t>39133</t>
  </si>
  <si>
    <t>39153</t>
  </si>
  <si>
    <t>39063</t>
  </si>
  <si>
    <t>39003</t>
  </si>
  <si>
    <t>39085</t>
  </si>
  <si>
    <t>39047</t>
  </si>
  <si>
    <t>39017</t>
  </si>
  <si>
    <t>39115</t>
  </si>
  <si>
    <t>Scioto</t>
  </si>
  <si>
    <t>39145</t>
  </si>
  <si>
    <t>Vinton</t>
  </si>
  <si>
    <t>39163</t>
  </si>
  <si>
    <t>39125</t>
  </si>
  <si>
    <t>39069</t>
  </si>
  <si>
    <t>39051</t>
  </si>
  <si>
    <t>39015</t>
  </si>
  <si>
    <t>39091</t>
  </si>
  <si>
    <t>Trumbull</t>
  </si>
  <si>
    <t>39155</t>
  </si>
  <si>
    <t>39131</t>
  </si>
  <si>
    <t>39111</t>
  </si>
  <si>
    <t>39087</t>
  </si>
  <si>
    <t>39001</t>
  </si>
  <si>
    <t>39033</t>
  </si>
  <si>
    <t>Guernsey</t>
  </si>
  <si>
    <t>39059</t>
  </si>
  <si>
    <t>Van Wert</t>
  </si>
  <si>
    <t>39161</t>
  </si>
  <si>
    <t>Pickaway</t>
  </si>
  <si>
    <t>39129</t>
  </si>
  <si>
    <t>Muskingum</t>
  </si>
  <si>
    <t>39119</t>
  </si>
  <si>
    <t>39139</t>
  </si>
  <si>
    <t>39021</t>
  </si>
  <si>
    <t>39169</t>
  </si>
  <si>
    <t>39123</t>
  </si>
  <si>
    <t>39067</t>
  </si>
  <si>
    <t>39023</t>
  </si>
  <si>
    <t>Hocking</t>
  </si>
  <si>
    <t>39073</t>
  </si>
  <si>
    <t>39109</t>
  </si>
  <si>
    <t>Darke</t>
  </si>
  <si>
    <t>39037</t>
  </si>
  <si>
    <t>39057</t>
  </si>
  <si>
    <t>Ashland</t>
  </si>
  <si>
    <t>39005</t>
  </si>
  <si>
    <t>Ashtabula</t>
  </si>
  <si>
    <t>39007</t>
  </si>
  <si>
    <t>Preble</t>
  </si>
  <si>
    <t>39135</t>
  </si>
  <si>
    <t>39079</t>
  </si>
  <si>
    <t>Tuscarawas</t>
  </si>
  <si>
    <t>39157</t>
  </si>
  <si>
    <t>Highland</t>
  </si>
  <si>
    <t>39071</t>
  </si>
  <si>
    <t>Morrow</t>
  </si>
  <si>
    <t>39117</t>
  </si>
  <si>
    <t>39101</t>
  </si>
  <si>
    <t>39127</t>
  </si>
  <si>
    <t>39043</t>
  </si>
  <si>
    <t>39027</t>
  </si>
  <si>
    <t>Lorain</t>
  </si>
  <si>
    <t>39093</t>
  </si>
  <si>
    <t>Defiance</t>
  </si>
  <si>
    <t>39039</t>
  </si>
  <si>
    <t>Athens</t>
  </si>
  <si>
    <t>39009</t>
  </si>
  <si>
    <t>39081</t>
  </si>
  <si>
    <t>Sandusky</t>
  </si>
  <si>
    <t>39143</t>
  </si>
  <si>
    <t>Auglaize</t>
  </si>
  <si>
    <t>39011</t>
  </si>
  <si>
    <t>Geauga</t>
  </si>
  <si>
    <t>39055</t>
  </si>
  <si>
    <t>39075</t>
  </si>
  <si>
    <t>Columbiana</t>
  </si>
  <si>
    <t>39029</t>
  </si>
  <si>
    <t>39019</t>
  </si>
  <si>
    <t>Belmont</t>
  </si>
  <si>
    <t>39013</t>
  </si>
  <si>
    <t>Ross</t>
  </si>
  <si>
    <t>39141</t>
  </si>
  <si>
    <t>39167</t>
  </si>
  <si>
    <t>39097</t>
  </si>
  <si>
    <t>39065</t>
  </si>
  <si>
    <t>Clermont</t>
  </si>
  <si>
    <t>39025</t>
  </si>
  <si>
    <t>39121</t>
  </si>
  <si>
    <t>39137</t>
  </si>
  <si>
    <t>Meigs</t>
  </si>
  <si>
    <t>39105</t>
  </si>
  <si>
    <t>39077</t>
  </si>
  <si>
    <t>Wood</t>
  </si>
  <si>
    <t>39173</t>
  </si>
  <si>
    <t>39147</t>
  </si>
  <si>
    <t>39171</t>
  </si>
  <si>
    <t>39083</t>
  </si>
  <si>
    <t>39149</t>
  </si>
  <si>
    <t>Medina</t>
  </si>
  <si>
    <t>39103</t>
  </si>
  <si>
    <t>Gallia</t>
  </si>
  <si>
    <t>39053</t>
  </si>
  <si>
    <t>Coshocton</t>
  </si>
  <si>
    <t>39031</t>
  </si>
  <si>
    <t>Wyandot</t>
  </si>
  <si>
    <t>39175</t>
  </si>
  <si>
    <t>39107</t>
  </si>
  <si>
    <t>39151</t>
  </si>
  <si>
    <t>Oklahoma</t>
  </si>
  <si>
    <t>Kay</t>
  </si>
  <si>
    <t>40071</t>
  </si>
  <si>
    <t>Creek</t>
  </si>
  <si>
    <t>40037</t>
  </si>
  <si>
    <t>40103</t>
  </si>
  <si>
    <t>40113</t>
  </si>
  <si>
    <t>40117</t>
  </si>
  <si>
    <t>40053</t>
  </si>
  <si>
    <t>Payne</t>
  </si>
  <si>
    <t>40119</t>
  </si>
  <si>
    <t>40047</t>
  </si>
  <si>
    <t>Rogers</t>
  </si>
  <si>
    <t>40131</t>
  </si>
  <si>
    <t>Wagoner</t>
  </si>
  <si>
    <t>40145</t>
  </si>
  <si>
    <t>Tulsa</t>
  </si>
  <si>
    <t>40143</t>
  </si>
  <si>
    <t>Canadian</t>
  </si>
  <si>
    <t>40017</t>
  </si>
  <si>
    <t>40109</t>
  </si>
  <si>
    <t>40027</t>
  </si>
  <si>
    <t>40059</t>
  </si>
  <si>
    <t>Alfalfa</t>
  </si>
  <si>
    <t>40003</t>
  </si>
  <si>
    <t>40081</t>
  </si>
  <si>
    <t>40133</t>
  </si>
  <si>
    <t>Woods</t>
  </si>
  <si>
    <t>40151</t>
  </si>
  <si>
    <t>40011</t>
  </si>
  <si>
    <t>40125</t>
  </si>
  <si>
    <t>Major</t>
  </si>
  <si>
    <t>40093</t>
  </si>
  <si>
    <t>40039</t>
  </si>
  <si>
    <t>40045</t>
  </si>
  <si>
    <t>40083</t>
  </si>
  <si>
    <t>Beaver</t>
  </si>
  <si>
    <t>40007</t>
  </si>
  <si>
    <t>Dewey</t>
  </si>
  <si>
    <t>40043</t>
  </si>
  <si>
    <t>40139</t>
  </si>
  <si>
    <t>Woodward</t>
  </si>
  <si>
    <t>40153</t>
  </si>
  <si>
    <t>Kingfisher</t>
  </si>
  <si>
    <t>40073</t>
  </si>
  <si>
    <t>Cimarron</t>
  </si>
  <si>
    <t>40025</t>
  </si>
  <si>
    <t>40001</t>
  </si>
  <si>
    <t>Sequoyah</t>
  </si>
  <si>
    <t>40135</t>
  </si>
  <si>
    <t>40115</t>
  </si>
  <si>
    <t>Mayes</t>
  </si>
  <si>
    <t>40097</t>
  </si>
  <si>
    <t>40147</t>
  </si>
  <si>
    <t>40041</t>
  </si>
  <si>
    <t>Craig</t>
  </si>
  <si>
    <t>40035</t>
  </si>
  <si>
    <t>40021</t>
  </si>
  <si>
    <t>Nowata</t>
  </si>
  <si>
    <t>40105</t>
  </si>
  <si>
    <t>Caddo</t>
  </si>
  <si>
    <t>40015</t>
  </si>
  <si>
    <t>Greer</t>
  </si>
  <si>
    <t>40055</t>
  </si>
  <si>
    <t>Cotton</t>
  </si>
  <si>
    <t>40033</t>
  </si>
  <si>
    <t>Harmon</t>
  </si>
  <si>
    <t>40057</t>
  </si>
  <si>
    <t>40075</t>
  </si>
  <si>
    <t>40065</t>
  </si>
  <si>
    <t>40031</t>
  </si>
  <si>
    <t>Beckham</t>
  </si>
  <si>
    <t>40009</t>
  </si>
  <si>
    <t>Garvin</t>
  </si>
  <si>
    <t>40049</t>
  </si>
  <si>
    <t>Tillman</t>
  </si>
  <si>
    <t>40141</t>
  </si>
  <si>
    <t>40067</t>
  </si>
  <si>
    <t>Roger Mills</t>
  </si>
  <si>
    <t>40129</t>
  </si>
  <si>
    <t>40137</t>
  </si>
  <si>
    <t>40051</t>
  </si>
  <si>
    <t>40095</t>
  </si>
  <si>
    <t>Hughes</t>
  </si>
  <si>
    <t>40063</t>
  </si>
  <si>
    <t>Muskogee</t>
  </si>
  <si>
    <t>40101</t>
  </si>
  <si>
    <t>Coal</t>
  </si>
  <si>
    <t>40029</t>
  </si>
  <si>
    <t>40019</t>
  </si>
  <si>
    <t>McCurtain</t>
  </si>
  <si>
    <t>40089</t>
  </si>
  <si>
    <t>Atoka</t>
  </si>
  <si>
    <t>40005</t>
  </si>
  <si>
    <t>Okmulgee</t>
  </si>
  <si>
    <t>40111</t>
  </si>
  <si>
    <t>40123</t>
  </si>
  <si>
    <t>Love</t>
  </si>
  <si>
    <t>40085</t>
  </si>
  <si>
    <t>40069</t>
  </si>
  <si>
    <t>Pushmataha</t>
  </si>
  <si>
    <t>40127</t>
  </si>
  <si>
    <t>Pittsburg</t>
  </si>
  <si>
    <t>40121</t>
  </si>
  <si>
    <t>Okfuskee</t>
  </si>
  <si>
    <t>40107</t>
  </si>
  <si>
    <t>Le Flore</t>
  </si>
  <si>
    <t>40079</t>
  </si>
  <si>
    <t>40023</t>
  </si>
  <si>
    <t>40013</t>
  </si>
  <si>
    <t>Latimer</t>
  </si>
  <si>
    <t>40077</t>
  </si>
  <si>
    <t>40091</t>
  </si>
  <si>
    <t>40099</t>
  </si>
  <si>
    <t>40061</t>
  </si>
  <si>
    <t>41039</t>
  </si>
  <si>
    <t>Multnomah</t>
  </si>
  <si>
    <t>41051</t>
  </si>
  <si>
    <t>41029</t>
  </si>
  <si>
    <t>Crook</t>
  </si>
  <si>
    <t>41013</t>
  </si>
  <si>
    <t>Deschutes</t>
  </si>
  <si>
    <t>41017</t>
  </si>
  <si>
    <t>41031</t>
  </si>
  <si>
    <t>41047</t>
  </si>
  <si>
    <t>41053</t>
  </si>
  <si>
    <t>Wallowa</t>
  </si>
  <si>
    <t>41063</t>
  </si>
  <si>
    <t>Clatsop</t>
  </si>
  <si>
    <t>41007</t>
  </si>
  <si>
    <t>Klamath</t>
  </si>
  <si>
    <t>41035</t>
  </si>
  <si>
    <t>41049</t>
  </si>
  <si>
    <t>41001</t>
  </si>
  <si>
    <t>41003</t>
  </si>
  <si>
    <t>41023</t>
  </si>
  <si>
    <t>41011</t>
  </si>
  <si>
    <t>41043</t>
  </si>
  <si>
    <t>41037</t>
  </si>
  <si>
    <t>41069</t>
  </si>
  <si>
    <t>Malheur</t>
  </si>
  <si>
    <t>41045</t>
  </si>
  <si>
    <t>Tillamook</t>
  </si>
  <si>
    <t>41057</t>
  </si>
  <si>
    <t>41061</t>
  </si>
  <si>
    <t>41019</t>
  </si>
  <si>
    <t>41009</t>
  </si>
  <si>
    <t>Hood River</t>
  </si>
  <si>
    <t>41027</t>
  </si>
  <si>
    <t>Harney</t>
  </si>
  <si>
    <t>41025</t>
  </si>
  <si>
    <t>41041</t>
  </si>
  <si>
    <t>Josephine</t>
  </si>
  <si>
    <t>41033</t>
  </si>
  <si>
    <t>Gilliam</t>
  </si>
  <si>
    <t>41021</t>
  </si>
  <si>
    <t>Wasco</t>
  </si>
  <si>
    <t>41065</t>
  </si>
  <si>
    <t>41055</t>
  </si>
  <si>
    <t>Yamhill</t>
  </si>
  <si>
    <t>41071</t>
  </si>
  <si>
    <t>41015</t>
  </si>
  <si>
    <t>Umatilla</t>
  </si>
  <si>
    <t>41059</t>
  </si>
  <si>
    <t>41067</t>
  </si>
  <si>
    <t>Clackamas</t>
  </si>
  <si>
    <t>41005</t>
  </si>
  <si>
    <t>Pennsylvania</t>
  </si>
  <si>
    <t>Philadelphia</t>
  </si>
  <si>
    <t>42101</t>
  </si>
  <si>
    <t>Dauphin</t>
  </si>
  <si>
    <t>42043</t>
  </si>
  <si>
    <t>42045</t>
  </si>
  <si>
    <t>Luzerne</t>
  </si>
  <si>
    <t>42079</t>
  </si>
  <si>
    <t>42091</t>
  </si>
  <si>
    <t>Chester</t>
  </si>
  <si>
    <t>42029</t>
  </si>
  <si>
    <t>Berks</t>
  </si>
  <si>
    <t>42011</t>
  </si>
  <si>
    <t>Lackawanna</t>
  </si>
  <si>
    <t>42069</t>
  </si>
  <si>
    <t>42117</t>
  </si>
  <si>
    <t>42127</t>
  </si>
  <si>
    <t>Snyder</t>
  </si>
  <si>
    <t>42109</t>
  </si>
  <si>
    <t>42099</t>
  </si>
  <si>
    <t>42057</t>
  </si>
  <si>
    <t>42015</t>
  </si>
  <si>
    <t>Huntingdon</t>
  </si>
  <si>
    <t>42061</t>
  </si>
  <si>
    <t>Bedford</t>
  </si>
  <si>
    <t>42009</t>
  </si>
  <si>
    <t>42035</t>
  </si>
  <si>
    <t>42037</t>
  </si>
  <si>
    <t>Schuylkill</t>
  </si>
  <si>
    <t>42107</t>
  </si>
  <si>
    <t>42113</t>
  </si>
  <si>
    <t>Northumberland</t>
  </si>
  <si>
    <t>42097</t>
  </si>
  <si>
    <t>Cambria</t>
  </si>
  <si>
    <t>42021</t>
  </si>
  <si>
    <t>42131</t>
  </si>
  <si>
    <t>42089</t>
  </si>
  <si>
    <t>42025</t>
  </si>
  <si>
    <t>Blair</t>
  </si>
  <si>
    <t>42013</t>
  </si>
  <si>
    <t>42111</t>
  </si>
  <si>
    <t>Juniata</t>
  </si>
  <si>
    <t>42067</t>
  </si>
  <si>
    <t>Mifflin</t>
  </si>
  <si>
    <t>42087</t>
  </si>
  <si>
    <t>Montour</t>
  </si>
  <si>
    <t>42093</t>
  </si>
  <si>
    <t>42001</t>
  </si>
  <si>
    <t>Lehigh</t>
  </si>
  <si>
    <t>42077</t>
  </si>
  <si>
    <t>42095</t>
  </si>
  <si>
    <t>42041</t>
  </si>
  <si>
    <t>42055</t>
  </si>
  <si>
    <t>Lycoming</t>
  </si>
  <si>
    <t>42081</t>
  </si>
  <si>
    <t>Lebanon</t>
  </si>
  <si>
    <t>42075</t>
  </si>
  <si>
    <t>Centre</t>
  </si>
  <si>
    <t>42027</t>
  </si>
  <si>
    <t>42103</t>
  </si>
  <si>
    <t>Susquehanna</t>
  </si>
  <si>
    <t>42115</t>
  </si>
  <si>
    <t>42119</t>
  </si>
  <si>
    <t>42071</t>
  </si>
  <si>
    <t>Bucks</t>
  </si>
  <si>
    <t>42017</t>
  </si>
  <si>
    <t>42133</t>
  </si>
  <si>
    <t>Allegheny</t>
  </si>
  <si>
    <t>42003</t>
  </si>
  <si>
    <t>Forest</t>
  </si>
  <si>
    <t>42053</t>
  </si>
  <si>
    <t>42059</t>
  </si>
  <si>
    <t>42065</t>
  </si>
  <si>
    <t>Clarion</t>
  </si>
  <si>
    <t>42031</t>
  </si>
  <si>
    <t>Clearfield</t>
  </si>
  <si>
    <t>42033</t>
  </si>
  <si>
    <t>42063</t>
  </si>
  <si>
    <t>Cameron</t>
  </si>
  <si>
    <t>42023</t>
  </si>
  <si>
    <t>42019</t>
  </si>
  <si>
    <t>42073</t>
  </si>
  <si>
    <t>42085</t>
  </si>
  <si>
    <t>42047</t>
  </si>
  <si>
    <t>42051</t>
  </si>
  <si>
    <t>McKean</t>
  </si>
  <si>
    <t>42083</t>
  </si>
  <si>
    <t>42123</t>
  </si>
  <si>
    <t>Potter</t>
  </si>
  <si>
    <t>42105</t>
  </si>
  <si>
    <t>42125</t>
  </si>
  <si>
    <t>42039</t>
  </si>
  <si>
    <t>Venango</t>
  </si>
  <si>
    <t>42121</t>
  </si>
  <si>
    <t>Armstrong</t>
  </si>
  <si>
    <t>42005</t>
  </si>
  <si>
    <t>Westmoreland</t>
  </si>
  <si>
    <t>42129</t>
  </si>
  <si>
    <t>42007</t>
  </si>
  <si>
    <t>42049</t>
  </si>
  <si>
    <t>Puerto Rico</t>
  </si>
  <si>
    <t>Naranjito Municipio</t>
  </si>
  <si>
    <t>72105</t>
  </si>
  <si>
    <t>San Juan Municipio</t>
  </si>
  <si>
    <t>72127</t>
  </si>
  <si>
    <t>Dorado Municipio</t>
  </si>
  <si>
    <t>72051</t>
  </si>
  <si>
    <t>Ciales Municipio</t>
  </si>
  <si>
    <t>72039</t>
  </si>
  <si>
    <t>Barranquitas Municipio</t>
  </si>
  <si>
    <t>72019</t>
  </si>
  <si>
    <t>Lares Municipio</t>
  </si>
  <si>
    <t>72081</t>
  </si>
  <si>
    <t>Aibonito Municipio</t>
  </si>
  <si>
    <t>72009</t>
  </si>
  <si>
    <t>Bayamón Municipio</t>
  </si>
  <si>
    <t>72021</t>
  </si>
  <si>
    <t>Vega Baja Municipio</t>
  </si>
  <si>
    <t>72145</t>
  </si>
  <si>
    <t>Corozal Municipio</t>
  </si>
  <si>
    <t>72047</t>
  </si>
  <si>
    <t>Orocovis Municipio</t>
  </si>
  <si>
    <t>72107</t>
  </si>
  <si>
    <t>Toa Alta Municipio</t>
  </si>
  <si>
    <t>72135</t>
  </si>
  <si>
    <t>Vega Alta Municipio</t>
  </si>
  <si>
    <t>72143</t>
  </si>
  <si>
    <t>Toa Baja Municipio</t>
  </si>
  <si>
    <t>72137</t>
  </si>
  <si>
    <t>Utuado Municipio</t>
  </si>
  <si>
    <t>72141</t>
  </si>
  <si>
    <t>Arecibo Municipio</t>
  </si>
  <si>
    <t>72013</t>
  </si>
  <si>
    <t>Guaynabo Municipio</t>
  </si>
  <si>
    <t>72061</t>
  </si>
  <si>
    <t>Barceloneta Municipio</t>
  </si>
  <si>
    <t>72017</t>
  </si>
  <si>
    <t>Carolina Municipio</t>
  </si>
  <si>
    <t>72031</t>
  </si>
  <si>
    <t>Florida Municipio</t>
  </si>
  <si>
    <t>72054</t>
  </si>
  <si>
    <t>Camuy Municipio</t>
  </si>
  <si>
    <t>72027</t>
  </si>
  <si>
    <t>Comerío Municipio</t>
  </si>
  <si>
    <t>72045</t>
  </si>
  <si>
    <t>Cataño Municipio</t>
  </si>
  <si>
    <t>72033</t>
  </si>
  <si>
    <t>Morovis Municipio</t>
  </si>
  <si>
    <t>72101</t>
  </si>
  <si>
    <t>Las Piedras Municipio</t>
  </si>
  <si>
    <t>72085</t>
  </si>
  <si>
    <t>Quebradillas Municipio</t>
  </si>
  <si>
    <t>72115</t>
  </si>
  <si>
    <t>Fajardo Municipio</t>
  </si>
  <si>
    <t>72053</t>
  </si>
  <si>
    <t>Yabucoa Municipio</t>
  </si>
  <si>
    <t>72151</t>
  </si>
  <si>
    <t>Hormigueros Municipio</t>
  </si>
  <si>
    <t>72067</t>
  </si>
  <si>
    <t>Culebra Municipio</t>
  </si>
  <si>
    <t>72049</t>
  </si>
  <si>
    <t>Sabana Grande Municipio</t>
  </si>
  <si>
    <t>72121</t>
  </si>
  <si>
    <t>Santa Isabel Municipio</t>
  </si>
  <si>
    <t>72133</t>
  </si>
  <si>
    <t>Trujillo Alto Municipio</t>
  </si>
  <si>
    <t>72139</t>
  </si>
  <si>
    <t>Jayuya Municipio</t>
  </si>
  <si>
    <t>72073</t>
  </si>
  <si>
    <t>Mayagüez Municipio</t>
  </si>
  <si>
    <t>72097</t>
  </si>
  <si>
    <t>Canóvanas Municipio</t>
  </si>
  <si>
    <t>72029</t>
  </si>
  <si>
    <t>Salinas Municipio</t>
  </si>
  <si>
    <t>72123</t>
  </si>
  <si>
    <t>Naguabo Municipio</t>
  </si>
  <si>
    <t>72103</t>
  </si>
  <si>
    <t>Aguada Municipio</t>
  </si>
  <si>
    <t>72003</t>
  </si>
  <si>
    <t>Coamo Municipio</t>
  </si>
  <si>
    <t>72043</t>
  </si>
  <si>
    <t>Guánica Municipio</t>
  </si>
  <si>
    <t>72055</t>
  </si>
  <si>
    <t>Yauco Municipio</t>
  </si>
  <si>
    <t>72153</t>
  </si>
  <si>
    <t>Adjuntas Municipio</t>
  </si>
  <si>
    <t>72001</t>
  </si>
  <si>
    <t>Maricao Municipio</t>
  </si>
  <si>
    <t>72093</t>
  </si>
  <si>
    <t>Aguadilla Municipio</t>
  </si>
  <si>
    <t>72005</t>
  </si>
  <si>
    <t>Peñuelas Municipio</t>
  </si>
  <si>
    <t>72111</t>
  </si>
  <si>
    <t>Ponce Municipio</t>
  </si>
  <si>
    <t>72113</t>
  </si>
  <si>
    <t>Rincón Municipio</t>
  </si>
  <si>
    <t>72117</t>
  </si>
  <si>
    <t>Cabo Rojo Municipio</t>
  </si>
  <si>
    <t>72023</t>
  </si>
  <si>
    <t>Humacao Municipio</t>
  </si>
  <si>
    <t>72069</t>
  </si>
  <si>
    <t>Juncos Municipio</t>
  </si>
  <si>
    <t>72077</t>
  </si>
  <si>
    <t>Ceiba Municipio</t>
  </si>
  <si>
    <t>72037</t>
  </si>
  <si>
    <t>Moca Municipio</t>
  </si>
  <si>
    <t>72099</t>
  </si>
  <si>
    <t>San Lorenzo Municipio</t>
  </si>
  <si>
    <t>72129</t>
  </si>
  <si>
    <t>Maunabo Municipio</t>
  </si>
  <si>
    <t>72095</t>
  </si>
  <si>
    <t>Patillas Municipio</t>
  </si>
  <si>
    <t>72109</t>
  </si>
  <si>
    <t>Manatí Municipio</t>
  </si>
  <si>
    <t>72091</t>
  </si>
  <si>
    <t>Vieques Municipio</t>
  </si>
  <si>
    <t>72147</t>
  </si>
  <si>
    <t>Loíza Municipio</t>
  </si>
  <si>
    <t>72087</t>
  </si>
  <si>
    <t>Añasco Municipio</t>
  </si>
  <si>
    <t>72011</t>
  </si>
  <si>
    <t>Cidra Municipio</t>
  </si>
  <si>
    <t>72041</t>
  </si>
  <si>
    <t>Gurabo Municipio</t>
  </si>
  <si>
    <t>72063</t>
  </si>
  <si>
    <t>Hatillo Municipio</t>
  </si>
  <si>
    <t>72065</t>
  </si>
  <si>
    <t>Guayama Municipio</t>
  </si>
  <si>
    <t>72057</t>
  </si>
  <si>
    <t>Villalba Municipio</t>
  </si>
  <si>
    <t>72149</t>
  </si>
  <si>
    <t>Cayey Municipio</t>
  </si>
  <si>
    <t>72035</t>
  </si>
  <si>
    <t>Arroyo Municipio</t>
  </si>
  <si>
    <t>72015</t>
  </si>
  <si>
    <t>San Germán Municipio</t>
  </si>
  <si>
    <t>72125</t>
  </si>
  <si>
    <t>Isabela Municipio</t>
  </si>
  <si>
    <t>72071</t>
  </si>
  <si>
    <t>Lajas Municipio</t>
  </si>
  <si>
    <t>72079</t>
  </si>
  <si>
    <t>Caguas Municipio</t>
  </si>
  <si>
    <t>72025</t>
  </si>
  <si>
    <t>Río Grande Municipio</t>
  </si>
  <si>
    <t>72119</t>
  </si>
  <si>
    <t>Juana Díaz Municipio</t>
  </si>
  <si>
    <t>72075</t>
  </si>
  <si>
    <t>Aguas Buenas Municipio</t>
  </si>
  <si>
    <t>72007</t>
  </si>
  <si>
    <t>Las Marías Municipio</t>
  </si>
  <si>
    <t>72083</t>
  </si>
  <si>
    <t>Guayanilla Municipio</t>
  </si>
  <si>
    <t>72059</t>
  </si>
  <si>
    <t>San Sebastián Municipio</t>
  </si>
  <si>
    <t>72131</t>
  </si>
  <si>
    <t>Luquillo Municipio</t>
  </si>
  <si>
    <t>72089</t>
  </si>
  <si>
    <t>Rhode Island</t>
  </si>
  <si>
    <t>44009</t>
  </si>
  <si>
    <t>Providence</t>
  </si>
  <si>
    <t>44007</t>
  </si>
  <si>
    <t>44001</t>
  </si>
  <si>
    <t>Newport</t>
  </si>
  <si>
    <t>44005</t>
  </si>
  <si>
    <t>44003</t>
  </si>
  <si>
    <t>South Carolina</t>
  </si>
  <si>
    <t>45035</t>
  </si>
  <si>
    <t>Berkeley</t>
  </si>
  <si>
    <t>45015</t>
  </si>
  <si>
    <t>45013</t>
  </si>
  <si>
    <t>Charleston</t>
  </si>
  <si>
    <t>45019</t>
  </si>
  <si>
    <t>Colleton</t>
  </si>
  <si>
    <t>45029</t>
  </si>
  <si>
    <t>Hampton</t>
  </si>
  <si>
    <t>45049</t>
  </si>
  <si>
    <t>45053</t>
  </si>
  <si>
    <t>Saluda</t>
  </si>
  <si>
    <t>45081</t>
  </si>
  <si>
    <t>45047</t>
  </si>
  <si>
    <t>45059</t>
  </si>
  <si>
    <t>45007</t>
  </si>
  <si>
    <t>45077</t>
  </si>
  <si>
    <t>Greenville</t>
  </si>
  <si>
    <t>45045</t>
  </si>
  <si>
    <t>Spartanburg</t>
  </si>
  <si>
    <t>45083</t>
  </si>
  <si>
    <t>Edgefield</t>
  </si>
  <si>
    <t>45037</t>
  </si>
  <si>
    <t>45073</t>
  </si>
  <si>
    <t>Abbeville</t>
  </si>
  <si>
    <t>45001</t>
  </si>
  <si>
    <t>45021</t>
  </si>
  <si>
    <t>McCormick</t>
  </si>
  <si>
    <t>45065</t>
  </si>
  <si>
    <t>45087</t>
  </si>
  <si>
    <t>45023</t>
  </si>
  <si>
    <t>Bamberg</t>
  </si>
  <si>
    <t>45009</t>
  </si>
  <si>
    <t>Aiken</t>
  </si>
  <si>
    <t>45003</t>
  </si>
  <si>
    <t>Newberry</t>
  </si>
  <si>
    <t>45071</t>
  </si>
  <si>
    <t>Lexington</t>
  </si>
  <si>
    <t>45063</t>
  </si>
  <si>
    <t>Orangeburg</t>
  </si>
  <si>
    <t>45075</t>
  </si>
  <si>
    <t>45057</t>
  </si>
  <si>
    <t>Allendale</t>
  </si>
  <si>
    <t>45005</t>
  </si>
  <si>
    <t>45039</t>
  </si>
  <si>
    <t>45079</t>
  </si>
  <si>
    <t>45017</t>
  </si>
  <si>
    <t>45091</t>
  </si>
  <si>
    <t>Barnwell</t>
  </si>
  <si>
    <t>45011</t>
  </si>
  <si>
    <t>Williamsburg</t>
  </si>
  <si>
    <t>45089</t>
  </si>
  <si>
    <t>Marlboro</t>
  </si>
  <si>
    <t>45069</t>
  </si>
  <si>
    <t>Darlington</t>
  </si>
  <si>
    <t>45031</t>
  </si>
  <si>
    <t>Kershaw</t>
  </si>
  <si>
    <t>45055</t>
  </si>
  <si>
    <t>Florence</t>
  </si>
  <si>
    <t>45041</t>
  </si>
  <si>
    <t>45085</t>
  </si>
  <si>
    <t>45067</t>
  </si>
  <si>
    <t>Horry</t>
  </si>
  <si>
    <t>45051</t>
  </si>
  <si>
    <t>45061</t>
  </si>
  <si>
    <t>Clarendon</t>
  </si>
  <si>
    <t>45027</t>
  </si>
  <si>
    <t>Dillon</t>
  </si>
  <si>
    <t>45033</t>
  </si>
  <si>
    <t>Georgetown</t>
  </si>
  <si>
    <t>45043</t>
  </si>
  <si>
    <t>Chesterfield</t>
  </si>
  <si>
    <t>45025</t>
  </si>
  <si>
    <t>South Dakota</t>
  </si>
  <si>
    <t>Minnehaha</t>
  </si>
  <si>
    <t>46099</t>
  </si>
  <si>
    <t>Hutchinson</t>
  </si>
  <si>
    <t>46067</t>
  </si>
  <si>
    <t>Moody</t>
  </si>
  <si>
    <t>46101</t>
  </si>
  <si>
    <t>46043</t>
  </si>
  <si>
    <t>46039</t>
  </si>
  <si>
    <t>46025</t>
  </si>
  <si>
    <t>Miner</t>
  </si>
  <si>
    <t>46097</t>
  </si>
  <si>
    <t>Jerauld</t>
  </si>
  <si>
    <t>46073</t>
  </si>
  <si>
    <t>McCook</t>
  </si>
  <si>
    <t>46087</t>
  </si>
  <si>
    <t>46081</t>
  </si>
  <si>
    <t>Ziebach</t>
  </si>
  <si>
    <t>46137</t>
  </si>
  <si>
    <t>Brule</t>
  </si>
  <si>
    <t>46015</t>
  </si>
  <si>
    <t>Sully</t>
  </si>
  <si>
    <t>46119</t>
  </si>
  <si>
    <t>Walworth</t>
  </si>
  <si>
    <t>46129</t>
  </si>
  <si>
    <t>Kingsbury</t>
  </si>
  <si>
    <t>46077</t>
  </si>
  <si>
    <t>Haakon</t>
  </si>
  <si>
    <t>46055</t>
  </si>
  <si>
    <t>Hanson</t>
  </si>
  <si>
    <t>46061</t>
  </si>
  <si>
    <t>46041</t>
  </si>
  <si>
    <t>46027</t>
  </si>
  <si>
    <t>Yankton</t>
  </si>
  <si>
    <t>46135</t>
  </si>
  <si>
    <t>46013</t>
  </si>
  <si>
    <t>46079</t>
  </si>
  <si>
    <t>Lyman</t>
  </si>
  <si>
    <t>46085</t>
  </si>
  <si>
    <t>46071</t>
  </si>
  <si>
    <t>46033</t>
  </si>
  <si>
    <t>Beadle</t>
  </si>
  <si>
    <t>46005</t>
  </si>
  <si>
    <t>46075</t>
  </si>
  <si>
    <t>46021</t>
  </si>
  <si>
    <t>46063</t>
  </si>
  <si>
    <t>Codington</t>
  </si>
  <si>
    <t>46029</t>
  </si>
  <si>
    <t>Bon Homme</t>
  </si>
  <si>
    <t>46009</t>
  </si>
  <si>
    <t>Bennett</t>
  </si>
  <si>
    <t>46007</t>
  </si>
  <si>
    <t>Roberts</t>
  </si>
  <si>
    <t>46109</t>
  </si>
  <si>
    <t>46121</t>
  </si>
  <si>
    <t>46125</t>
  </si>
  <si>
    <t>Davison</t>
  </si>
  <si>
    <t>46035</t>
  </si>
  <si>
    <t>Stanley</t>
  </si>
  <si>
    <t>46117</t>
  </si>
  <si>
    <t>Aurora</t>
  </si>
  <si>
    <t>46003</t>
  </si>
  <si>
    <t>46103</t>
  </si>
  <si>
    <t>46083</t>
  </si>
  <si>
    <t>46105</t>
  </si>
  <si>
    <t>Brookings</t>
  </si>
  <si>
    <t>46011</t>
  </si>
  <si>
    <t>46017</t>
  </si>
  <si>
    <t>Mellette</t>
  </si>
  <si>
    <t>46095</t>
  </si>
  <si>
    <t>46107</t>
  </si>
  <si>
    <t>Fall River</t>
  </si>
  <si>
    <t>46047</t>
  </si>
  <si>
    <t>46065</t>
  </si>
  <si>
    <t>46069</t>
  </si>
  <si>
    <t>Hamlin</t>
  </si>
  <si>
    <t>46057</t>
  </si>
  <si>
    <t>Edmunds</t>
  </si>
  <si>
    <t>46045</t>
  </si>
  <si>
    <t>Hand</t>
  </si>
  <si>
    <t>46059</t>
  </si>
  <si>
    <t>Spink</t>
  </si>
  <si>
    <t>46115</t>
  </si>
  <si>
    <t>Faulk</t>
  </si>
  <si>
    <t>46049</t>
  </si>
  <si>
    <t>46019</t>
  </si>
  <si>
    <t>46093</t>
  </si>
  <si>
    <t>46089</t>
  </si>
  <si>
    <t>Oglala Lakota</t>
  </si>
  <si>
    <t>46102</t>
  </si>
  <si>
    <t>Charles Mix</t>
  </si>
  <si>
    <t>46023</t>
  </si>
  <si>
    <t>46127</t>
  </si>
  <si>
    <t>Day</t>
  </si>
  <si>
    <t>46037</t>
  </si>
  <si>
    <t>Tripp</t>
  </si>
  <si>
    <t>46123</t>
  </si>
  <si>
    <t>Sanborn</t>
  </si>
  <si>
    <t>46111</t>
  </si>
  <si>
    <t>Corson</t>
  </si>
  <si>
    <t>46031</t>
  </si>
  <si>
    <t>Gregory</t>
  </si>
  <si>
    <t>46053</t>
  </si>
  <si>
    <t>46051</t>
  </si>
  <si>
    <t>46091</t>
  </si>
  <si>
    <t>Tennessee</t>
  </si>
  <si>
    <t>47065</t>
  </si>
  <si>
    <t>47115</t>
  </si>
  <si>
    <t>47061</t>
  </si>
  <si>
    <t>McMinn</t>
  </si>
  <si>
    <t>47107</t>
  </si>
  <si>
    <t>Sequatchie</t>
  </si>
  <si>
    <t>47153</t>
  </si>
  <si>
    <t>Rhea</t>
  </si>
  <si>
    <t>47143</t>
  </si>
  <si>
    <t>47011</t>
  </si>
  <si>
    <t>47121</t>
  </si>
  <si>
    <t>Bledsoe</t>
  </si>
  <si>
    <t>47007</t>
  </si>
  <si>
    <t>47139</t>
  </si>
  <si>
    <t>47051</t>
  </si>
  <si>
    <t>47157</t>
  </si>
  <si>
    <t>47093</t>
  </si>
  <si>
    <t>Trousdale</t>
  </si>
  <si>
    <t>47169</t>
  </si>
  <si>
    <t>47165</t>
  </si>
  <si>
    <t>47003</t>
  </si>
  <si>
    <t>47081</t>
  </si>
  <si>
    <t>47099</t>
  </si>
  <si>
    <t>47127</t>
  </si>
  <si>
    <t>47181</t>
  </si>
  <si>
    <t>Giles</t>
  </si>
  <si>
    <t>47055</t>
  </si>
  <si>
    <t>47125</t>
  </si>
  <si>
    <t>Dickson</t>
  </si>
  <si>
    <t>47043</t>
  </si>
  <si>
    <t>47031</t>
  </si>
  <si>
    <t>47135</t>
  </si>
  <si>
    <t>47187</t>
  </si>
  <si>
    <t>47147</t>
  </si>
  <si>
    <t>47103</t>
  </si>
  <si>
    <t>47117</t>
  </si>
  <si>
    <t>Cheatham</t>
  </si>
  <si>
    <t>47021</t>
  </si>
  <si>
    <t>Maury</t>
  </si>
  <si>
    <t>47119</t>
  </si>
  <si>
    <t>47101</t>
  </si>
  <si>
    <t>47037</t>
  </si>
  <si>
    <t>47185</t>
  </si>
  <si>
    <t>47129</t>
  </si>
  <si>
    <t>47159</t>
  </si>
  <si>
    <t>47027</t>
  </si>
  <si>
    <t>47041</t>
  </si>
  <si>
    <t>47141</t>
  </si>
  <si>
    <t>47177</t>
  </si>
  <si>
    <t>47087</t>
  </si>
  <si>
    <t>47111</t>
  </si>
  <si>
    <t>47175</t>
  </si>
  <si>
    <t>Roane</t>
  </si>
  <si>
    <t>47145</t>
  </si>
  <si>
    <t>47035</t>
  </si>
  <si>
    <t>Overton</t>
  </si>
  <si>
    <t>47133</t>
  </si>
  <si>
    <t>47189</t>
  </si>
  <si>
    <t>Fentress</t>
  </si>
  <si>
    <t>47049</t>
  </si>
  <si>
    <t>Pickett</t>
  </si>
  <si>
    <t>47137</t>
  </si>
  <si>
    <t>Cannon</t>
  </si>
  <si>
    <t>47015</t>
  </si>
  <si>
    <t>47151</t>
  </si>
  <si>
    <t>47097</t>
  </si>
  <si>
    <t>47095</t>
  </si>
  <si>
    <t>47075</t>
  </si>
  <si>
    <t>47023</t>
  </si>
  <si>
    <t>47161</t>
  </si>
  <si>
    <t>Hardeman</t>
  </si>
  <si>
    <t>47069</t>
  </si>
  <si>
    <t>47017</t>
  </si>
  <si>
    <t>47083</t>
  </si>
  <si>
    <t>47085</t>
  </si>
  <si>
    <t>47079</t>
  </si>
  <si>
    <t>47071</t>
  </si>
  <si>
    <t>Obion</t>
  </si>
  <si>
    <t>47131</t>
  </si>
  <si>
    <t>Weakley</t>
  </si>
  <si>
    <t>47183</t>
  </si>
  <si>
    <t>47077</t>
  </si>
  <si>
    <t>McNairy</t>
  </si>
  <si>
    <t>47109</t>
  </si>
  <si>
    <t>47005</t>
  </si>
  <si>
    <t>47167</t>
  </si>
  <si>
    <t>Crockett</t>
  </si>
  <si>
    <t>47033</t>
  </si>
  <si>
    <t>47113</t>
  </si>
  <si>
    <t>Dyer</t>
  </si>
  <si>
    <t>47045</t>
  </si>
  <si>
    <t>47053</t>
  </si>
  <si>
    <t>47039</t>
  </si>
  <si>
    <t>47047</t>
  </si>
  <si>
    <t>Hawkins</t>
  </si>
  <si>
    <t>47073</t>
  </si>
  <si>
    <t>47163</t>
  </si>
  <si>
    <t>47019</t>
  </si>
  <si>
    <t>47179</t>
  </si>
  <si>
    <t>47059</t>
  </si>
  <si>
    <t>Unicoi</t>
  </si>
  <si>
    <t>47171</t>
  </si>
  <si>
    <t>47067</t>
  </si>
  <si>
    <t>47091</t>
  </si>
  <si>
    <t>47149</t>
  </si>
  <si>
    <t>47013</t>
  </si>
  <si>
    <t>47123</t>
  </si>
  <si>
    <t>Loudon</t>
  </si>
  <si>
    <t>47105</t>
  </si>
  <si>
    <t>47089</t>
  </si>
  <si>
    <t>47173</t>
  </si>
  <si>
    <t>47009</t>
  </si>
  <si>
    <t>Cocke</t>
  </si>
  <si>
    <t>47029</t>
  </si>
  <si>
    <t>47025</t>
  </si>
  <si>
    <t>Grainger</t>
  </si>
  <si>
    <t>47057</t>
  </si>
  <si>
    <t>47155</t>
  </si>
  <si>
    <t>47001</t>
  </si>
  <si>
    <t>Hamblen</t>
  </si>
  <si>
    <t>47063</t>
  </si>
  <si>
    <t>Bexar</t>
  </si>
  <si>
    <t>48029</t>
  </si>
  <si>
    <t>Comal</t>
  </si>
  <si>
    <t>48091</t>
  </si>
  <si>
    <t>48187</t>
  </si>
  <si>
    <t>48491</t>
  </si>
  <si>
    <t>Travis</t>
  </si>
  <si>
    <t>48453</t>
  </si>
  <si>
    <t>Rockwall</t>
  </si>
  <si>
    <t>48397</t>
  </si>
  <si>
    <t>Tarrant</t>
  </si>
  <si>
    <t>48439</t>
  </si>
  <si>
    <t>48139</t>
  </si>
  <si>
    <t>Collin</t>
  </si>
  <si>
    <t>48085</t>
  </si>
  <si>
    <t>Denton</t>
  </si>
  <si>
    <t>48121</t>
  </si>
  <si>
    <t>48113</t>
  </si>
  <si>
    <t>Parker</t>
  </si>
  <si>
    <t>48367</t>
  </si>
  <si>
    <t>48251</t>
  </si>
  <si>
    <t>48141</t>
  </si>
  <si>
    <t>McLennan</t>
  </si>
  <si>
    <t>48309</t>
  </si>
  <si>
    <t>Falls</t>
  </si>
  <si>
    <t>48145</t>
  </si>
  <si>
    <t>Freestone</t>
  </si>
  <si>
    <t>48161</t>
  </si>
  <si>
    <t>48293</t>
  </si>
  <si>
    <t>48217</t>
  </si>
  <si>
    <t>Bosque</t>
  </si>
  <si>
    <t>48035</t>
  </si>
  <si>
    <t>48327</t>
  </si>
  <si>
    <t>48189</t>
  </si>
  <si>
    <t>48011</t>
  </si>
  <si>
    <t>48057</t>
  </si>
  <si>
    <t>48361</t>
  </si>
  <si>
    <t>Gonzales</t>
  </si>
  <si>
    <t>48177</t>
  </si>
  <si>
    <t>48147</t>
  </si>
  <si>
    <t>Kerr</t>
  </si>
  <si>
    <t>48265</t>
  </si>
  <si>
    <t>Refugio</t>
  </si>
  <si>
    <t>48391</t>
  </si>
  <si>
    <t>Jim Hogg</t>
  </si>
  <si>
    <t>48247</t>
  </si>
  <si>
    <t>Dimmit</t>
  </si>
  <si>
    <t>48127</t>
  </si>
  <si>
    <t>Nolan</t>
  </si>
  <si>
    <t>48353</t>
  </si>
  <si>
    <t>48245</t>
  </si>
  <si>
    <t>48027</t>
  </si>
  <si>
    <t>Bandera</t>
  </si>
  <si>
    <t>48019</t>
  </si>
  <si>
    <t>48215</t>
  </si>
  <si>
    <t>Schleicher</t>
  </si>
  <si>
    <t>48413</t>
  </si>
  <si>
    <t>48181</t>
  </si>
  <si>
    <t>Crosby</t>
  </si>
  <si>
    <t>48107</t>
  </si>
  <si>
    <t>48119</t>
  </si>
  <si>
    <t>Zavala</t>
  </si>
  <si>
    <t>48507</t>
  </si>
  <si>
    <t>Eastland</t>
  </si>
  <si>
    <t>48133</t>
  </si>
  <si>
    <t>DeWitt</t>
  </si>
  <si>
    <t>48123</t>
  </si>
  <si>
    <t>Angelina</t>
  </si>
  <si>
    <t>48005</t>
  </si>
  <si>
    <t>48277</t>
  </si>
  <si>
    <t>Stonewall</t>
  </si>
  <si>
    <t>48433</t>
  </si>
  <si>
    <t>McMullen</t>
  </si>
  <si>
    <t>48311</t>
  </si>
  <si>
    <t>Sutton</t>
  </si>
  <si>
    <t>48435</t>
  </si>
  <si>
    <t>Fort Bend</t>
  </si>
  <si>
    <t>48157</t>
  </si>
  <si>
    <t>Kinney</t>
  </si>
  <si>
    <t>48271</t>
  </si>
  <si>
    <t>48149</t>
  </si>
  <si>
    <t>Briscoe</t>
  </si>
  <si>
    <t>48045</t>
  </si>
  <si>
    <t>48203</t>
  </si>
  <si>
    <t>Reagan</t>
  </si>
  <si>
    <t>48383</t>
  </si>
  <si>
    <t>Coleman</t>
  </si>
  <si>
    <t>48083</t>
  </si>
  <si>
    <t>Ochiltree</t>
  </si>
  <si>
    <t>48357</t>
  </si>
  <si>
    <t>Crane</t>
  </si>
  <si>
    <t>48103</t>
  </si>
  <si>
    <t>48477</t>
  </si>
  <si>
    <t>Lynn</t>
  </si>
  <si>
    <t>48305</t>
  </si>
  <si>
    <t>48333</t>
  </si>
  <si>
    <t>48359</t>
  </si>
  <si>
    <t>Sabine</t>
  </si>
  <si>
    <t>48403</t>
  </si>
  <si>
    <t>48223</t>
  </si>
  <si>
    <t>48225</t>
  </si>
  <si>
    <t>Upton</t>
  </si>
  <si>
    <t>48461</t>
  </si>
  <si>
    <t>Erath</t>
  </si>
  <si>
    <t>48143</t>
  </si>
  <si>
    <t>Randall</t>
  </si>
  <si>
    <t>48381</t>
  </si>
  <si>
    <t>Rusk</t>
  </si>
  <si>
    <t>48401</t>
  </si>
  <si>
    <t>Coryell</t>
  </si>
  <si>
    <t>48099</t>
  </si>
  <si>
    <t>Aransas</t>
  </si>
  <si>
    <t>48007</t>
  </si>
  <si>
    <t>Hemphill</t>
  </si>
  <si>
    <t>48211</t>
  </si>
  <si>
    <t>Shackelford</t>
  </si>
  <si>
    <t>48417</t>
  </si>
  <si>
    <t>San Jacinto</t>
  </si>
  <si>
    <t>48407</t>
  </si>
  <si>
    <t>48259</t>
  </si>
  <si>
    <t>Wharton</t>
  </si>
  <si>
    <t>48481</t>
  </si>
  <si>
    <t>48153</t>
  </si>
  <si>
    <t>Karnes</t>
  </si>
  <si>
    <t>48255</t>
  </si>
  <si>
    <t>Kaufman</t>
  </si>
  <si>
    <t>48257</t>
  </si>
  <si>
    <t>48131</t>
  </si>
  <si>
    <t>48159</t>
  </si>
  <si>
    <t>48137</t>
  </si>
  <si>
    <t>Waller</t>
  </si>
  <si>
    <t>48473</t>
  </si>
  <si>
    <t>Maverick</t>
  </si>
  <si>
    <t>48323</t>
  </si>
  <si>
    <t>Kleberg</t>
  </si>
  <si>
    <t>48273</t>
  </si>
  <si>
    <t>Gaines</t>
  </si>
  <si>
    <t>48165</t>
  </si>
  <si>
    <t>48317</t>
  </si>
  <si>
    <t>Bowie</t>
  </si>
  <si>
    <t>48037</t>
  </si>
  <si>
    <t>Andrews</t>
  </si>
  <si>
    <t>48003</t>
  </si>
  <si>
    <t>48375</t>
  </si>
  <si>
    <t>Garza</t>
  </si>
  <si>
    <t>48169</t>
  </si>
  <si>
    <t>48055</t>
  </si>
  <si>
    <t>Parmer</t>
  </si>
  <si>
    <t>48369</t>
  </si>
  <si>
    <t>Titus</t>
  </si>
  <si>
    <t>48449</t>
  </si>
  <si>
    <t>Terry</t>
  </si>
  <si>
    <t>48445</t>
  </si>
  <si>
    <t>Real</t>
  </si>
  <si>
    <t>48385</t>
  </si>
  <si>
    <t>Carson</t>
  </si>
  <si>
    <t>48065</t>
  </si>
  <si>
    <t>48275</t>
  </si>
  <si>
    <t>Hays</t>
  </si>
  <si>
    <t>48209</t>
  </si>
  <si>
    <t>48325</t>
  </si>
  <si>
    <t>Motley</t>
  </si>
  <si>
    <t>48345</t>
  </si>
  <si>
    <t>48329</t>
  </si>
  <si>
    <t>Victoria</t>
  </si>
  <si>
    <t>48469</t>
  </si>
  <si>
    <t>Tyler</t>
  </si>
  <si>
    <t>48457</t>
  </si>
  <si>
    <t>Presidio</t>
  </si>
  <si>
    <t>48377</t>
  </si>
  <si>
    <t>Willacy</t>
  </si>
  <si>
    <t>48489</t>
  </si>
  <si>
    <t>Lubbock</t>
  </si>
  <si>
    <t>48303</t>
  </si>
  <si>
    <t>48213</t>
  </si>
  <si>
    <t>48471</t>
  </si>
  <si>
    <t>Galveston</t>
  </si>
  <si>
    <t>48167</t>
  </si>
  <si>
    <t>48201</t>
  </si>
  <si>
    <t>48115</t>
  </si>
  <si>
    <t>Pecos</t>
  </si>
  <si>
    <t>48371</t>
  </si>
  <si>
    <t>Nacogdoches</t>
  </si>
  <si>
    <t>48347</t>
  </si>
  <si>
    <t>48239</t>
  </si>
  <si>
    <t>Swisher</t>
  </si>
  <si>
    <t>48437</t>
  </si>
  <si>
    <t>Sterling</t>
  </si>
  <si>
    <t>48431</t>
  </si>
  <si>
    <t>Winkler</t>
  </si>
  <si>
    <t>48495</t>
  </si>
  <si>
    <t>Frio</t>
  </si>
  <si>
    <t>48163</t>
  </si>
  <si>
    <t>Lipscomb</t>
  </si>
  <si>
    <t>48295</t>
  </si>
  <si>
    <t>Collingsworth</t>
  </si>
  <si>
    <t>48087</t>
  </si>
  <si>
    <t>48089</t>
  </si>
  <si>
    <t>Glasscock</t>
  </si>
  <si>
    <t>48173</t>
  </si>
  <si>
    <t>48419</t>
  </si>
  <si>
    <t>48093</t>
  </si>
  <si>
    <t>Burnet</t>
  </si>
  <si>
    <t>48053</t>
  </si>
  <si>
    <t>48179</t>
  </si>
  <si>
    <t>Hudspeth</t>
  </si>
  <si>
    <t>48229</t>
  </si>
  <si>
    <t>48067</t>
  </si>
  <si>
    <t>Cooke</t>
  </si>
  <si>
    <t>48097</t>
  </si>
  <si>
    <t>Cochran</t>
  </si>
  <si>
    <t>48079</t>
  </si>
  <si>
    <t>Van Zandt</t>
  </si>
  <si>
    <t>48467</t>
  </si>
  <si>
    <t>Donley</t>
  </si>
  <si>
    <t>48129</t>
  </si>
  <si>
    <t>48253</t>
  </si>
  <si>
    <t>Irion</t>
  </si>
  <si>
    <t>48235</t>
  </si>
  <si>
    <t>Navarro</t>
  </si>
  <si>
    <t>48349</t>
  </si>
  <si>
    <t>48047</t>
  </si>
  <si>
    <t>Dallam</t>
  </si>
  <si>
    <t>48111</t>
  </si>
  <si>
    <t>Hunt</t>
  </si>
  <si>
    <t>48231</t>
  </si>
  <si>
    <t>48335</t>
  </si>
  <si>
    <t>48499</t>
  </si>
  <si>
    <t>48243</t>
  </si>
  <si>
    <t>48049</t>
  </si>
  <si>
    <t>48207</t>
  </si>
  <si>
    <t>Fisher</t>
  </si>
  <si>
    <t>48151</t>
  </si>
  <si>
    <t>Concho</t>
  </si>
  <si>
    <t>48095</t>
  </si>
  <si>
    <t>Coke</t>
  </si>
  <si>
    <t>48081</t>
  </si>
  <si>
    <t>48373</t>
  </si>
  <si>
    <t>48287</t>
  </si>
  <si>
    <t>48073</t>
  </si>
  <si>
    <t>48191</t>
  </si>
  <si>
    <t>Hood</t>
  </si>
  <si>
    <t>48221</t>
  </si>
  <si>
    <t>San Augustine</t>
  </si>
  <si>
    <t>48405</t>
  </si>
  <si>
    <t>Reeves</t>
  </si>
  <si>
    <t>48389</t>
  </si>
  <si>
    <t>Nueces</t>
  </si>
  <si>
    <t>48355</t>
  </si>
  <si>
    <t>Camp</t>
  </si>
  <si>
    <t>48063</t>
  </si>
  <si>
    <t>Runnels</t>
  </si>
  <si>
    <t>48399</t>
  </si>
  <si>
    <t>48443</t>
  </si>
  <si>
    <t>Deaf Smith</t>
  </si>
  <si>
    <t>48117</t>
  </si>
  <si>
    <t>48315</t>
  </si>
  <si>
    <t>48291</t>
  </si>
  <si>
    <t>48241</t>
  </si>
  <si>
    <t>Hansford</t>
  </si>
  <si>
    <t>48195</t>
  </si>
  <si>
    <t>48071</t>
  </si>
  <si>
    <t>48199</t>
  </si>
  <si>
    <t>Brazoria</t>
  </si>
  <si>
    <t>48039</t>
  </si>
  <si>
    <t>Bastrop</t>
  </si>
  <si>
    <t>48021</t>
  </si>
  <si>
    <t>Scurry</t>
  </si>
  <si>
    <t>48415</t>
  </si>
  <si>
    <t>Ector</t>
  </si>
  <si>
    <t>48135</t>
  </si>
  <si>
    <t>Red River</t>
  </si>
  <si>
    <t>48387</t>
  </si>
  <si>
    <t>Matagorda</t>
  </si>
  <si>
    <t>48321</t>
  </si>
  <si>
    <t>Live Oak</t>
  </si>
  <si>
    <t>48297</t>
  </si>
  <si>
    <t>48421</t>
  </si>
  <si>
    <t>Uvalde</t>
  </si>
  <si>
    <t>48463</t>
  </si>
  <si>
    <t>Bailey</t>
  </si>
  <si>
    <t>48017</t>
  </si>
  <si>
    <t>Culberson</t>
  </si>
  <si>
    <t>48109</t>
  </si>
  <si>
    <t>Atascosa</t>
  </si>
  <si>
    <t>48013</t>
  </si>
  <si>
    <t>48493</t>
  </si>
  <si>
    <t>Starr</t>
  </si>
  <si>
    <t>48427</t>
  </si>
  <si>
    <t>Kimble</t>
  </si>
  <si>
    <t>48267</t>
  </si>
  <si>
    <t>McCulloch</t>
  </si>
  <si>
    <t>48307</t>
  </si>
  <si>
    <t>48105</t>
  </si>
  <si>
    <t>48263</t>
  </si>
  <si>
    <t>Loving</t>
  </si>
  <si>
    <t>48301</t>
  </si>
  <si>
    <t>Dickens</t>
  </si>
  <si>
    <t>48125</t>
  </si>
  <si>
    <t>La Salle</t>
  </si>
  <si>
    <t>48283</t>
  </si>
  <si>
    <t>Lamb</t>
  </si>
  <si>
    <t>48279</t>
  </si>
  <si>
    <t>Austin</t>
  </si>
  <si>
    <t>48015</t>
  </si>
  <si>
    <t>48233</t>
  </si>
  <si>
    <t>Val Verde</t>
  </si>
  <si>
    <t>48465</t>
  </si>
  <si>
    <t>48423</t>
  </si>
  <si>
    <t>Gillespie</t>
  </si>
  <si>
    <t>48171</t>
  </si>
  <si>
    <t>King</t>
  </si>
  <si>
    <t>48269</t>
  </si>
  <si>
    <t>Tom Green</t>
  </si>
  <si>
    <t>48451</t>
  </si>
  <si>
    <t>Yoakum</t>
  </si>
  <si>
    <t>48501</t>
  </si>
  <si>
    <t>Somervell</t>
  </si>
  <si>
    <t>48425</t>
  </si>
  <si>
    <t>Kenedy</t>
  </si>
  <si>
    <t>48261</t>
  </si>
  <si>
    <t>Borden</t>
  </si>
  <si>
    <t>48033</t>
  </si>
  <si>
    <t>San Saba</t>
  </si>
  <si>
    <t>48411</t>
  </si>
  <si>
    <t>Bee</t>
  </si>
  <si>
    <t>48025</t>
  </si>
  <si>
    <t>48455</t>
  </si>
  <si>
    <t>Castro</t>
  </si>
  <si>
    <t>48069</t>
  </si>
  <si>
    <t>Brewster</t>
  </si>
  <si>
    <t>48043</t>
  </si>
  <si>
    <t>Gregg</t>
  </si>
  <si>
    <t>48183</t>
  </si>
  <si>
    <t>48475</t>
  </si>
  <si>
    <t>48193</t>
  </si>
  <si>
    <t>Lavaca</t>
  </si>
  <si>
    <t>48285</t>
  </si>
  <si>
    <t>Goliad</t>
  </si>
  <si>
    <t>48175</t>
  </si>
  <si>
    <t>48393</t>
  </si>
  <si>
    <t>Callahan</t>
  </si>
  <si>
    <t>48059</t>
  </si>
  <si>
    <t>Rains</t>
  </si>
  <si>
    <t>48379</t>
  </si>
  <si>
    <t>48343</t>
  </si>
  <si>
    <t>Lampasas</t>
  </si>
  <si>
    <t>48281</t>
  </si>
  <si>
    <t>Upshur</t>
  </si>
  <si>
    <t>48459</t>
  </si>
  <si>
    <t>48483</t>
  </si>
  <si>
    <t>San Patricio</t>
  </si>
  <si>
    <t>48409</t>
  </si>
  <si>
    <t>48341</t>
  </si>
  <si>
    <t>Webb</t>
  </si>
  <si>
    <t>48479</t>
  </si>
  <si>
    <t>Blanco</t>
  </si>
  <si>
    <t>48031</t>
  </si>
  <si>
    <t>48351</t>
  </si>
  <si>
    <t>Hockley</t>
  </si>
  <si>
    <t>48219</t>
  </si>
  <si>
    <t>48365</t>
  </si>
  <si>
    <t>48001</t>
  </si>
  <si>
    <t>48061</t>
  </si>
  <si>
    <t>Llano</t>
  </si>
  <si>
    <t>48299</t>
  </si>
  <si>
    <t>48319</t>
  </si>
  <si>
    <t>48441</t>
  </si>
  <si>
    <t>Hartley</t>
  </si>
  <si>
    <t>48205</t>
  </si>
  <si>
    <t>Jim Wells</t>
  </si>
  <si>
    <t>48249</t>
  </si>
  <si>
    <t>Zapata</t>
  </si>
  <si>
    <t>48505</t>
  </si>
  <si>
    <t>48227</t>
  </si>
  <si>
    <t>48077</t>
  </si>
  <si>
    <t>Jack</t>
  </si>
  <si>
    <t>48237</t>
  </si>
  <si>
    <t>Foard</t>
  </si>
  <si>
    <t>48155</t>
  </si>
  <si>
    <t>48485</t>
  </si>
  <si>
    <t>Wise</t>
  </si>
  <si>
    <t>48497</t>
  </si>
  <si>
    <t>Childress</t>
  </si>
  <si>
    <t>48075</t>
  </si>
  <si>
    <t>Montague</t>
  </si>
  <si>
    <t>48337</t>
  </si>
  <si>
    <t>Cottle</t>
  </si>
  <si>
    <t>48101</t>
  </si>
  <si>
    <t>Young</t>
  </si>
  <si>
    <t>48503</t>
  </si>
  <si>
    <t>Archer</t>
  </si>
  <si>
    <t>48009</t>
  </si>
  <si>
    <t>Baylor</t>
  </si>
  <si>
    <t>48023</t>
  </si>
  <si>
    <t>Throckmorton</t>
  </si>
  <si>
    <t>48447</t>
  </si>
  <si>
    <t>48197</t>
  </si>
  <si>
    <t>Palo Pinto</t>
  </si>
  <si>
    <t>48363</t>
  </si>
  <si>
    <t>Wilbarger</t>
  </si>
  <si>
    <t>48487</t>
  </si>
  <si>
    <t>48429</t>
  </si>
  <si>
    <t>48339</t>
  </si>
  <si>
    <t>Brazos</t>
  </si>
  <si>
    <t>48041</t>
  </si>
  <si>
    <t>48289</t>
  </si>
  <si>
    <t>Grimes</t>
  </si>
  <si>
    <t>48185</t>
  </si>
  <si>
    <t>48313</t>
  </si>
  <si>
    <t>Milam</t>
  </si>
  <si>
    <t>48331</t>
  </si>
  <si>
    <t>48395</t>
  </si>
  <si>
    <t>Burleson</t>
  </si>
  <si>
    <t>48051</t>
  </si>
  <si>
    <t>Utah</t>
  </si>
  <si>
    <t>Salt Lake</t>
  </si>
  <si>
    <t>49035</t>
  </si>
  <si>
    <t>49049</t>
  </si>
  <si>
    <t>Rich</t>
  </si>
  <si>
    <t>49033</t>
  </si>
  <si>
    <t>Cache</t>
  </si>
  <si>
    <t>49005</t>
  </si>
  <si>
    <t>Duchesne</t>
  </si>
  <si>
    <t>49013</t>
  </si>
  <si>
    <t>49011</t>
  </si>
  <si>
    <t>Box Elder</t>
  </si>
  <si>
    <t>49003</t>
  </si>
  <si>
    <t>Millard</t>
  </si>
  <si>
    <t>49027</t>
  </si>
  <si>
    <t>49029</t>
  </si>
  <si>
    <t>Weber</t>
  </si>
  <si>
    <t>49057</t>
  </si>
  <si>
    <t>49025</t>
  </si>
  <si>
    <t>49041</t>
  </si>
  <si>
    <t>49017</t>
  </si>
  <si>
    <t>49053</t>
  </si>
  <si>
    <t>Piute</t>
  </si>
  <si>
    <t>49031</t>
  </si>
  <si>
    <t>Emery</t>
  </si>
  <si>
    <t>49015</t>
  </si>
  <si>
    <t>Daggett</t>
  </si>
  <si>
    <t>49009</t>
  </si>
  <si>
    <t>49001</t>
  </si>
  <si>
    <t>Uintah</t>
  </si>
  <si>
    <t>49047</t>
  </si>
  <si>
    <t>49055</t>
  </si>
  <si>
    <t>Juab</t>
  </si>
  <si>
    <t>49023</t>
  </si>
  <si>
    <t>49007</t>
  </si>
  <si>
    <t>49021</t>
  </si>
  <si>
    <t>Sanpete</t>
  </si>
  <si>
    <t>49039</t>
  </si>
  <si>
    <t>49037</t>
  </si>
  <si>
    <t>49019</t>
  </si>
  <si>
    <t>Tooele</t>
  </si>
  <si>
    <t>49045</t>
  </si>
  <si>
    <t>49043</t>
  </si>
  <si>
    <t>Wasatch</t>
  </si>
  <si>
    <t>49051</t>
  </si>
  <si>
    <t>Virginia</t>
  </si>
  <si>
    <t>Hanover</t>
  </si>
  <si>
    <t>51085</t>
  </si>
  <si>
    <t>Richmond city</t>
  </si>
  <si>
    <t>51760</t>
  </si>
  <si>
    <t>Powhatan</t>
  </si>
  <si>
    <t>51145</t>
  </si>
  <si>
    <t>Goochland</t>
  </si>
  <si>
    <t>51075</t>
  </si>
  <si>
    <t>Henrico</t>
  </si>
  <si>
    <t>51087</t>
  </si>
  <si>
    <t>New Kent</t>
  </si>
  <si>
    <t>51127</t>
  </si>
  <si>
    <t>Charles City</t>
  </si>
  <si>
    <t>51036</t>
  </si>
  <si>
    <t>51041</t>
  </si>
  <si>
    <t>Chesapeake city</t>
  </si>
  <si>
    <t>51550</t>
  </si>
  <si>
    <t>Isle of Wight</t>
  </si>
  <si>
    <t>51093</t>
  </si>
  <si>
    <t>Franklin city</t>
  </si>
  <si>
    <t>51620</t>
  </si>
  <si>
    <t>Norfolk city</t>
  </si>
  <si>
    <t>51710</t>
  </si>
  <si>
    <t>Southampton</t>
  </si>
  <si>
    <t>51175</t>
  </si>
  <si>
    <t>Suffolk city</t>
  </si>
  <si>
    <t>51800</t>
  </si>
  <si>
    <t>Hampton city</t>
  </si>
  <si>
    <t>51650</t>
  </si>
  <si>
    <t>Salem city</t>
  </si>
  <si>
    <t>51775</t>
  </si>
  <si>
    <t>Covington city</t>
  </si>
  <si>
    <t>51580</t>
  </si>
  <si>
    <t>51005</t>
  </si>
  <si>
    <t>51045</t>
  </si>
  <si>
    <t>Roanoke city</t>
  </si>
  <si>
    <t>51770</t>
  </si>
  <si>
    <t>Roanoke</t>
  </si>
  <si>
    <t>51161</t>
  </si>
  <si>
    <t>Botetourt</t>
  </si>
  <si>
    <t>51023</t>
  </si>
  <si>
    <t>Virginia Beach city</t>
  </si>
  <si>
    <t>51810</t>
  </si>
  <si>
    <t>Charlottesville city</t>
  </si>
  <si>
    <t>51540</t>
  </si>
  <si>
    <t>51079</t>
  </si>
  <si>
    <t>Albemarle</t>
  </si>
  <si>
    <t>51003</t>
  </si>
  <si>
    <t>51125</t>
  </si>
  <si>
    <t>Fluvanna</t>
  </si>
  <si>
    <t>51065</t>
  </si>
  <si>
    <t>51109</t>
  </si>
  <si>
    <t>Poquoson city</t>
  </si>
  <si>
    <t>51735</t>
  </si>
  <si>
    <t>James City</t>
  </si>
  <si>
    <t>51095</t>
  </si>
  <si>
    <t>Newport News city</t>
  </si>
  <si>
    <t>51700</t>
  </si>
  <si>
    <t>Williamsburg city</t>
  </si>
  <si>
    <t>51830</t>
  </si>
  <si>
    <t>51199</t>
  </si>
  <si>
    <t>Portsmouth city</t>
  </si>
  <si>
    <t>51740</t>
  </si>
  <si>
    <t>Amherst</t>
  </si>
  <si>
    <t>51009</t>
  </si>
  <si>
    <t>51019</t>
  </si>
  <si>
    <t>Appomattox</t>
  </si>
  <si>
    <t>51011</t>
  </si>
  <si>
    <t>51031</t>
  </si>
  <si>
    <t>Lynchburg city</t>
  </si>
  <si>
    <t>51680</t>
  </si>
  <si>
    <t>Harrisonburg city</t>
  </si>
  <si>
    <t>51660</t>
  </si>
  <si>
    <t>Winchester city</t>
  </si>
  <si>
    <t>51840</t>
  </si>
  <si>
    <t>Shenandoah</t>
  </si>
  <si>
    <t>51171</t>
  </si>
  <si>
    <t>51043</t>
  </si>
  <si>
    <t>51139</t>
  </si>
  <si>
    <t>51165</t>
  </si>
  <si>
    <t>51187</t>
  </si>
  <si>
    <t>51069</t>
  </si>
  <si>
    <t>51179</t>
  </si>
  <si>
    <t>Fredericksburg city</t>
  </si>
  <si>
    <t>51630</t>
  </si>
  <si>
    <t>King George</t>
  </si>
  <si>
    <t>51099</t>
  </si>
  <si>
    <t>Spotsylvania</t>
  </si>
  <si>
    <t>51177</t>
  </si>
  <si>
    <t>51033</t>
  </si>
  <si>
    <t>51121</t>
  </si>
  <si>
    <t>51181</t>
  </si>
  <si>
    <t>51167</t>
  </si>
  <si>
    <t>51089</t>
  </si>
  <si>
    <t>King and Queen</t>
  </si>
  <si>
    <t>51097</t>
  </si>
  <si>
    <t>Waynesboro city</t>
  </si>
  <si>
    <t>51820</t>
  </si>
  <si>
    <t>51063</t>
  </si>
  <si>
    <t>51119</t>
  </si>
  <si>
    <t>Emporia city</t>
  </si>
  <si>
    <t>51595</t>
  </si>
  <si>
    <t>Rappahannock</t>
  </si>
  <si>
    <t>51157</t>
  </si>
  <si>
    <t>51057</t>
  </si>
  <si>
    <t>51027</t>
  </si>
  <si>
    <t>51133</t>
  </si>
  <si>
    <t>Buckingham</t>
  </si>
  <si>
    <t>51029</t>
  </si>
  <si>
    <t>51073</t>
  </si>
  <si>
    <t>51137</t>
  </si>
  <si>
    <t>Patrick</t>
  </si>
  <si>
    <t>51141</t>
  </si>
  <si>
    <t>King William</t>
  </si>
  <si>
    <t>51101</t>
  </si>
  <si>
    <t>51113</t>
  </si>
  <si>
    <t>Lunenburg</t>
  </si>
  <si>
    <t>51111</t>
  </si>
  <si>
    <t>51037</t>
  </si>
  <si>
    <t>Fauquier</t>
  </si>
  <si>
    <t>51061</t>
  </si>
  <si>
    <t>Radford city</t>
  </si>
  <si>
    <t>51750</t>
  </si>
  <si>
    <t>Buena Vista city</t>
  </si>
  <si>
    <t>51530</t>
  </si>
  <si>
    <t>51067</t>
  </si>
  <si>
    <t>51077</t>
  </si>
  <si>
    <t>Pittsylvania</t>
  </si>
  <si>
    <t>51143</t>
  </si>
  <si>
    <t>51071</t>
  </si>
  <si>
    <t>Wythe</t>
  </si>
  <si>
    <t>51197</t>
  </si>
  <si>
    <t>51169</t>
  </si>
  <si>
    <t>51035</t>
  </si>
  <si>
    <t>51017</t>
  </si>
  <si>
    <t>51183</t>
  </si>
  <si>
    <t>51049</t>
  </si>
  <si>
    <t>Smyth</t>
  </si>
  <si>
    <t>51173</t>
  </si>
  <si>
    <t>51191</t>
  </si>
  <si>
    <t>Augusta</t>
  </si>
  <si>
    <t>51015</t>
  </si>
  <si>
    <t>Danville city</t>
  </si>
  <si>
    <t>51590</t>
  </si>
  <si>
    <t>Hopewell city</t>
  </si>
  <si>
    <t>51670</t>
  </si>
  <si>
    <t>51083</t>
  </si>
  <si>
    <t>Lexington city</t>
  </si>
  <si>
    <t>51678</t>
  </si>
  <si>
    <t>Accomack</t>
  </si>
  <si>
    <t>51001</t>
  </si>
  <si>
    <t>Greensville</t>
  </si>
  <si>
    <t>51081</t>
  </si>
  <si>
    <t>Dinwiddie</t>
  </si>
  <si>
    <t>51053</t>
  </si>
  <si>
    <t>51155</t>
  </si>
  <si>
    <t>Dickenson</t>
  </si>
  <si>
    <t>51051</t>
  </si>
  <si>
    <t>Amelia</t>
  </si>
  <si>
    <t>51007</t>
  </si>
  <si>
    <t>Bristol city</t>
  </si>
  <si>
    <t>51520</t>
  </si>
  <si>
    <t>Norton city</t>
  </si>
  <si>
    <t>51720</t>
  </si>
  <si>
    <t>Staunton city</t>
  </si>
  <si>
    <t>51790</t>
  </si>
  <si>
    <t>51193</t>
  </si>
  <si>
    <t>Rockbridge</t>
  </si>
  <si>
    <t>51163</t>
  </si>
  <si>
    <t>Nottoway</t>
  </si>
  <si>
    <t>51135</t>
  </si>
  <si>
    <t>Martinsville city</t>
  </si>
  <si>
    <t>51690</t>
  </si>
  <si>
    <t>51195</t>
  </si>
  <si>
    <t>Mathews</t>
  </si>
  <si>
    <t>51115</t>
  </si>
  <si>
    <t>Prince Edward</t>
  </si>
  <si>
    <t>51147</t>
  </si>
  <si>
    <t>Galax city</t>
  </si>
  <si>
    <t>51640</t>
  </si>
  <si>
    <t>Bland</t>
  </si>
  <si>
    <t>51021</t>
  </si>
  <si>
    <t>Petersburg city</t>
  </si>
  <si>
    <t>51730</t>
  </si>
  <si>
    <t>51105</t>
  </si>
  <si>
    <t>51185</t>
  </si>
  <si>
    <t>Culpeper</t>
  </si>
  <si>
    <t>51047</t>
  </si>
  <si>
    <t>51131</t>
  </si>
  <si>
    <t>51091</t>
  </si>
  <si>
    <t>51025</t>
  </si>
  <si>
    <t>Prince George</t>
  </si>
  <si>
    <t>51149</t>
  </si>
  <si>
    <t>Colonial Heights city</t>
  </si>
  <si>
    <t>51570</t>
  </si>
  <si>
    <t>51103</t>
  </si>
  <si>
    <t>51159</t>
  </si>
  <si>
    <t>51117</t>
  </si>
  <si>
    <t>Arlington</t>
  </si>
  <si>
    <t>51013</t>
  </si>
  <si>
    <t>Falls Church city</t>
  </si>
  <si>
    <t>51610</t>
  </si>
  <si>
    <t>Fairfax city</t>
  </si>
  <si>
    <t>51600</t>
  </si>
  <si>
    <t>Fairfax</t>
  </si>
  <si>
    <t>51059</t>
  </si>
  <si>
    <t>Loudoun</t>
  </si>
  <si>
    <t>51107</t>
  </si>
  <si>
    <t>Alexandria city</t>
  </si>
  <si>
    <t>51510</t>
  </si>
  <si>
    <t>Prince William</t>
  </si>
  <si>
    <t>51153</t>
  </si>
  <si>
    <t>Manassas Park city</t>
  </si>
  <si>
    <t>51685</t>
  </si>
  <si>
    <t>Manassas city</t>
  </si>
  <si>
    <t>51683</t>
  </si>
  <si>
    <t>Virgin Islands</t>
  </si>
  <si>
    <t>St. Thomas Island</t>
  </si>
  <si>
    <t>78030</t>
  </si>
  <si>
    <t>St. Croix Island</t>
  </si>
  <si>
    <t>78010</t>
  </si>
  <si>
    <t>St. John Island</t>
  </si>
  <si>
    <t>78020</t>
  </si>
  <si>
    <t>Vermont</t>
  </si>
  <si>
    <t>50011</t>
  </si>
  <si>
    <t>50017</t>
  </si>
  <si>
    <t>50009</t>
  </si>
  <si>
    <t>Rutland</t>
  </si>
  <si>
    <t>50021</t>
  </si>
  <si>
    <t>Lamoille</t>
  </si>
  <si>
    <t>50015</t>
  </si>
  <si>
    <t>Caledonia</t>
  </si>
  <si>
    <t>50005</t>
  </si>
  <si>
    <t>Bennington</t>
  </si>
  <si>
    <t>50003</t>
  </si>
  <si>
    <t>Grand Isle</t>
  </si>
  <si>
    <t>50013</t>
  </si>
  <si>
    <t>Windsor</t>
  </si>
  <si>
    <t>50027</t>
  </si>
  <si>
    <t>50023</t>
  </si>
  <si>
    <t>Addison</t>
  </si>
  <si>
    <t>50001</t>
  </si>
  <si>
    <t>50025</t>
  </si>
  <si>
    <t>50019</t>
  </si>
  <si>
    <t>Chittenden</t>
  </si>
  <si>
    <t>50007</t>
  </si>
  <si>
    <t>53033</t>
  </si>
  <si>
    <t>53053</t>
  </si>
  <si>
    <t>Wahkiakum</t>
  </si>
  <si>
    <t>53069</t>
  </si>
  <si>
    <t>53041</t>
  </si>
  <si>
    <t>53031</t>
  </si>
  <si>
    <t>53013</t>
  </si>
  <si>
    <t>Kittitas</t>
  </si>
  <si>
    <t>53037</t>
  </si>
  <si>
    <t>Yakima</t>
  </si>
  <si>
    <t>53077</t>
  </si>
  <si>
    <t>Okanogan</t>
  </si>
  <si>
    <t>53047</t>
  </si>
  <si>
    <t>Island</t>
  </si>
  <si>
    <t>53029</t>
  </si>
  <si>
    <t>Clallam</t>
  </si>
  <si>
    <t>53009</t>
  </si>
  <si>
    <t>53065</t>
  </si>
  <si>
    <t>Pend Oreille</t>
  </si>
  <si>
    <t>53051</t>
  </si>
  <si>
    <t>Whatcom</t>
  </si>
  <si>
    <t>53073</t>
  </si>
  <si>
    <t>Chelan</t>
  </si>
  <si>
    <t>53007</t>
  </si>
  <si>
    <t>Asotin</t>
  </si>
  <si>
    <t>53003</t>
  </si>
  <si>
    <t>Ferry</t>
  </si>
  <si>
    <t>53019</t>
  </si>
  <si>
    <t>53017</t>
  </si>
  <si>
    <t>53005</t>
  </si>
  <si>
    <t>53023</t>
  </si>
  <si>
    <t>Pacific</t>
  </si>
  <si>
    <t>53049</t>
  </si>
  <si>
    <t>Klickitat</t>
  </si>
  <si>
    <t>53039</t>
  </si>
  <si>
    <t>53055</t>
  </si>
  <si>
    <t>Grays Harbor</t>
  </si>
  <si>
    <t>53027</t>
  </si>
  <si>
    <t>Cowlitz</t>
  </si>
  <si>
    <t>53015</t>
  </si>
  <si>
    <t>Walla Walla</t>
  </si>
  <si>
    <t>53071</t>
  </si>
  <si>
    <t>53025</t>
  </si>
  <si>
    <t>53001</t>
  </si>
  <si>
    <t>53043</t>
  </si>
  <si>
    <t>Kitsap</t>
  </si>
  <si>
    <t>53035</t>
  </si>
  <si>
    <t>Whitman</t>
  </si>
  <si>
    <t>53075</t>
  </si>
  <si>
    <t>53045</t>
  </si>
  <si>
    <t>Skagit</t>
  </si>
  <si>
    <t>53057</t>
  </si>
  <si>
    <t>53067</t>
  </si>
  <si>
    <t>53021</t>
  </si>
  <si>
    <t>Skamania</t>
  </si>
  <si>
    <t>53059</t>
  </si>
  <si>
    <t>Spokane</t>
  </si>
  <si>
    <t>53063</t>
  </si>
  <si>
    <t>Snohomish</t>
  </si>
  <si>
    <t>53061</t>
  </si>
  <si>
    <t>53011</t>
  </si>
  <si>
    <t>Wisconsin</t>
  </si>
  <si>
    <t>Sauk</t>
  </si>
  <si>
    <t>55111</t>
  </si>
  <si>
    <t>55093</t>
  </si>
  <si>
    <t>La Crosse</t>
  </si>
  <si>
    <t>55063</t>
  </si>
  <si>
    <t>55033</t>
  </si>
  <si>
    <t>55053</t>
  </si>
  <si>
    <t>Green Lake</t>
  </si>
  <si>
    <t>55047</t>
  </si>
  <si>
    <t>55127</t>
  </si>
  <si>
    <t>55123</t>
  </si>
  <si>
    <t>Kenosha</t>
  </si>
  <si>
    <t>55059</t>
  </si>
  <si>
    <t>55003</t>
  </si>
  <si>
    <t>55085</t>
  </si>
  <si>
    <t>Waushara</t>
  </si>
  <si>
    <t>55137</t>
  </si>
  <si>
    <t>Washburn</t>
  </si>
  <si>
    <t>55129</t>
  </si>
  <si>
    <t>55065</t>
  </si>
  <si>
    <t>Waupaca</t>
  </si>
  <si>
    <t>55135</t>
  </si>
  <si>
    <t>Vilas</t>
  </si>
  <si>
    <t>55125</t>
  </si>
  <si>
    <t>Ozaukee</t>
  </si>
  <si>
    <t>55089</t>
  </si>
  <si>
    <t>Sheboygan</t>
  </si>
  <si>
    <t>55117</t>
  </si>
  <si>
    <t>55131</t>
  </si>
  <si>
    <t>Bayfield</t>
  </si>
  <si>
    <t>55007</t>
  </si>
  <si>
    <t>55097</t>
  </si>
  <si>
    <t>Fond du Lac</t>
  </si>
  <si>
    <t>55039</t>
  </si>
  <si>
    <t>Kewaunee</t>
  </si>
  <si>
    <t>55061</t>
  </si>
  <si>
    <t>Langlade</t>
  </si>
  <si>
    <t>55067</t>
  </si>
  <si>
    <t>55105</t>
  </si>
  <si>
    <t>55023</t>
  </si>
  <si>
    <t>Eau Claire</t>
  </si>
  <si>
    <t>55035</t>
  </si>
  <si>
    <t>Oconto</t>
  </si>
  <si>
    <t>55083</t>
  </si>
  <si>
    <t>55041</t>
  </si>
  <si>
    <t>Sawyer</t>
  </si>
  <si>
    <t>55113</t>
  </si>
  <si>
    <t>Trempealeau</t>
  </si>
  <si>
    <t>55121</t>
  </si>
  <si>
    <t>55095</t>
  </si>
  <si>
    <t>55045</t>
  </si>
  <si>
    <t>Outagamie</t>
  </si>
  <si>
    <t>55087</t>
  </si>
  <si>
    <t>55001</t>
  </si>
  <si>
    <t>55119</t>
  </si>
  <si>
    <t>Marathon</t>
  </si>
  <si>
    <t>55073</t>
  </si>
  <si>
    <t>55037</t>
  </si>
  <si>
    <t>Barron</t>
  </si>
  <si>
    <t>55005</t>
  </si>
  <si>
    <t>55051</t>
  </si>
  <si>
    <t>55081</t>
  </si>
  <si>
    <t>Shawano</t>
  </si>
  <si>
    <t>55115</t>
  </si>
  <si>
    <t>55027</t>
  </si>
  <si>
    <t>Calumet</t>
  </si>
  <si>
    <t>55015</t>
  </si>
  <si>
    <t>55055</t>
  </si>
  <si>
    <t>Burnett</t>
  </si>
  <si>
    <t>55013</t>
  </si>
  <si>
    <t>55017</t>
  </si>
  <si>
    <t>55031</t>
  </si>
  <si>
    <t>55077</t>
  </si>
  <si>
    <t>55009</t>
  </si>
  <si>
    <t>55103</t>
  </si>
  <si>
    <t>55141</t>
  </si>
  <si>
    <t>55139</t>
  </si>
  <si>
    <t>55069</t>
  </si>
  <si>
    <t>Pepin</t>
  </si>
  <si>
    <t>55091</t>
  </si>
  <si>
    <t>55049</t>
  </si>
  <si>
    <t>Marinette</t>
  </si>
  <si>
    <t>55075</t>
  </si>
  <si>
    <t>Price</t>
  </si>
  <si>
    <t>55099</t>
  </si>
  <si>
    <t>55043</t>
  </si>
  <si>
    <t>55021</t>
  </si>
  <si>
    <t>55019</t>
  </si>
  <si>
    <t>St. Croix</t>
  </si>
  <si>
    <t>55109</t>
  </si>
  <si>
    <t>Juneau</t>
  </si>
  <si>
    <t>55057</t>
  </si>
  <si>
    <t>55107</t>
  </si>
  <si>
    <t>Waukesha</t>
  </si>
  <si>
    <t>55133</t>
  </si>
  <si>
    <t>55011</t>
  </si>
  <si>
    <t>55078</t>
  </si>
  <si>
    <t>Manitowoc</t>
  </si>
  <si>
    <t>55071</t>
  </si>
  <si>
    <t>Door</t>
  </si>
  <si>
    <t>55029</t>
  </si>
  <si>
    <t>Milwaukee</t>
  </si>
  <si>
    <t>55079</t>
  </si>
  <si>
    <t>Racine</t>
  </si>
  <si>
    <t>55101</t>
  </si>
  <si>
    <t>Dane</t>
  </si>
  <si>
    <t>55025</t>
  </si>
  <si>
    <t>West Virginia</t>
  </si>
  <si>
    <t>Wetzel</t>
  </si>
  <si>
    <t>54103</t>
  </si>
  <si>
    <t>54051</t>
  </si>
  <si>
    <t>54029</t>
  </si>
  <si>
    <t>Brooke</t>
  </si>
  <si>
    <t>54009</t>
  </si>
  <si>
    <t>54069</t>
  </si>
  <si>
    <t>Cabell</t>
  </si>
  <si>
    <t>54011</t>
  </si>
  <si>
    <t>54099</t>
  </si>
  <si>
    <t>54079</t>
  </si>
  <si>
    <t>54005</t>
  </si>
  <si>
    <t>54015</t>
  </si>
  <si>
    <t>Kanawha</t>
  </si>
  <si>
    <t>54039</t>
  </si>
  <si>
    <t>54075</t>
  </si>
  <si>
    <t>54035</t>
  </si>
  <si>
    <t>Monongalia</t>
  </si>
  <si>
    <t>54061</t>
  </si>
  <si>
    <t>54057</t>
  </si>
  <si>
    <t>Preston</t>
  </si>
  <si>
    <t>54077</t>
  </si>
  <si>
    <t>Hardy</t>
  </si>
  <si>
    <t>54031</t>
  </si>
  <si>
    <t>54107</t>
  </si>
  <si>
    <t>54101</t>
  </si>
  <si>
    <t>54027</t>
  </si>
  <si>
    <t>54047</t>
  </si>
  <si>
    <t>54033</t>
  </si>
  <si>
    <t>54001</t>
  </si>
  <si>
    <t>Tucker</t>
  </si>
  <si>
    <t>54093</t>
  </si>
  <si>
    <t>54045</t>
  </si>
  <si>
    <t>Pleasants</t>
  </si>
  <si>
    <t>54073</t>
  </si>
  <si>
    <t>54019</t>
  </si>
  <si>
    <t>54037</t>
  </si>
  <si>
    <t>54055</t>
  </si>
  <si>
    <t>54109</t>
  </si>
  <si>
    <t>Braxton</t>
  </si>
  <si>
    <t>54007</t>
  </si>
  <si>
    <t>54087</t>
  </si>
  <si>
    <t>54023</t>
  </si>
  <si>
    <t>54063</t>
  </si>
  <si>
    <t>Doddridge</t>
  </si>
  <si>
    <t>54017</t>
  </si>
  <si>
    <t>Wirt</t>
  </si>
  <si>
    <t>54105</t>
  </si>
  <si>
    <t>54095</t>
  </si>
  <si>
    <t>Greenbrier</t>
  </si>
  <si>
    <t>54025</t>
  </si>
  <si>
    <t>Ritchie</t>
  </si>
  <si>
    <t>54085</t>
  </si>
  <si>
    <t>54083</t>
  </si>
  <si>
    <t>54049</t>
  </si>
  <si>
    <t>54071</t>
  </si>
  <si>
    <t>Summers</t>
  </si>
  <si>
    <t>54089</t>
  </si>
  <si>
    <t>54003</t>
  </si>
  <si>
    <t>54097</t>
  </si>
  <si>
    <t>54091</t>
  </si>
  <si>
    <t>Raleigh</t>
  </si>
  <si>
    <t>54081</t>
  </si>
  <si>
    <t>54067</t>
  </si>
  <si>
    <t>54053</t>
  </si>
  <si>
    <t>54021</t>
  </si>
  <si>
    <t>54013</t>
  </si>
  <si>
    <t>54043</t>
  </si>
  <si>
    <t>54065</t>
  </si>
  <si>
    <t>54041</t>
  </si>
  <si>
    <t>Mingo</t>
  </si>
  <si>
    <t>54059</t>
  </si>
  <si>
    <t>56023</t>
  </si>
  <si>
    <t>56013</t>
  </si>
  <si>
    <t>Uinta</t>
  </si>
  <si>
    <t>56041</t>
  </si>
  <si>
    <t>56003</t>
  </si>
  <si>
    <t>Hot Springs</t>
  </si>
  <si>
    <t>56017</t>
  </si>
  <si>
    <t>Washakie</t>
  </si>
  <si>
    <t>56043</t>
  </si>
  <si>
    <t>Converse</t>
  </si>
  <si>
    <t>56009</t>
  </si>
  <si>
    <t>Sweetwater</t>
  </si>
  <si>
    <t>56037</t>
  </si>
  <si>
    <t>56011</t>
  </si>
  <si>
    <t>56007</t>
  </si>
  <si>
    <t>56005</t>
  </si>
  <si>
    <t>Natrona</t>
  </si>
  <si>
    <t>56025</t>
  </si>
  <si>
    <t>Laramie</t>
  </si>
  <si>
    <t>56021</t>
  </si>
  <si>
    <t>56031</t>
  </si>
  <si>
    <t>Weston</t>
  </si>
  <si>
    <t>56045</t>
  </si>
  <si>
    <t>56001</t>
  </si>
  <si>
    <t>56029</t>
  </si>
  <si>
    <t>56019</t>
  </si>
  <si>
    <t>56033</t>
  </si>
  <si>
    <t>Niobrara</t>
  </si>
  <si>
    <t>56027</t>
  </si>
  <si>
    <t>56039</t>
  </si>
  <si>
    <t>Sublette</t>
  </si>
  <si>
    <t>56035</t>
  </si>
  <si>
    <t>Goshen</t>
  </si>
  <si>
    <t>56015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</si>
</sst>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4D5E2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6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9" xfId="0" applyBorder="1" applyProtection="1">
      <protection hidden="1"/>
    </xf>
    <xf numFmtId="0" fontId="0" fillId="0" borderId="8" xfId="0" applyBorder="1" applyProtection="1">
      <protection locked="0"/>
    </xf>
    <xf numFmtId="164" fontId="1" fillId="0" borderId="11" xfId="1" applyNumberFormat="1" applyFont="1" applyBorder="1" applyProtection="1">
      <protection hidden="1"/>
    </xf>
    <xf numFmtId="10" fontId="1" fillId="0" borderId="1" xfId="2" applyNumberFormat="1" applyFont="1" applyBorder="1" applyAlignment="1">
      <alignment horizontal="center" vertical="center" wrapText="1"/>
    </xf>
    <xf numFmtId="4" fontId="0" fillId="0" borderId="0" xfId="0" applyNumberFormat="1"/>
    <xf numFmtId="3" fontId="0" fillId="0" borderId="0" xfId="0" applyNumberFormat="1"/>
    <xf numFmtId="10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9" fontId="0" fillId="0" borderId="7" xfId="2" applyFont="1" applyBorder="1" applyProtection="1">
      <protection hidden="1"/>
    </xf>
    <xf numFmtId="9" fontId="0" fillId="0" borderId="8" xfId="2" applyFont="1" applyBorder="1"/>
    <xf numFmtId="9" fontId="0" fillId="0" borderId="5" xfId="2" applyFont="1" applyBorder="1"/>
    <xf numFmtId="2" fontId="0" fillId="0" borderId="0" xfId="0" applyNumberFormat="1"/>
    <xf numFmtId="1" fontId="1" fillId="0" borderId="13" xfId="2" applyNumberFormat="1" applyFont="1" applyBorder="1" applyProtection="1">
      <protection hidden="1"/>
    </xf>
    <xf numFmtId="9" fontId="1" fillId="0" borderId="12" xfId="2" applyFont="1" applyBorder="1" applyProtection="1">
      <protection hidden="1"/>
    </xf>
    <xf numFmtId="9" fontId="0" fillId="0" borderId="5" xfId="2" applyFont="1" applyBorder="1" applyProtection="1">
      <protection hidden="1"/>
    </xf>
    <xf numFmtId="9" fontId="0" fillId="0" borderId="6" xfId="2" applyFont="1" applyBorder="1" applyProtection="1">
      <protection hidden="1"/>
    </xf>
    <xf numFmtId="9" fontId="0" fillId="0" borderId="0" xfId="2" applyFont="1" applyBorder="1" applyProtection="1">
      <protection hidden="1"/>
    </xf>
    <xf numFmtId="9" fontId="0" fillId="0" borderId="17" xfId="2" applyFont="1" applyBorder="1" applyProtection="1">
      <protection hidden="1"/>
    </xf>
    <xf numFmtId="1" fontId="1" fillId="0" borderId="11" xfId="1" applyNumberFormat="1" applyFont="1" applyBorder="1" applyProtection="1">
      <protection hidden="1"/>
    </xf>
    <xf numFmtId="1" fontId="0" fillId="0" borderId="10" xfId="1" applyNumberFormat="1" applyFont="1" applyBorder="1" applyProtection="1">
      <protection hidden="1"/>
    </xf>
    <xf numFmtId="1" fontId="1" fillId="0" borderId="14" xfId="0" applyNumberFormat="1" applyFont="1" applyBorder="1"/>
    <xf numFmtId="49" fontId="0" fillId="0" borderId="0" xfId="0" applyNumberFormat="1"/>
    <xf numFmtId="1" fontId="0" fillId="0" borderId="0" xfId="0" applyNumberFormat="1"/>
    <xf numFmtId="0" fontId="1" fillId="0" borderId="0" xfId="0" applyFont="1"/>
    <xf numFmtId="0" fontId="4" fillId="0" borderId="0" xfId="0" applyFont="1" applyAlignment="1"/>
    <xf numFmtId="0" fontId="1" fillId="0" borderId="2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9" fontId="1" fillId="0" borderId="16" xfId="0" applyNumberFormat="1" applyFont="1" applyBorder="1" applyAlignment="1"/>
    <xf numFmtId="0" fontId="1" fillId="6" borderId="1" xfId="0" applyFont="1" applyFill="1" applyBorder="1" applyAlignment="1"/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/>
    <xf numFmtId="0" fontId="1" fillId="2" borderId="1" xfId="0" applyFont="1" applyFill="1" applyBorder="1" applyAlignment="1"/>
    <xf numFmtId="0" fontId="1" fillId="7" borderId="1" xfId="0" applyFont="1" applyFill="1" applyBorder="1" applyAlignment="1"/>
    <xf numFmtId="0" fontId="1" fillId="4" borderId="1" xfId="0" quotePrefix="1" applyFont="1" applyFill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1" xfId="0" applyFont="1" applyBorder="1" applyAlignment="1">
      <alignment vertical="center"/>
    </xf>
    <xf numFmtId="0" fontId="1" fillId="5" borderId="15" xfId="0" quotePrefix="1" applyFont="1" applyFill="1" applyBorder="1" applyAlignment="1"/>
    <xf numFmtId="0" fontId="1" fillId="5" borderId="4" xfId="0" quotePrefix="1" applyFont="1" applyFill="1" applyBorder="1" applyAlignment="1"/>
    <xf numFmtId="0" fontId="1" fillId="5" borderId="5" xfId="0" quotePrefix="1" applyFont="1" applyFill="1" applyBorder="1" applyAlignment="1"/>
    <xf numFmtId="0" fontId="1" fillId="8" borderId="1" xfId="0" applyFont="1" applyFill="1" applyBorder="1" applyAlignment="1"/>
    <xf numFmtId="0" fontId="1" fillId="9" borderId="1" xfId="0" applyFont="1" applyFill="1" applyBorder="1" applyAlignment="1"/>
    <xf numFmtId="0" fontId="0" fillId="0" borderId="1" xfId="0" applyBorder="1" applyAlignment="1">
      <alignment vertical="top" wrapText="1"/>
    </xf>
    <xf numFmtId="0" fontId="1" fillId="6" borderId="1" xfId="0" applyFont="1" applyFill="1" applyBorder="1" applyAlignment="1">
      <alignment wrapText="1"/>
    </xf>
    <xf numFmtId="0" fontId="5" fillId="0" borderId="0" xfId="3"/>
    <xf numFmtId="0" fontId="1" fillId="0" borderId="18" xfId="0" applyFont="1" applyBorder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0" fillId="3" borderId="7" xfId="0" applyFill="1" applyBorder="1"/>
    <xf numFmtId="0" fontId="0" fillId="3" borderId="3" xfId="0" applyFill="1" applyBorder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13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/>
      </border>
      <protection locked="1" hidden="1"/>
    </dxf>
    <dxf>
      <numFmt numFmtId="1" formatCode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4D5E26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Table Style 1" pivot="0" count="0" xr9:uid="{49F22438-304E-4CB9-BDC0-CF43DA330575}"/>
  </tableStyles>
  <colors>
    <mruColors>
      <color rgb="FF4D5E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5:H55" totalsRowShown="0" headerRowDxfId="11" headerRowBorderDxfId="9" tableBorderDxfId="10" totalsRowBorderDxfId="8">
  <tableColumns count="8">
    <tableColumn id="1" xr3:uid="{00000000-0010-0000-0000-000001000000}" name="Target Area Community (by county)" dataDxfId="7"/>
    <tableColumn id="3" xr3:uid="{00000000-0010-0000-0000-000003000000}" name="Total Population" dataDxfId="6">
      <calculatedColumnFormula>IFERROR(VLOOKUP(Table2[[#This Row],[Target Area Community (by county)]],'Data- Rural area'!A$5:W$3237,8,FALSE),"")</calculatedColumnFormula>
    </tableColumn>
    <tableColumn id="4" xr3:uid="{00000000-0010-0000-0000-000004000000}" name="Population: Urban" dataDxfId="5" dataCellStyle="Comma">
      <calculatedColumnFormula>IFERROR(VLOOKUP(Table2[[#This Row],[Target Area Community (by county)]],'Data- Rural area'!A$5:W$3237,21,FALSE),"")</calculatedColumnFormula>
    </tableColumn>
    <tableColumn id="10" xr3:uid="{1FCF1AC5-BFBF-439A-92B5-95C4F3DA7D92}" name="Column8" dataDxfId="4" dataCellStyle="Percent">
      <calculatedColumnFormula>IFERROR(Table2[[#This Row],[Population: Urban]]/Table2[[#This Row],[Total Population]],"")</calculatedColumnFormula>
    </tableColumn>
    <tableColumn id="5" xr3:uid="{00000000-0010-0000-0000-000005000000}" name="% Urban" dataDxfId="3" dataCellStyle="Comma">
      <calculatedColumnFormula>IFERROR(VLOOKUP(Table2[[#This Row],[Target Area Community (by county)]],'Data- Rural area'!A$5:W$3237,22,FALSE),"")</calculatedColumnFormula>
    </tableColumn>
    <tableColumn id="6" xr3:uid="{00000000-0010-0000-0000-000006000000}" name="% Suburban" dataDxfId="2" dataCellStyle="Percent">
      <calculatedColumnFormula>IFERROR(Table2[[#This Row],[% Urban]]/Table2[[#This Row],[Total Population]],"")</calculatedColumnFormula>
    </tableColumn>
    <tableColumn id="7" xr3:uid="{00000000-0010-0000-0000-000007000000}" name="Population: Rural" dataDxfId="1">
      <calculatedColumnFormula>IFERROR(VLOOKUP(Table2[[#This Row],[Target Area Community (by county)]],'Data- Rural area'!A$5:W$3237,23,FALSE),"")</calculatedColumnFormula>
    </tableColumn>
    <tableColumn id="2" xr3:uid="{00000000-0010-0000-0000-000002000000}" name="% Rural" dataDxfId="0" dataCellStyle="Percent">
      <calculatedColumnFormula>IFERROR(Table2[[#This Row],[Population: Rural]]/Table2[[#This Row],[Total Population]],"")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rants.gov/web/grants/view-opportunity.html?oppId=3388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080CF-D566-4D74-9F62-EC109F35B332}">
  <dimension ref="A1:A6"/>
  <sheetViews>
    <sheetView workbookViewId="0">
      <selection activeCell="A19" sqref="A19"/>
    </sheetView>
  </sheetViews>
  <sheetFormatPr defaultRowHeight="14.45"/>
  <cols>
    <col min="1" max="1" width="120.140625" customWidth="1"/>
  </cols>
  <sheetData>
    <row r="1" spans="1:1">
      <c r="A1" s="49" t="s">
        <v>0</v>
      </c>
    </row>
    <row r="2" spans="1:1" ht="29.1">
      <c r="A2" s="48" t="s">
        <v>1</v>
      </c>
    </row>
    <row r="3" spans="1:1">
      <c r="A3" s="48" t="s">
        <v>2</v>
      </c>
    </row>
    <row r="4" spans="1:1">
      <c r="A4" s="48" t="s">
        <v>3</v>
      </c>
    </row>
    <row r="5" spans="1:1">
      <c r="A5" s="48" t="s">
        <v>4</v>
      </c>
    </row>
    <row r="6" spans="1:1" ht="29.1">
      <c r="A6" s="48" t="s">
        <v>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55"/>
  <sheetViews>
    <sheetView tabSelected="1" zoomScaleNormal="100" workbookViewId="0">
      <pane ySplit="6" topLeftCell="A10" activePane="bottomLeft" state="frozen"/>
      <selection pane="bottomLeft" activeCell="A2" sqref="A2"/>
    </sheetView>
  </sheetViews>
  <sheetFormatPr defaultRowHeight="14.45"/>
  <cols>
    <col min="1" max="1" width="46.140625" customWidth="1"/>
    <col min="2" max="7" width="16.7109375" customWidth="1"/>
    <col min="8" max="8" width="12" customWidth="1"/>
    <col min="9" max="9" width="15.5703125" bestFit="1" customWidth="1"/>
    <col min="10" max="10" width="15.42578125" customWidth="1"/>
    <col min="11" max="11" width="11.5703125" bestFit="1" customWidth="1"/>
    <col min="12" max="13" width="10.85546875" bestFit="1" customWidth="1"/>
  </cols>
  <sheetData>
    <row r="1" spans="1:8" ht="18.600000000000001">
      <c r="A1" s="28" t="s">
        <v>6</v>
      </c>
      <c r="B1" s="28"/>
      <c r="C1" s="28"/>
      <c r="D1" s="28"/>
      <c r="E1" s="28"/>
      <c r="F1" s="28"/>
      <c r="G1" s="28"/>
    </row>
    <row r="2" spans="1:8">
      <c r="A2" s="50" t="s">
        <v>7</v>
      </c>
      <c r="C2" s="1"/>
    </row>
    <row r="3" spans="1:8">
      <c r="A3" s="52"/>
      <c r="B3" s="53"/>
      <c r="C3" s="53"/>
      <c r="D3" s="53"/>
      <c r="E3" s="53"/>
      <c r="F3" s="53"/>
      <c r="G3" s="53"/>
      <c r="H3" s="53"/>
    </row>
    <row r="4" spans="1:8" ht="15" thickBot="1">
      <c r="A4" s="51" t="s">
        <v>8</v>
      </c>
      <c r="B4" s="4">
        <f>SUM(Table2[[#All],[Total Population]])</f>
        <v>0</v>
      </c>
      <c r="C4" s="22">
        <f>SUM(Table2[[#All],[Population: Urban]])</f>
        <v>0</v>
      </c>
      <c r="D4" s="17" t="str">
        <f>IFERROR(C4/B4,"")</f>
        <v/>
      </c>
      <c r="E4" s="16">
        <f>SUM(Table2[[#All],[% Urban]])</f>
        <v>0</v>
      </c>
      <c r="F4" s="17" t="str">
        <f>IFERROR(E4/B4,"")</f>
        <v/>
      </c>
      <c r="G4" s="24">
        <f>SUM(Table2[[#All],[Population: Rural]])</f>
        <v>0</v>
      </c>
      <c r="H4" s="17" t="str">
        <f>IFERROR(G4/B4,"")</f>
        <v/>
      </c>
    </row>
    <row r="5" spans="1:8" ht="27.95" customHeight="1">
      <c r="A5" s="54" t="s">
        <v>9</v>
      </c>
      <c r="B5" s="55" t="s">
        <v>10</v>
      </c>
      <c r="C5" s="55" t="s">
        <v>11</v>
      </c>
      <c r="D5" s="55" t="s">
        <v>12</v>
      </c>
      <c r="E5" s="55" t="s">
        <v>13</v>
      </c>
      <c r="F5" s="55" t="s">
        <v>14</v>
      </c>
      <c r="G5" s="55" t="s">
        <v>15</v>
      </c>
      <c r="H5" s="55" t="s">
        <v>16</v>
      </c>
    </row>
    <row r="6" spans="1:8">
      <c r="A6" s="3"/>
      <c r="B6" s="2" t="str">
        <f>IFERROR(VLOOKUP(Table2[[#This Row],[Target Area Community (by county)]],'Data- Rural area'!A$5:W$3237,8,FALSE),"")</f>
        <v/>
      </c>
      <c r="C6" s="23" t="str">
        <f>IFERROR(VLOOKUP(Table2[[#This Row],[Target Area Community (by county)]],'Data- Rural area'!A$5:W$3237,21,FALSE),"")</f>
        <v/>
      </c>
      <c r="D6" s="12" t="str">
        <f>IFERROR(Table2[[#This Row],[Population: Urban]]/Table2[[#This Row],[Total Population]],"")</f>
        <v/>
      </c>
      <c r="E6" s="23" t="str">
        <f>IFERROR(VLOOKUP(Table2[[#This Row],[Target Area Community (by county)]],'Data- Rural area'!A$5:W$3237,22,FALSE),"")</f>
        <v/>
      </c>
      <c r="F6" s="12" t="str">
        <f>IFERROR(Table2[[#This Row],[% Urban]]/Table2[[#This Row],[Total Population]],"")</f>
        <v/>
      </c>
      <c r="G6" s="23" t="str">
        <f>IFERROR(VLOOKUP(Table2[[#This Row],[Target Area Community (by county)]],'Data- Rural area'!A$5:W$3237,23,FALSE),"")</f>
        <v/>
      </c>
      <c r="H6" s="12" t="str">
        <f>IFERROR(Table2[[#This Row],[Population: Rural]]/Table2[[#This Row],[Total Population]],"")</f>
        <v/>
      </c>
    </row>
    <row r="7" spans="1:8">
      <c r="A7" s="3"/>
      <c r="B7" s="2" t="str">
        <f>IFERROR(VLOOKUP(Table2[[#This Row],[Target Area Community (by county)]],'Data- Rural area'!A$5:W$3237,8,FALSE),"")</f>
        <v/>
      </c>
      <c r="C7" s="23" t="str">
        <f>IFERROR(VLOOKUP(Table2[[#This Row],[Target Area Community (by county)]],'Data- Rural area'!A$5:W$3237,21,FALSE),"")</f>
        <v/>
      </c>
      <c r="D7" s="18" t="str">
        <f>IFERROR(Table2[[#This Row],[Population: Urban]]/Table2[[#This Row],[Total Population]],"")</f>
        <v/>
      </c>
      <c r="E7" s="23" t="str">
        <f>IFERROR(VLOOKUP(Table2[[#This Row],[Target Area Community (by county)]],'Data- Rural area'!A$5:W$3237,22,FALSE),"")</f>
        <v/>
      </c>
      <c r="F7" s="12" t="str">
        <f>IFERROR(Table2[[#This Row],[% Urban]]/Table2[[#This Row],[Total Population]],"")</f>
        <v/>
      </c>
      <c r="G7" s="23" t="str">
        <f>IFERROR(VLOOKUP(Table2[[#This Row],[Target Area Community (by county)]],'Data- Rural area'!A$5:W$3237,23,FALSE),"")</f>
        <v/>
      </c>
      <c r="H7" s="13" t="str">
        <f>IFERROR(Table2[[#This Row],[Population: Rural]]/Table2[[#This Row],[Total Population]],"")</f>
        <v/>
      </c>
    </row>
    <row r="8" spans="1:8">
      <c r="A8" s="3"/>
      <c r="B8" s="2" t="str">
        <f>IFERROR(VLOOKUP(Table2[[#This Row],[Target Area Community (by county)]],'Data- Rural area'!A$5:W$3237,8,FALSE),"")</f>
        <v/>
      </c>
      <c r="C8" s="23" t="str">
        <f>IFERROR(VLOOKUP(Table2[[#This Row],[Target Area Community (by county)]],'Data- Rural area'!A$5:W$3237,21,FALSE),"")</f>
        <v/>
      </c>
      <c r="D8" s="18" t="str">
        <f>IFERROR(Table2[[#This Row],[Population: Urban]]/Table2[[#This Row],[Total Population]],"")</f>
        <v/>
      </c>
      <c r="E8" s="23" t="str">
        <f>IFERROR(VLOOKUP(Table2[[#This Row],[Target Area Community (by county)]],'Data- Rural area'!A$5:W$3237,22,FALSE),"")</f>
        <v/>
      </c>
      <c r="F8" s="12" t="str">
        <f>IFERROR(Table2[[#This Row],[% Urban]]/Table2[[#This Row],[Total Population]],"")</f>
        <v/>
      </c>
      <c r="G8" s="23" t="str">
        <f>IFERROR(VLOOKUP(Table2[[#This Row],[Target Area Community (by county)]],'Data- Rural area'!A$5:W$3237,23,FALSE),"")</f>
        <v/>
      </c>
      <c r="H8" s="13" t="str">
        <f>IFERROR(Table2[[#This Row],[Population: Rural]]/Table2[[#This Row],[Total Population]],"")</f>
        <v/>
      </c>
    </row>
    <row r="9" spans="1:8">
      <c r="A9" s="3"/>
      <c r="B9" s="2" t="str">
        <f>IFERROR(VLOOKUP(Table2[[#This Row],[Target Area Community (by county)]],'Data- Rural area'!A$5:W$3237,8,FALSE),"")</f>
        <v/>
      </c>
      <c r="C9" s="23" t="str">
        <f>IFERROR(VLOOKUP(Table2[[#This Row],[Target Area Community (by county)]],'Data- Rural area'!A$5:W$3237,21,FALSE),"")</f>
        <v/>
      </c>
      <c r="D9" s="18" t="str">
        <f>IFERROR(Table2[[#This Row],[Population: Urban]]/Table2[[#This Row],[Total Population]],"")</f>
        <v/>
      </c>
      <c r="E9" s="23" t="str">
        <f>IFERROR(VLOOKUP(Table2[[#This Row],[Target Area Community (by county)]],'Data- Rural area'!A$5:W$3237,22,FALSE),"")</f>
        <v/>
      </c>
      <c r="F9" s="12" t="str">
        <f>IFERROR(Table2[[#This Row],[% Urban]]/Table2[[#This Row],[Total Population]],"")</f>
        <v/>
      </c>
      <c r="G9" s="23" t="str">
        <f>IFERROR(VLOOKUP(Table2[[#This Row],[Target Area Community (by county)]],'Data- Rural area'!A$5:W$3237,23,FALSE),"")</f>
        <v/>
      </c>
      <c r="H9" s="13" t="str">
        <f>IFERROR(Table2[[#This Row],[Population: Rural]]/Table2[[#This Row],[Total Population]],"")</f>
        <v/>
      </c>
    </row>
    <row r="10" spans="1:8">
      <c r="A10" s="3"/>
      <c r="B10" s="2" t="str">
        <f>IFERROR(VLOOKUP(Table2[[#This Row],[Target Area Community (by county)]],'Data- Rural area'!A$5:W$3237,8,FALSE),"")</f>
        <v/>
      </c>
      <c r="C10" s="23" t="str">
        <f>IFERROR(VLOOKUP(Table2[[#This Row],[Target Area Community (by county)]],'Data- Rural area'!A$5:W$3237,21,FALSE),"")</f>
        <v/>
      </c>
      <c r="D10" s="18" t="str">
        <f>IFERROR(Table2[[#This Row],[Population: Urban]]/Table2[[#This Row],[Total Population]],"")</f>
        <v/>
      </c>
      <c r="E10" s="23" t="str">
        <f>IFERROR(VLOOKUP(Table2[[#This Row],[Target Area Community (by county)]],'Data- Rural area'!A$5:W$3237,22,FALSE),"")</f>
        <v/>
      </c>
      <c r="F10" s="12" t="str">
        <f>IFERROR(Table2[[#This Row],[% Urban]]/Table2[[#This Row],[Total Population]],"")</f>
        <v/>
      </c>
      <c r="G10" s="23" t="str">
        <f>IFERROR(VLOOKUP(Table2[[#This Row],[Target Area Community (by county)]],'Data- Rural area'!A$5:W$3237,23,FALSE),"")</f>
        <v/>
      </c>
      <c r="H10" s="13" t="str">
        <f>IFERROR(Table2[[#This Row],[Population: Rural]]/Table2[[#This Row],[Total Population]],"")</f>
        <v/>
      </c>
    </row>
    <row r="11" spans="1:8">
      <c r="A11" s="3"/>
      <c r="B11" s="2" t="str">
        <f>IFERROR(VLOOKUP(Table2[[#This Row],[Target Area Community (by county)]],'Data- Rural area'!A$5:W$3237,8,FALSE),"")</f>
        <v/>
      </c>
      <c r="C11" s="23" t="str">
        <f>IFERROR(VLOOKUP(Table2[[#This Row],[Target Area Community (by county)]],'Data- Rural area'!A$5:W$3237,21,FALSE),"")</f>
        <v/>
      </c>
      <c r="D11" s="18" t="str">
        <f>IFERROR(Table2[[#This Row],[Population: Urban]]/Table2[[#This Row],[Total Population]],"")</f>
        <v/>
      </c>
      <c r="E11" s="23" t="str">
        <f>IFERROR(VLOOKUP(Table2[[#This Row],[Target Area Community (by county)]],'Data- Rural area'!A$5:W$3237,22,FALSE),"")</f>
        <v/>
      </c>
      <c r="F11" s="12" t="str">
        <f>IFERROR(Table2[[#This Row],[% Urban]]/Table2[[#This Row],[Total Population]],"")</f>
        <v/>
      </c>
      <c r="G11" s="23" t="str">
        <f>IFERROR(VLOOKUP(Table2[[#This Row],[Target Area Community (by county)]],'Data- Rural area'!A$5:W$3237,23,FALSE),"")</f>
        <v/>
      </c>
      <c r="H11" s="13" t="str">
        <f>IFERROR(Table2[[#This Row],[Population: Rural]]/Table2[[#This Row],[Total Population]],"")</f>
        <v/>
      </c>
    </row>
    <row r="12" spans="1:8">
      <c r="A12" s="3"/>
      <c r="B12" s="2" t="str">
        <f>IFERROR(VLOOKUP(Table2[[#This Row],[Target Area Community (by county)]],'Data- Rural area'!A$5:W$3237,8,FALSE),"")</f>
        <v/>
      </c>
      <c r="C12" s="23" t="str">
        <f>IFERROR(VLOOKUP(Table2[[#This Row],[Target Area Community (by county)]],'Data- Rural area'!A$5:W$3237,21,FALSE),"")</f>
        <v/>
      </c>
      <c r="D12" s="18" t="str">
        <f>IFERROR(Table2[[#This Row],[Population: Urban]]/Table2[[#This Row],[Total Population]],"")</f>
        <v/>
      </c>
      <c r="E12" s="23" t="str">
        <f>IFERROR(VLOOKUP(Table2[[#This Row],[Target Area Community (by county)]],'Data- Rural area'!A$5:W$3237,22,FALSE),"")</f>
        <v/>
      </c>
      <c r="F12" s="12" t="str">
        <f>IFERROR(Table2[[#This Row],[% Urban]]/Table2[[#This Row],[Total Population]],"")</f>
        <v/>
      </c>
      <c r="G12" s="23" t="str">
        <f>IFERROR(VLOOKUP(Table2[[#This Row],[Target Area Community (by county)]],'Data- Rural area'!A$5:W$3237,23,FALSE),"")</f>
        <v/>
      </c>
      <c r="H12" s="13" t="str">
        <f>IFERROR(Table2[[#This Row],[Population: Rural]]/Table2[[#This Row],[Total Population]],"")</f>
        <v/>
      </c>
    </row>
    <row r="13" spans="1:8">
      <c r="A13" s="3"/>
      <c r="B13" s="2" t="str">
        <f>IFERROR(VLOOKUP(Table2[[#This Row],[Target Area Community (by county)]],'Data- Rural area'!A$5:W$3237,8,FALSE),"")</f>
        <v/>
      </c>
      <c r="C13" s="23" t="str">
        <f>IFERROR(VLOOKUP(Table2[[#This Row],[Target Area Community (by county)]],'Data- Rural area'!A$5:W$3237,21,FALSE),"")</f>
        <v/>
      </c>
      <c r="D13" s="18" t="str">
        <f>IFERROR(Table2[[#This Row],[Population: Urban]]/Table2[[#This Row],[Total Population]],"")</f>
        <v/>
      </c>
      <c r="E13" s="23" t="str">
        <f>IFERROR(VLOOKUP(Table2[[#This Row],[Target Area Community (by county)]],'Data- Rural area'!A$5:W$3237,22,FALSE),"")</f>
        <v/>
      </c>
      <c r="F13" s="12" t="str">
        <f>IFERROR(Table2[[#This Row],[% Urban]]/Table2[[#This Row],[Total Population]],"")</f>
        <v/>
      </c>
      <c r="G13" s="23" t="str">
        <f>IFERROR(VLOOKUP(Table2[[#This Row],[Target Area Community (by county)]],'Data- Rural area'!A$5:W$3237,23,FALSE),"")</f>
        <v/>
      </c>
      <c r="H13" s="13" t="str">
        <f>IFERROR(Table2[[#This Row],[Population: Rural]]/Table2[[#This Row],[Total Population]],"")</f>
        <v/>
      </c>
    </row>
    <row r="14" spans="1:8">
      <c r="A14" s="3"/>
      <c r="B14" s="2" t="str">
        <f>IFERROR(VLOOKUP(Table2[[#This Row],[Target Area Community (by county)]],'Data- Rural area'!A$5:W$3237,8,FALSE),"")</f>
        <v/>
      </c>
      <c r="C14" s="23" t="str">
        <f>IFERROR(VLOOKUP(Table2[[#This Row],[Target Area Community (by county)]],'Data- Rural area'!A$5:W$3237,21,FALSE),"")</f>
        <v/>
      </c>
      <c r="D14" s="18" t="str">
        <f>IFERROR(Table2[[#This Row],[Population: Urban]]/Table2[[#This Row],[Total Population]],"")</f>
        <v/>
      </c>
      <c r="E14" s="23" t="str">
        <f>IFERROR(VLOOKUP(Table2[[#This Row],[Target Area Community (by county)]],'Data- Rural area'!A$5:W$3237,22,FALSE),"")</f>
        <v/>
      </c>
      <c r="F14" s="12" t="str">
        <f>IFERROR(Table2[[#This Row],[% Urban]]/Table2[[#This Row],[Total Population]],"")</f>
        <v/>
      </c>
      <c r="G14" s="23" t="str">
        <f>IFERROR(VLOOKUP(Table2[[#This Row],[Target Area Community (by county)]],'Data- Rural area'!A$5:W$3237,23,FALSE),"")</f>
        <v/>
      </c>
      <c r="H14" s="13" t="str">
        <f>IFERROR(Table2[[#This Row],[Population: Rural]]/Table2[[#This Row],[Total Population]],"")</f>
        <v/>
      </c>
    </row>
    <row r="15" spans="1:8">
      <c r="A15" s="3"/>
      <c r="B15" s="2" t="str">
        <f>IFERROR(VLOOKUP(Table2[[#This Row],[Target Area Community (by county)]],'Data- Rural area'!A$5:W$3237,8,FALSE),"")</f>
        <v/>
      </c>
      <c r="C15" s="23" t="str">
        <f>IFERROR(VLOOKUP(Table2[[#This Row],[Target Area Community (by county)]],'Data- Rural area'!A$5:W$3237,21,FALSE),"")</f>
        <v/>
      </c>
      <c r="D15" s="18" t="str">
        <f>IFERROR(Table2[[#This Row],[Population: Urban]]/Table2[[#This Row],[Total Population]],"")</f>
        <v/>
      </c>
      <c r="E15" s="23" t="str">
        <f>IFERROR(VLOOKUP(Table2[[#This Row],[Target Area Community (by county)]],'Data- Rural area'!A$5:W$3237,22,FALSE),"")</f>
        <v/>
      </c>
      <c r="F15" s="12" t="str">
        <f>IFERROR(Table2[[#This Row],[% Urban]]/Table2[[#This Row],[Total Population]],"")</f>
        <v/>
      </c>
      <c r="G15" s="23" t="str">
        <f>IFERROR(VLOOKUP(Table2[[#This Row],[Target Area Community (by county)]],'Data- Rural area'!A$5:W$3237,23,FALSE),"")</f>
        <v/>
      </c>
      <c r="H15" s="13" t="str">
        <f>IFERROR(Table2[[#This Row],[Population: Rural]]/Table2[[#This Row],[Total Population]],"")</f>
        <v/>
      </c>
    </row>
    <row r="16" spans="1:8">
      <c r="A16" s="3"/>
      <c r="B16" s="2" t="str">
        <f>IFERROR(VLOOKUP(Table2[[#This Row],[Target Area Community (by county)]],'Data- Rural area'!A$5:W$3237,8,FALSE),"")</f>
        <v/>
      </c>
      <c r="C16" s="23" t="str">
        <f>IFERROR(VLOOKUP(Table2[[#This Row],[Target Area Community (by county)]],'Data- Rural area'!A$5:W$3237,21,FALSE),"")</f>
        <v/>
      </c>
      <c r="D16" s="18" t="str">
        <f>IFERROR(Table2[[#This Row],[Population: Urban]]/Table2[[#This Row],[Total Population]],"")</f>
        <v/>
      </c>
      <c r="E16" s="23" t="str">
        <f>IFERROR(VLOOKUP(Table2[[#This Row],[Target Area Community (by county)]],'Data- Rural area'!A$5:W$3237,22,FALSE),"")</f>
        <v/>
      </c>
      <c r="F16" s="12" t="str">
        <f>IFERROR(Table2[[#This Row],[% Urban]]/Table2[[#This Row],[Total Population]],"")</f>
        <v/>
      </c>
      <c r="G16" s="23" t="str">
        <f>IFERROR(VLOOKUP(Table2[[#This Row],[Target Area Community (by county)]],'Data- Rural area'!A$5:W$3237,23,FALSE),"")</f>
        <v/>
      </c>
      <c r="H16" s="13" t="str">
        <f>IFERROR(Table2[[#This Row],[Population: Rural]]/Table2[[#This Row],[Total Population]],"")</f>
        <v/>
      </c>
    </row>
    <row r="17" spans="1:8">
      <c r="A17" s="3"/>
      <c r="B17" s="2" t="str">
        <f>IFERROR(VLOOKUP(Table2[[#This Row],[Target Area Community (by county)]],'Data- Rural area'!A$5:W$3237,8,FALSE),"")</f>
        <v/>
      </c>
      <c r="C17" s="23" t="str">
        <f>IFERROR(VLOOKUP(Table2[[#This Row],[Target Area Community (by county)]],'Data- Rural area'!A$5:W$3237,21,FALSE),"")</f>
        <v/>
      </c>
      <c r="D17" s="18" t="str">
        <f>IFERROR(Table2[[#This Row],[Population: Urban]]/Table2[[#This Row],[Total Population]],"")</f>
        <v/>
      </c>
      <c r="E17" s="23" t="str">
        <f>IFERROR(VLOOKUP(Table2[[#This Row],[Target Area Community (by county)]],'Data- Rural area'!A$5:W$3237,22,FALSE),"")</f>
        <v/>
      </c>
      <c r="F17" s="12" t="str">
        <f>IFERROR(Table2[[#This Row],[% Urban]]/Table2[[#This Row],[Total Population]],"")</f>
        <v/>
      </c>
      <c r="G17" s="23" t="str">
        <f>IFERROR(VLOOKUP(Table2[[#This Row],[Target Area Community (by county)]],'Data- Rural area'!A$5:W$3237,23,FALSE),"")</f>
        <v/>
      </c>
      <c r="H17" s="13" t="str">
        <f>IFERROR(Table2[[#This Row],[Population: Rural]]/Table2[[#This Row],[Total Population]],"")</f>
        <v/>
      </c>
    </row>
    <row r="18" spans="1:8">
      <c r="A18" s="3"/>
      <c r="B18" s="2" t="str">
        <f>IFERROR(VLOOKUP(Table2[[#This Row],[Target Area Community (by county)]],'Data- Rural area'!A$5:W$3237,8,FALSE),"")</f>
        <v/>
      </c>
      <c r="C18" s="23" t="str">
        <f>IFERROR(VLOOKUP(Table2[[#This Row],[Target Area Community (by county)]],'Data- Rural area'!A$5:W$3237,21,FALSE),"")</f>
        <v/>
      </c>
      <c r="D18" s="18" t="str">
        <f>IFERROR(Table2[[#This Row],[Population: Urban]]/Table2[[#This Row],[Total Population]],"")</f>
        <v/>
      </c>
      <c r="E18" s="23" t="str">
        <f>IFERROR(VLOOKUP(Table2[[#This Row],[Target Area Community (by county)]],'Data- Rural area'!A$5:W$3237,22,FALSE),"")</f>
        <v/>
      </c>
      <c r="F18" s="12" t="str">
        <f>IFERROR(Table2[[#This Row],[% Urban]]/Table2[[#This Row],[Total Population]],"")</f>
        <v/>
      </c>
      <c r="G18" s="23" t="str">
        <f>IFERROR(VLOOKUP(Table2[[#This Row],[Target Area Community (by county)]],'Data- Rural area'!A$5:W$3237,23,FALSE),"")</f>
        <v/>
      </c>
      <c r="H18" s="13" t="str">
        <f>IFERROR(Table2[[#This Row],[Population: Rural]]/Table2[[#This Row],[Total Population]],"")</f>
        <v/>
      </c>
    </row>
    <row r="19" spans="1:8">
      <c r="A19" s="3"/>
      <c r="B19" s="2" t="str">
        <f>IFERROR(VLOOKUP(Table2[[#This Row],[Target Area Community (by county)]],'Data- Rural area'!A$5:W$3237,8,FALSE),"")</f>
        <v/>
      </c>
      <c r="C19" s="23" t="str">
        <f>IFERROR(VLOOKUP(Table2[[#This Row],[Target Area Community (by county)]],'Data- Rural area'!A$5:W$3237,21,FALSE),"")</f>
        <v/>
      </c>
      <c r="D19" s="18" t="str">
        <f>IFERROR(Table2[[#This Row],[Population: Urban]]/Table2[[#This Row],[Total Population]],"")</f>
        <v/>
      </c>
      <c r="E19" s="23" t="str">
        <f>IFERROR(VLOOKUP(Table2[[#This Row],[Target Area Community (by county)]],'Data- Rural area'!A$5:W$3237,22,FALSE),"")</f>
        <v/>
      </c>
      <c r="F19" s="12" t="str">
        <f>IFERROR(Table2[[#This Row],[% Urban]]/Table2[[#This Row],[Total Population]],"")</f>
        <v/>
      </c>
      <c r="G19" s="23" t="str">
        <f>IFERROR(VLOOKUP(Table2[[#This Row],[Target Area Community (by county)]],'Data- Rural area'!A$5:W$3237,23,FALSE),"")</f>
        <v/>
      </c>
      <c r="H19" s="13" t="str">
        <f>IFERROR(Table2[[#This Row],[Population: Rural]]/Table2[[#This Row],[Total Population]],"")</f>
        <v/>
      </c>
    </row>
    <row r="20" spans="1:8">
      <c r="A20" s="3"/>
      <c r="B20" s="2" t="str">
        <f>IFERROR(VLOOKUP(Table2[[#This Row],[Target Area Community (by county)]],'Data- Rural area'!A$5:W$3237,8,FALSE),"")</f>
        <v/>
      </c>
      <c r="C20" s="23" t="str">
        <f>IFERROR(VLOOKUP(Table2[[#This Row],[Target Area Community (by county)]],'Data- Rural area'!A$5:W$3237,21,FALSE),"")</f>
        <v/>
      </c>
      <c r="D20" s="18" t="str">
        <f>IFERROR(Table2[[#This Row],[Population: Urban]]/Table2[[#This Row],[Total Population]],"")</f>
        <v/>
      </c>
      <c r="E20" s="23" t="str">
        <f>IFERROR(VLOOKUP(Table2[[#This Row],[Target Area Community (by county)]],'Data- Rural area'!A$5:W$3237,22,FALSE),"")</f>
        <v/>
      </c>
      <c r="F20" s="12" t="str">
        <f>IFERROR(Table2[[#This Row],[% Urban]]/Table2[[#This Row],[Total Population]],"")</f>
        <v/>
      </c>
      <c r="G20" s="23" t="str">
        <f>IFERROR(VLOOKUP(Table2[[#This Row],[Target Area Community (by county)]],'Data- Rural area'!A$5:W$3237,23,FALSE),"")</f>
        <v/>
      </c>
      <c r="H20" s="13" t="str">
        <f>IFERROR(Table2[[#This Row],[Population: Rural]]/Table2[[#This Row],[Total Population]],"")</f>
        <v/>
      </c>
    </row>
    <row r="21" spans="1:8">
      <c r="A21" s="3"/>
      <c r="B21" s="2" t="str">
        <f>IFERROR(VLOOKUP(Table2[[#This Row],[Target Area Community (by county)]],'Data- Rural area'!A$5:W$3237,8,FALSE),"")</f>
        <v/>
      </c>
      <c r="C21" s="23" t="str">
        <f>IFERROR(VLOOKUP(Table2[[#This Row],[Target Area Community (by county)]],'Data- Rural area'!A$5:W$3237,21,FALSE),"")</f>
        <v/>
      </c>
      <c r="D21" s="18" t="str">
        <f>IFERROR(Table2[[#This Row],[Population: Urban]]/Table2[[#This Row],[Total Population]],"")</f>
        <v/>
      </c>
      <c r="E21" s="23" t="str">
        <f>IFERROR(VLOOKUP(Table2[[#This Row],[Target Area Community (by county)]],'Data- Rural area'!A$5:W$3237,22,FALSE),"")</f>
        <v/>
      </c>
      <c r="F21" s="12" t="str">
        <f>IFERROR(Table2[[#This Row],[% Urban]]/Table2[[#This Row],[Total Population]],"")</f>
        <v/>
      </c>
      <c r="G21" s="23" t="str">
        <f>IFERROR(VLOOKUP(Table2[[#This Row],[Target Area Community (by county)]],'Data- Rural area'!A$5:W$3237,23,FALSE),"")</f>
        <v/>
      </c>
      <c r="H21" s="13" t="str">
        <f>IFERROR(Table2[[#This Row],[Population: Rural]]/Table2[[#This Row],[Total Population]],"")</f>
        <v/>
      </c>
    </row>
    <row r="22" spans="1:8">
      <c r="A22" s="3"/>
      <c r="B22" s="2" t="str">
        <f>IFERROR(VLOOKUP(Table2[[#This Row],[Target Area Community (by county)]],'Data- Rural area'!A$5:W$3237,8,FALSE),"")</f>
        <v/>
      </c>
      <c r="C22" s="23" t="str">
        <f>IFERROR(VLOOKUP(Table2[[#This Row],[Target Area Community (by county)]],'Data- Rural area'!A$5:W$3237,21,FALSE),"")</f>
        <v/>
      </c>
      <c r="D22" s="18" t="str">
        <f>IFERROR(Table2[[#This Row],[Population: Urban]]/Table2[[#This Row],[Total Population]],"")</f>
        <v/>
      </c>
      <c r="E22" s="23" t="str">
        <f>IFERROR(VLOOKUP(Table2[[#This Row],[Target Area Community (by county)]],'Data- Rural area'!A$5:W$3237,22,FALSE),"")</f>
        <v/>
      </c>
      <c r="F22" s="12" t="str">
        <f>IFERROR(Table2[[#This Row],[% Urban]]/Table2[[#This Row],[Total Population]],"")</f>
        <v/>
      </c>
      <c r="G22" s="23" t="str">
        <f>IFERROR(VLOOKUP(Table2[[#This Row],[Target Area Community (by county)]],'Data- Rural area'!A$5:W$3237,23,FALSE),"")</f>
        <v/>
      </c>
      <c r="H22" s="13" t="str">
        <f>IFERROR(Table2[[#This Row],[Population: Rural]]/Table2[[#This Row],[Total Population]],"")</f>
        <v/>
      </c>
    </row>
    <row r="23" spans="1:8">
      <c r="A23" s="3"/>
      <c r="B23" s="2" t="str">
        <f>IFERROR(VLOOKUP(Table2[[#This Row],[Target Area Community (by county)]],'Data- Rural area'!A$5:W$3237,8,FALSE),"")</f>
        <v/>
      </c>
      <c r="C23" s="23" t="str">
        <f>IFERROR(VLOOKUP(Table2[[#This Row],[Target Area Community (by county)]],'Data- Rural area'!A$5:W$3237,21,FALSE),"")</f>
        <v/>
      </c>
      <c r="D23" s="18" t="str">
        <f>IFERROR(Table2[[#This Row],[Population: Urban]]/Table2[[#This Row],[Total Population]],"")</f>
        <v/>
      </c>
      <c r="E23" s="23" t="str">
        <f>IFERROR(VLOOKUP(Table2[[#This Row],[Target Area Community (by county)]],'Data- Rural area'!A$5:W$3237,22,FALSE),"")</f>
        <v/>
      </c>
      <c r="F23" s="12" t="str">
        <f>IFERROR(Table2[[#This Row],[% Urban]]/Table2[[#This Row],[Total Population]],"")</f>
        <v/>
      </c>
      <c r="G23" s="23" t="str">
        <f>IFERROR(VLOOKUP(Table2[[#This Row],[Target Area Community (by county)]],'Data- Rural area'!A$5:W$3237,23,FALSE),"")</f>
        <v/>
      </c>
      <c r="H23" s="13" t="str">
        <f>IFERROR(Table2[[#This Row],[Population: Rural]]/Table2[[#This Row],[Total Population]],"")</f>
        <v/>
      </c>
    </row>
    <row r="24" spans="1:8">
      <c r="A24" s="3"/>
      <c r="B24" s="2" t="str">
        <f>IFERROR(VLOOKUP(Table2[[#This Row],[Target Area Community (by county)]],'Data- Rural area'!A$5:W$3237,8,FALSE),"")</f>
        <v/>
      </c>
      <c r="C24" s="23" t="str">
        <f>IFERROR(VLOOKUP(Table2[[#This Row],[Target Area Community (by county)]],'Data- Rural area'!A$5:W$3237,21,FALSE),"")</f>
        <v/>
      </c>
      <c r="D24" s="18" t="str">
        <f>IFERROR(Table2[[#This Row],[Population: Urban]]/Table2[[#This Row],[Total Population]],"")</f>
        <v/>
      </c>
      <c r="E24" s="23" t="str">
        <f>IFERROR(VLOOKUP(Table2[[#This Row],[Target Area Community (by county)]],'Data- Rural area'!A$5:W$3237,22,FALSE),"")</f>
        <v/>
      </c>
      <c r="F24" s="12" t="str">
        <f>IFERROR(Table2[[#This Row],[% Urban]]/Table2[[#This Row],[Total Population]],"")</f>
        <v/>
      </c>
      <c r="G24" s="23" t="str">
        <f>IFERROR(VLOOKUP(Table2[[#This Row],[Target Area Community (by county)]],'Data- Rural area'!A$5:W$3237,23,FALSE),"")</f>
        <v/>
      </c>
      <c r="H24" s="13" t="str">
        <f>IFERROR(Table2[[#This Row],[Population: Rural]]/Table2[[#This Row],[Total Population]],"")</f>
        <v/>
      </c>
    </row>
    <row r="25" spans="1:8">
      <c r="A25" s="3"/>
      <c r="B25" s="2" t="str">
        <f>IFERROR(VLOOKUP(Table2[[#This Row],[Target Area Community (by county)]],'Data- Rural area'!A$5:W$3237,8,FALSE),"")</f>
        <v/>
      </c>
      <c r="C25" s="23" t="str">
        <f>IFERROR(VLOOKUP(Table2[[#This Row],[Target Area Community (by county)]],'Data- Rural area'!A$5:W$3237,21,FALSE),"")</f>
        <v/>
      </c>
      <c r="D25" s="18" t="str">
        <f>IFERROR(Table2[[#This Row],[Population: Urban]]/Table2[[#This Row],[Total Population]],"")</f>
        <v/>
      </c>
      <c r="E25" s="23" t="str">
        <f>IFERROR(VLOOKUP(Table2[[#This Row],[Target Area Community (by county)]],'Data- Rural area'!A$5:W$3237,22,FALSE),"")</f>
        <v/>
      </c>
      <c r="F25" s="12" t="str">
        <f>IFERROR(Table2[[#This Row],[% Urban]]/Table2[[#This Row],[Total Population]],"")</f>
        <v/>
      </c>
      <c r="G25" s="23" t="str">
        <f>IFERROR(VLOOKUP(Table2[[#This Row],[Target Area Community (by county)]],'Data- Rural area'!A$5:W$3237,23,FALSE),"")</f>
        <v/>
      </c>
      <c r="H25" s="13" t="str">
        <f>IFERROR(Table2[[#This Row],[Population: Rural]]/Table2[[#This Row],[Total Population]],"")</f>
        <v/>
      </c>
    </row>
    <row r="26" spans="1:8">
      <c r="A26" s="3"/>
      <c r="B26" s="2" t="str">
        <f>IFERROR(VLOOKUP(Table2[[#This Row],[Target Area Community (by county)]],'Data- Rural area'!A$5:W$3237,8,FALSE),"")</f>
        <v/>
      </c>
      <c r="C26" s="23" t="str">
        <f>IFERROR(VLOOKUP(Table2[[#This Row],[Target Area Community (by county)]],'Data- Rural area'!A$5:W$3237,21,FALSE),"")</f>
        <v/>
      </c>
      <c r="D26" s="18" t="str">
        <f>IFERROR(Table2[[#This Row],[Population: Urban]]/Table2[[#This Row],[Total Population]],"")</f>
        <v/>
      </c>
      <c r="E26" s="23" t="str">
        <f>IFERROR(VLOOKUP(Table2[[#This Row],[Target Area Community (by county)]],'Data- Rural area'!A$5:W$3237,22,FALSE),"")</f>
        <v/>
      </c>
      <c r="F26" s="12" t="str">
        <f>IFERROR(Table2[[#This Row],[% Urban]]/Table2[[#This Row],[Total Population]],"")</f>
        <v/>
      </c>
      <c r="G26" s="23" t="str">
        <f>IFERROR(VLOOKUP(Table2[[#This Row],[Target Area Community (by county)]],'Data- Rural area'!A$5:W$3237,23,FALSE),"")</f>
        <v/>
      </c>
      <c r="H26" s="13" t="str">
        <f>IFERROR(Table2[[#This Row],[Population: Rural]]/Table2[[#This Row],[Total Population]],"")</f>
        <v/>
      </c>
    </row>
    <row r="27" spans="1:8">
      <c r="A27" s="3"/>
      <c r="B27" s="2" t="str">
        <f>IFERROR(VLOOKUP(Table2[[#This Row],[Target Area Community (by county)]],'Data- Rural area'!A$5:W$3237,8,FALSE),"")</f>
        <v/>
      </c>
      <c r="C27" s="23" t="str">
        <f>IFERROR(VLOOKUP(Table2[[#This Row],[Target Area Community (by county)]],'Data- Rural area'!A$5:W$3237,21,FALSE),"")</f>
        <v/>
      </c>
      <c r="D27" s="18" t="str">
        <f>IFERROR(Table2[[#This Row],[Population: Urban]]/Table2[[#This Row],[Total Population]],"")</f>
        <v/>
      </c>
      <c r="E27" s="23" t="str">
        <f>IFERROR(VLOOKUP(Table2[[#This Row],[Target Area Community (by county)]],'Data- Rural area'!A$5:W$3237,22,FALSE),"")</f>
        <v/>
      </c>
      <c r="F27" s="12" t="str">
        <f>IFERROR(Table2[[#This Row],[% Urban]]/Table2[[#This Row],[Total Population]],"")</f>
        <v/>
      </c>
      <c r="G27" s="23" t="str">
        <f>IFERROR(VLOOKUP(Table2[[#This Row],[Target Area Community (by county)]],'Data- Rural area'!A$5:W$3237,23,FALSE),"")</f>
        <v/>
      </c>
      <c r="H27" s="13" t="str">
        <f>IFERROR(Table2[[#This Row],[Population: Rural]]/Table2[[#This Row],[Total Population]],"")</f>
        <v/>
      </c>
    </row>
    <row r="28" spans="1:8">
      <c r="A28" s="3"/>
      <c r="B28" s="2" t="str">
        <f>IFERROR(VLOOKUP(Table2[[#This Row],[Target Area Community (by county)]],'Data- Rural area'!A$5:W$3237,8,FALSE),"")</f>
        <v/>
      </c>
      <c r="C28" s="23" t="str">
        <f>IFERROR(VLOOKUP(Table2[[#This Row],[Target Area Community (by county)]],'Data- Rural area'!A$5:W$3237,21,FALSE),"")</f>
        <v/>
      </c>
      <c r="D28" s="18" t="str">
        <f>IFERROR(Table2[[#This Row],[Population: Urban]]/Table2[[#This Row],[Total Population]],"")</f>
        <v/>
      </c>
      <c r="E28" s="23" t="str">
        <f>IFERROR(VLOOKUP(Table2[[#This Row],[Target Area Community (by county)]],'Data- Rural area'!A$5:W$3237,22,FALSE),"")</f>
        <v/>
      </c>
      <c r="F28" s="12" t="str">
        <f>IFERROR(Table2[[#This Row],[% Urban]]/Table2[[#This Row],[Total Population]],"")</f>
        <v/>
      </c>
      <c r="G28" s="23" t="str">
        <f>IFERROR(VLOOKUP(Table2[[#This Row],[Target Area Community (by county)]],'Data- Rural area'!A$5:W$3237,23,FALSE),"")</f>
        <v/>
      </c>
      <c r="H28" s="13" t="str">
        <f>IFERROR(Table2[[#This Row],[Population: Rural]]/Table2[[#This Row],[Total Population]],"")</f>
        <v/>
      </c>
    </row>
    <row r="29" spans="1:8">
      <c r="A29" s="3"/>
      <c r="B29" s="2" t="str">
        <f>IFERROR(VLOOKUP(Table2[[#This Row],[Target Area Community (by county)]],'Data- Rural area'!A$5:W$3237,8,FALSE),"")</f>
        <v/>
      </c>
      <c r="C29" s="23" t="str">
        <f>IFERROR(VLOOKUP(Table2[[#This Row],[Target Area Community (by county)]],'Data- Rural area'!A$5:W$3237,21,FALSE),"")</f>
        <v/>
      </c>
      <c r="D29" s="18" t="str">
        <f>IFERROR(Table2[[#This Row],[Population: Urban]]/Table2[[#This Row],[Total Population]],"")</f>
        <v/>
      </c>
      <c r="E29" s="23" t="str">
        <f>IFERROR(VLOOKUP(Table2[[#This Row],[Target Area Community (by county)]],'Data- Rural area'!A$5:W$3237,22,FALSE),"")</f>
        <v/>
      </c>
      <c r="F29" s="12" t="str">
        <f>IFERROR(Table2[[#This Row],[% Urban]]/Table2[[#This Row],[Total Population]],"")</f>
        <v/>
      </c>
      <c r="G29" s="23" t="str">
        <f>IFERROR(VLOOKUP(Table2[[#This Row],[Target Area Community (by county)]],'Data- Rural area'!A$5:W$3237,23,FALSE),"")</f>
        <v/>
      </c>
      <c r="H29" s="13" t="str">
        <f>IFERROR(Table2[[#This Row],[Population: Rural]]/Table2[[#This Row],[Total Population]],"")</f>
        <v/>
      </c>
    </row>
    <row r="30" spans="1:8">
      <c r="A30" s="3"/>
      <c r="B30" s="2" t="str">
        <f>IFERROR(VLOOKUP(Table2[[#This Row],[Target Area Community (by county)]],'Data- Rural area'!A$5:W$3237,8,FALSE),"")</f>
        <v/>
      </c>
      <c r="C30" s="23" t="str">
        <f>IFERROR(VLOOKUP(Table2[[#This Row],[Target Area Community (by county)]],'Data- Rural area'!A$5:W$3237,21,FALSE),"")</f>
        <v/>
      </c>
      <c r="D30" s="18" t="str">
        <f>IFERROR(Table2[[#This Row],[Population: Urban]]/Table2[[#This Row],[Total Population]],"")</f>
        <v/>
      </c>
      <c r="E30" s="23" t="str">
        <f>IFERROR(VLOOKUP(Table2[[#This Row],[Target Area Community (by county)]],'Data- Rural area'!A$5:W$3237,22,FALSE),"")</f>
        <v/>
      </c>
      <c r="F30" s="12" t="str">
        <f>IFERROR(Table2[[#This Row],[% Urban]]/Table2[[#This Row],[Total Population]],"")</f>
        <v/>
      </c>
      <c r="G30" s="23" t="str">
        <f>IFERROR(VLOOKUP(Table2[[#This Row],[Target Area Community (by county)]],'Data- Rural area'!A$5:W$3237,23,FALSE),"")</f>
        <v/>
      </c>
      <c r="H30" s="13" t="str">
        <f>IFERROR(Table2[[#This Row],[Population: Rural]]/Table2[[#This Row],[Total Population]],"")</f>
        <v/>
      </c>
    </row>
    <row r="31" spans="1:8">
      <c r="A31" s="3"/>
      <c r="B31" s="2" t="str">
        <f>IFERROR(VLOOKUP(Table2[[#This Row],[Target Area Community (by county)]],'Data- Rural area'!A$5:W$3237,8,FALSE),"")</f>
        <v/>
      </c>
      <c r="C31" s="23" t="str">
        <f>IFERROR(VLOOKUP(Table2[[#This Row],[Target Area Community (by county)]],'Data- Rural area'!A$5:W$3237,21,FALSE),"")</f>
        <v/>
      </c>
      <c r="D31" s="18" t="str">
        <f>IFERROR(Table2[[#This Row],[Population: Urban]]/Table2[[#This Row],[Total Population]],"")</f>
        <v/>
      </c>
      <c r="E31" s="23" t="str">
        <f>IFERROR(VLOOKUP(Table2[[#This Row],[Target Area Community (by county)]],'Data- Rural area'!A$5:W$3237,22,FALSE),"")</f>
        <v/>
      </c>
      <c r="F31" s="12" t="str">
        <f>IFERROR(Table2[[#This Row],[% Urban]]/Table2[[#This Row],[Total Population]],"")</f>
        <v/>
      </c>
      <c r="G31" s="23" t="str">
        <f>IFERROR(VLOOKUP(Table2[[#This Row],[Target Area Community (by county)]],'Data- Rural area'!A$5:W$3237,23,FALSE),"")</f>
        <v/>
      </c>
      <c r="H31" s="13" t="str">
        <f>IFERROR(Table2[[#This Row],[Population: Rural]]/Table2[[#This Row],[Total Population]],"")</f>
        <v/>
      </c>
    </row>
    <row r="32" spans="1:8">
      <c r="A32" s="3"/>
      <c r="B32" s="2" t="str">
        <f>IFERROR(VLOOKUP(Table2[[#This Row],[Target Area Community (by county)]],'Data- Rural area'!A$5:W$3237,8,FALSE),"")</f>
        <v/>
      </c>
      <c r="C32" s="23" t="str">
        <f>IFERROR(VLOOKUP(Table2[[#This Row],[Target Area Community (by county)]],'Data- Rural area'!A$5:W$3237,21,FALSE),"")</f>
        <v/>
      </c>
      <c r="D32" s="18" t="str">
        <f>IFERROR(Table2[[#This Row],[Population: Urban]]/Table2[[#This Row],[Total Population]],"")</f>
        <v/>
      </c>
      <c r="E32" s="23" t="str">
        <f>IFERROR(VLOOKUP(Table2[[#This Row],[Target Area Community (by county)]],'Data- Rural area'!A$5:W$3237,22,FALSE),"")</f>
        <v/>
      </c>
      <c r="F32" s="12" t="str">
        <f>IFERROR(Table2[[#This Row],[% Urban]]/Table2[[#This Row],[Total Population]],"")</f>
        <v/>
      </c>
      <c r="G32" s="23" t="str">
        <f>IFERROR(VLOOKUP(Table2[[#This Row],[Target Area Community (by county)]],'Data- Rural area'!A$5:W$3237,23,FALSE),"")</f>
        <v/>
      </c>
      <c r="H32" s="13" t="str">
        <f>IFERROR(Table2[[#This Row],[Population: Rural]]/Table2[[#This Row],[Total Population]],"")</f>
        <v/>
      </c>
    </row>
    <row r="33" spans="1:8">
      <c r="A33" s="3"/>
      <c r="B33" s="2" t="str">
        <f>IFERROR(VLOOKUP(Table2[[#This Row],[Target Area Community (by county)]],'Data- Rural area'!A$5:W$3237,8,FALSE),"")</f>
        <v/>
      </c>
      <c r="C33" s="23" t="str">
        <f>IFERROR(VLOOKUP(Table2[[#This Row],[Target Area Community (by county)]],'Data- Rural area'!A$5:W$3237,21,FALSE),"")</f>
        <v/>
      </c>
      <c r="D33" s="18" t="str">
        <f>IFERROR(Table2[[#This Row],[Population: Urban]]/Table2[[#This Row],[Total Population]],"")</f>
        <v/>
      </c>
      <c r="E33" s="23" t="str">
        <f>IFERROR(VLOOKUP(Table2[[#This Row],[Target Area Community (by county)]],'Data- Rural area'!A$5:W$3237,22,FALSE),"")</f>
        <v/>
      </c>
      <c r="F33" s="12" t="str">
        <f>IFERROR(Table2[[#This Row],[% Urban]]/Table2[[#This Row],[Total Population]],"")</f>
        <v/>
      </c>
      <c r="G33" s="23" t="str">
        <f>IFERROR(VLOOKUP(Table2[[#This Row],[Target Area Community (by county)]],'Data- Rural area'!A$5:W$3237,23,FALSE),"")</f>
        <v/>
      </c>
      <c r="H33" s="13" t="str">
        <f>IFERROR(Table2[[#This Row],[Population: Rural]]/Table2[[#This Row],[Total Population]],"")</f>
        <v/>
      </c>
    </row>
    <row r="34" spans="1:8">
      <c r="A34" s="3"/>
      <c r="B34" s="2" t="str">
        <f>IFERROR(VLOOKUP(Table2[[#This Row],[Target Area Community (by county)]],'Data- Rural area'!A$5:W$3237,8,FALSE),"")</f>
        <v/>
      </c>
      <c r="C34" s="23" t="str">
        <f>IFERROR(VLOOKUP(Table2[[#This Row],[Target Area Community (by county)]],'Data- Rural area'!A$5:W$3237,21,FALSE),"")</f>
        <v/>
      </c>
      <c r="D34" s="18" t="str">
        <f>IFERROR(Table2[[#This Row],[Population: Urban]]/Table2[[#This Row],[Total Population]],"")</f>
        <v/>
      </c>
      <c r="E34" s="23" t="str">
        <f>IFERROR(VLOOKUP(Table2[[#This Row],[Target Area Community (by county)]],'Data- Rural area'!A$5:W$3237,22,FALSE),"")</f>
        <v/>
      </c>
      <c r="F34" s="12" t="str">
        <f>IFERROR(Table2[[#This Row],[% Urban]]/Table2[[#This Row],[Total Population]],"")</f>
        <v/>
      </c>
      <c r="G34" s="23" t="str">
        <f>IFERROR(VLOOKUP(Table2[[#This Row],[Target Area Community (by county)]],'Data- Rural area'!A$5:W$3237,23,FALSE),"")</f>
        <v/>
      </c>
      <c r="H34" s="13" t="str">
        <f>IFERROR(Table2[[#This Row],[Population: Rural]]/Table2[[#This Row],[Total Population]],"")</f>
        <v/>
      </c>
    </row>
    <row r="35" spans="1:8">
      <c r="A35" s="3"/>
      <c r="B35" s="2" t="str">
        <f>IFERROR(VLOOKUP(Table2[[#This Row],[Target Area Community (by county)]],'Data- Rural area'!A$5:W$3237,8,FALSE),"")</f>
        <v/>
      </c>
      <c r="C35" s="23" t="str">
        <f>IFERROR(VLOOKUP(Table2[[#This Row],[Target Area Community (by county)]],'Data- Rural area'!A$5:W$3237,21,FALSE),"")</f>
        <v/>
      </c>
      <c r="D35" s="18" t="str">
        <f>IFERROR(Table2[[#This Row],[Population: Urban]]/Table2[[#This Row],[Total Population]],"")</f>
        <v/>
      </c>
      <c r="E35" s="23" t="str">
        <f>IFERROR(VLOOKUP(Table2[[#This Row],[Target Area Community (by county)]],'Data- Rural area'!A$5:W$3237,22,FALSE),"")</f>
        <v/>
      </c>
      <c r="F35" s="12" t="str">
        <f>IFERROR(Table2[[#This Row],[% Urban]]/Table2[[#This Row],[Total Population]],"")</f>
        <v/>
      </c>
      <c r="G35" s="23" t="str">
        <f>IFERROR(VLOOKUP(Table2[[#This Row],[Target Area Community (by county)]],'Data- Rural area'!A$5:W$3237,23,FALSE),"")</f>
        <v/>
      </c>
      <c r="H35" s="13" t="str">
        <f>IFERROR(Table2[[#This Row],[Population: Rural]]/Table2[[#This Row],[Total Population]],"")</f>
        <v/>
      </c>
    </row>
    <row r="36" spans="1:8">
      <c r="A36" s="3"/>
      <c r="B36" s="2" t="str">
        <f>IFERROR(VLOOKUP(Table2[[#This Row],[Target Area Community (by county)]],'Data- Rural area'!A$5:W$3237,8,FALSE),"")</f>
        <v/>
      </c>
      <c r="C36" s="23" t="str">
        <f>IFERROR(VLOOKUP(Table2[[#This Row],[Target Area Community (by county)]],'Data- Rural area'!A$5:W$3237,21,FALSE),"")</f>
        <v/>
      </c>
      <c r="D36" s="18" t="str">
        <f>IFERROR(Table2[[#This Row],[Population: Urban]]/Table2[[#This Row],[Total Population]],"")</f>
        <v/>
      </c>
      <c r="E36" s="23" t="str">
        <f>IFERROR(VLOOKUP(Table2[[#This Row],[Target Area Community (by county)]],'Data- Rural area'!A$5:W$3237,22,FALSE),"")</f>
        <v/>
      </c>
      <c r="F36" s="12" t="str">
        <f>IFERROR(Table2[[#This Row],[% Urban]]/Table2[[#This Row],[Total Population]],"")</f>
        <v/>
      </c>
      <c r="G36" s="23" t="str">
        <f>IFERROR(VLOOKUP(Table2[[#This Row],[Target Area Community (by county)]],'Data- Rural area'!A$5:W$3237,23,FALSE),"")</f>
        <v/>
      </c>
      <c r="H36" s="13" t="str">
        <f>IFERROR(Table2[[#This Row],[Population: Rural]]/Table2[[#This Row],[Total Population]],"")</f>
        <v/>
      </c>
    </row>
    <row r="37" spans="1:8">
      <c r="A37" s="3"/>
      <c r="B37" s="2" t="str">
        <f>IFERROR(VLOOKUP(Table2[[#This Row],[Target Area Community (by county)]],'Data- Rural area'!A$5:W$3237,8,FALSE),"")</f>
        <v/>
      </c>
      <c r="C37" s="23" t="str">
        <f>IFERROR(VLOOKUP(Table2[[#This Row],[Target Area Community (by county)]],'Data- Rural area'!A$5:W$3237,21,FALSE),"")</f>
        <v/>
      </c>
      <c r="D37" s="18" t="str">
        <f>IFERROR(Table2[[#This Row],[Population: Urban]]/Table2[[#This Row],[Total Population]],"")</f>
        <v/>
      </c>
      <c r="E37" s="23" t="str">
        <f>IFERROR(VLOOKUP(Table2[[#This Row],[Target Area Community (by county)]],'Data- Rural area'!A$5:W$3237,22,FALSE),"")</f>
        <v/>
      </c>
      <c r="F37" s="12" t="str">
        <f>IFERROR(Table2[[#This Row],[% Urban]]/Table2[[#This Row],[Total Population]],"")</f>
        <v/>
      </c>
      <c r="G37" s="23" t="str">
        <f>IFERROR(VLOOKUP(Table2[[#This Row],[Target Area Community (by county)]],'Data- Rural area'!A$5:W$3237,23,FALSE),"")</f>
        <v/>
      </c>
      <c r="H37" s="13" t="str">
        <f>IFERROR(Table2[[#This Row],[Population: Rural]]/Table2[[#This Row],[Total Population]],"")</f>
        <v/>
      </c>
    </row>
    <row r="38" spans="1:8">
      <c r="A38" s="3"/>
      <c r="B38" s="2" t="str">
        <f>IFERROR(VLOOKUP(Table2[[#This Row],[Target Area Community (by county)]],'Data- Rural area'!A$5:W$3237,8,FALSE),"")</f>
        <v/>
      </c>
      <c r="C38" s="23" t="str">
        <f>IFERROR(VLOOKUP(Table2[[#This Row],[Target Area Community (by county)]],'Data- Rural area'!A$5:W$3237,21,FALSE),"")</f>
        <v/>
      </c>
      <c r="D38" s="18" t="str">
        <f>IFERROR(Table2[[#This Row],[Population: Urban]]/Table2[[#This Row],[Total Population]],"")</f>
        <v/>
      </c>
      <c r="E38" s="23" t="str">
        <f>IFERROR(VLOOKUP(Table2[[#This Row],[Target Area Community (by county)]],'Data- Rural area'!A$5:W$3237,22,FALSE),"")</f>
        <v/>
      </c>
      <c r="F38" s="12" t="str">
        <f>IFERROR(Table2[[#This Row],[% Urban]]/Table2[[#This Row],[Total Population]],"")</f>
        <v/>
      </c>
      <c r="G38" s="23" t="str">
        <f>IFERROR(VLOOKUP(Table2[[#This Row],[Target Area Community (by county)]],'Data- Rural area'!A$5:W$3237,23,FALSE),"")</f>
        <v/>
      </c>
      <c r="H38" s="13" t="str">
        <f>IFERROR(Table2[[#This Row],[Population: Rural]]/Table2[[#This Row],[Total Population]],"")</f>
        <v/>
      </c>
    </row>
    <row r="39" spans="1:8">
      <c r="A39" s="3"/>
      <c r="B39" s="2" t="str">
        <f>IFERROR(VLOOKUP(Table2[[#This Row],[Target Area Community (by county)]],'Data- Rural area'!A$5:W$3237,8,FALSE),"")</f>
        <v/>
      </c>
      <c r="C39" s="23" t="str">
        <f>IFERROR(VLOOKUP(Table2[[#This Row],[Target Area Community (by county)]],'Data- Rural area'!A$5:W$3237,21,FALSE),"")</f>
        <v/>
      </c>
      <c r="D39" s="18" t="str">
        <f>IFERROR(Table2[[#This Row],[Population: Urban]]/Table2[[#This Row],[Total Population]],"")</f>
        <v/>
      </c>
      <c r="E39" s="23" t="str">
        <f>IFERROR(VLOOKUP(Table2[[#This Row],[Target Area Community (by county)]],'Data- Rural area'!A$5:W$3237,22,FALSE),"")</f>
        <v/>
      </c>
      <c r="F39" s="12" t="str">
        <f>IFERROR(Table2[[#This Row],[% Urban]]/Table2[[#This Row],[Total Population]],"")</f>
        <v/>
      </c>
      <c r="G39" s="23" t="str">
        <f>IFERROR(VLOOKUP(Table2[[#This Row],[Target Area Community (by county)]],'Data- Rural area'!A$5:W$3237,23,FALSE),"")</f>
        <v/>
      </c>
      <c r="H39" s="13" t="str">
        <f>IFERROR(Table2[[#This Row],[Population: Rural]]/Table2[[#This Row],[Total Population]],"")</f>
        <v/>
      </c>
    </row>
    <row r="40" spans="1:8">
      <c r="A40" s="3"/>
      <c r="B40" s="2" t="str">
        <f>IFERROR(VLOOKUP(Table2[[#This Row],[Target Area Community (by county)]],'Data- Rural area'!A$5:W$3237,8,FALSE),"")</f>
        <v/>
      </c>
      <c r="C40" s="23" t="str">
        <f>IFERROR(VLOOKUP(Table2[[#This Row],[Target Area Community (by county)]],'Data- Rural area'!A$5:W$3237,21,FALSE),"")</f>
        <v/>
      </c>
      <c r="D40" s="18" t="str">
        <f>IFERROR(Table2[[#This Row],[Population: Urban]]/Table2[[#This Row],[Total Population]],"")</f>
        <v/>
      </c>
      <c r="E40" s="23" t="str">
        <f>IFERROR(VLOOKUP(Table2[[#This Row],[Target Area Community (by county)]],'Data- Rural area'!A$5:W$3237,22,FALSE),"")</f>
        <v/>
      </c>
      <c r="F40" s="12" t="str">
        <f>IFERROR(Table2[[#This Row],[% Urban]]/Table2[[#This Row],[Total Population]],"")</f>
        <v/>
      </c>
      <c r="G40" s="23" t="str">
        <f>IFERROR(VLOOKUP(Table2[[#This Row],[Target Area Community (by county)]],'Data- Rural area'!A$5:W$3237,23,FALSE),"")</f>
        <v/>
      </c>
      <c r="H40" s="13" t="str">
        <f>IFERROR(Table2[[#This Row],[Population: Rural]]/Table2[[#This Row],[Total Population]],"")</f>
        <v/>
      </c>
    </row>
    <row r="41" spans="1:8">
      <c r="A41" s="3"/>
      <c r="B41" s="2" t="str">
        <f>IFERROR(VLOOKUP(Table2[[#This Row],[Target Area Community (by county)]],'Data- Rural area'!A$5:W$3237,8,FALSE),"")</f>
        <v/>
      </c>
      <c r="C41" s="23" t="str">
        <f>IFERROR(VLOOKUP(Table2[[#This Row],[Target Area Community (by county)]],'Data- Rural area'!A$5:W$3237,21,FALSE),"")</f>
        <v/>
      </c>
      <c r="D41" s="18" t="str">
        <f>IFERROR(Table2[[#This Row],[Population: Urban]]/Table2[[#This Row],[Total Population]],"")</f>
        <v/>
      </c>
      <c r="E41" s="23" t="str">
        <f>IFERROR(VLOOKUP(Table2[[#This Row],[Target Area Community (by county)]],'Data- Rural area'!A$5:W$3237,22,FALSE),"")</f>
        <v/>
      </c>
      <c r="F41" s="12" t="str">
        <f>IFERROR(Table2[[#This Row],[% Urban]]/Table2[[#This Row],[Total Population]],"")</f>
        <v/>
      </c>
      <c r="G41" s="23" t="str">
        <f>IFERROR(VLOOKUP(Table2[[#This Row],[Target Area Community (by county)]],'Data- Rural area'!A$5:W$3237,23,FALSE),"")</f>
        <v/>
      </c>
      <c r="H41" s="13" t="str">
        <f>IFERROR(Table2[[#This Row],[Population: Rural]]/Table2[[#This Row],[Total Population]],"")</f>
        <v/>
      </c>
    </row>
    <row r="42" spans="1:8">
      <c r="A42" s="3"/>
      <c r="B42" s="2" t="str">
        <f>IFERROR(VLOOKUP(Table2[[#This Row],[Target Area Community (by county)]],'Data- Rural area'!A$5:W$3237,8,FALSE),"")</f>
        <v/>
      </c>
      <c r="C42" s="23" t="str">
        <f>IFERROR(VLOOKUP(Table2[[#This Row],[Target Area Community (by county)]],'Data- Rural area'!A$5:W$3237,21,FALSE),"")</f>
        <v/>
      </c>
      <c r="D42" s="18" t="str">
        <f>IFERROR(Table2[[#This Row],[Population: Urban]]/Table2[[#This Row],[Total Population]],"")</f>
        <v/>
      </c>
      <c r="E42" s="23" t="str">
        <f>IFERROR(VLOOKUP(Table2[[#This Row],[Target Area Community (by county)]],'Data- Rural area'!A$5:W$3237,22,FALSE),"")</f>
        <v/>
      </c>
      <c r="F42" s="12" t="str">
        <f>IFERROR(Table2[[#This Row],[% Urban]]/Table2[[#This Row],[Total Population]],"")</f>
        <v/>
      </c>
      <c r="G42" s="23" t="str">
        <f>IFERROR(VLOOKUP(Table2[[#This Row],[Target Area Community (by county)]],'Data- Rural area'!A$5:W$3237,23,FALSE),"")</f>
        <v/>
      </c>
      <c r="H42" s="13" t="str">
        <f>IFERROR(Table2[[#This Row],[Population: Rural]]/Table2[[#This Row],[Total Population]],"")</f>
        <v/>
      </c>
    </row>
    <row r="43" spans="1:8">
      <c r="A43" s="3"/>
      <c r="B43" s="2" t="str">
        <f>IFERROR(VLOOKUP(Table2[[#This Row],[Target Area Community (by county)]],'Data- Rural area'!A$5:W$3237,8,FALSE),"")</f>
        <v/>
      </c>
      <c r="C43" s="23" t="str">
        <f>IFERROR(VLOOKUP(Table2[[#This Row],[Target Area Community (by county)]],'Data- Rural area'!A$5:W$3237,21,FALSE),"")</f>
        <v/>
      </c>
      <c r="D43" s="18" t="str">
        <f>IFERROR(Table2[[#This Row],[Population: Urban]]/Table2[[#This Row],[Total Population]],"")</f>
        <v/>
      </c>
      <c r="E43" s="23" t="str">
        <f>IFERROR(VLOOKUP(Table2[[#This Row],[Target Area Community (by county)]],'Data- Rural area'!A$5:W$3237,22,FALSE),"")</f>
        <v/>
      </c>
      <c r="F43" s="12" t="str">
        <f>IFERROR(Table2[[#This Row],[% Urban]]/Table2[[#This Row],[Total Population]],"")</f>
        <v/>
      </c>
      <c r="G43" s="23" t="str">
        <f>IFERROR(VLOOKUP(Table2[[#This Row],[Target Area Community (by county)]],'Data- Rural area'!A$5:W$3237,23,FALSE),"")</f>
        <v/>
      </c>
      <c r="H43" s="13" t="str">
        <f>IFERROR(Table2[[#This Row],[Population: Rural]]/Table2[[#This Row],[Total Population]],"")</f>
        <v/>
      </c>
    </row>
    <row r="44" spans="1:8">
      <c r="A44" s="3"/>
      <c r="B44" s="2" t="str">
        <f>IFERROR(VLOOKUP(Table2[[#This Row],[Target Area Community (by county)]],'Data- Rural area'!A$5:W$3237,8,FALSE),"")</f>
        <v/>
      </c>
      <c r="C44" s="23" t="str">
        <f>IFERROR(VLOOKUP(Table2[[#This Row],[Target Area Community (by county)]],'Data- Rural area'!A$5:W$3237,21,FALSE),"")</f>
        <v/>
      </c>
      <c r="D44" s="18" t="str">
        <f>IFERROR(Table2[[#This Row],[Population: Urban]]/Table2[[#This Row],[Total Population]],"")</f>
        <v/>
      </c>
      <c r="E44" s="23" t="str">
        <f>IFERROR(VLOOKUP(Table2[[#This Row],[Target Area Community (by county)]],'Data- Rural area'!A$5:W$3237,22,FALSE),"")</f>
        <v/>
      </c>
      <c r="F44" s="12" t="str">
        <f>IFERROR(Table2[[#This Row],[% Urban]]/Table2[[#This Row],[Total Population]],"")</f>
        <v/>
      </c>
      <c r="G44" s="23" t="str">
        <f>IFERROR(VLOOKUP(Table2[[#This Row],[Target Area Community (by county)]],'Data- Rural area'!A$5:W$3237,23,FALSE),"")</f>
        <v/>
      </c>
      <c r="H44" s="13" t="str">
        <f>IFERROR(Table2[[#This Row],[Population: Rural]]/Table2[[#This Row],[Total Population]],"")</f>
        <v/>
      </c>
    </row>
    <row r="45" spans="1:8">
      <c r="A45" s="3"/>
      <c r="B45" s="2" t="str">
        <f>IFERROR(VLOOKUP(Table2[[#This Row],[Target Area Community (by county)]],'Data- Rural area'!A$5:W$3237,8,FALSE),"")</f>
        <v/>
      </c>
      <c r="C45" s="23" t="str">
        <f>IFERROR(VLOOKUP(Table2[[#This Row],[Target Area Community (by county)]],'Data- Rural area'!A$5:W$3237,21,FALSE),"")</f>
        <v/>
      </c>
      <c r="D45" s="18" t="str">
        <f>IFERROR(Table2[[#This Row],[Population: Urban]]/Table2[[#This Row],[Total Population]],"")</f>
        <v/>
      </c>
      <c r="E45" s="23" t="str">
        <f>IFERROR(VLOOKUP(Table2[[#This Row],[Target Area Community (by county)]],'Data- Rural area'!A$5:W$3237,22,FALSE),"")</f>
        <v/>
      </c>
      <c r="F45" s="12" t="str">
        <f>IFERROR(Table2[[#This Row],[% Urban]]/Table2[[#This Row],[Total Population]],"")</f>
        <v/>
      </c>
      <c r="G45" s="23" t="str">
        <f>IFERROR(VLOOKUP(Table2[[#This Row],[Target Area Community (by county)]],'Data- Rural area'!A$5:W$3237,23,FALSE),"")</f>
        <v/>
      </c>
      <c r="H45" s="13" t="str">
        <f>IFERROR(Table2[[#This Row],[Population: Rural]]/Table2[[#This Row],[Total Population]],"")</f>
        <v/>
      </c>
    </row>
    <row r="46" spans="1:8">
      <c r="A46" s="3"/>
      <c r="B46" s="2" t="str">
        <f>IFERROR(VLOOKUP(Table2[[#This Row],[Target Area Community (by county)]],'Data- Rural area'!A$5:W$3237,8,FALSE),"")</f>
        <v/>
      </c>
      <c r="C46" s="23" t="str">
        <f>IFERROR(VLOOKUP(Table2[[#This Row],[Target Area Community (by county)]],'Data- Rural area'!A$5:W$3237,21,FALSE),"")</f>
        <v/>
      </c>
      <c r="D46" s="18" t="str">
        <f>IFERROR(Table2[[#This Row],[Population: Urban]]/Table2[[#This Row],[Total Population]],"")</f>
        <v/>
      </c>
      <c r="E46" s="23" t="str">
        <f>IFERROR(VLOOKUP(Table2[[#This Row],[Target Area Community (by county)]],'Data- Rural area'!A$5:W$3237,22,FALSE),"")</f>
        <v/>
      </c>
      <c r="F46" s="12" t="str">
        <f>IFERROR(Table2[[#This Row],[% Urban]]/Table2[[#This Row],[Total Population]],"")</f>
        <v/>
      </c>
      <c r="G46" s="23" t="str">
        <f>IFERROR(VLOOKUP(Table2[[#This Row],[Target Area Community (by county)]],'Data- Rural area'!A$5:W$3237,23,FALSE),"")</f>
        <v/>
      </c>
      <c r="H46" s="13" t="str">
        <f>IFERROR(Table2[[#This Row],[Population: Rural]]/Table2[[#This Row],[Total Population]],"")</f>
        <v/>
      </c>
    </row>
    <row r="47" spans="1:8">
      <c r="A47" s="3"/>
      <c r="B47" s="2" t="str">
        <f>IFERROR(VLOOKUP(Table2[[#This Row],[Target Area Community (by county)]],'Data- Rural area'!A$5:W$3237,8,FALSE),"")</f>
        <v/>
      </c>
      <c r="C47" s="23" t="str">
        <f>IFERROR(VLOOKUP(Table2[[#This Row],[Target Area Community (by county)]],'Data- Rural area'!A$5:W$3237,21,FALSE),"")</f>
        <v/>
      </c>
      <c r="D47" s="18" t="str">
        <f>IFERROR(Table2[[#This Row],[Population: Urban]]/Table2[[#This Row],[Total Population]],"")</f>
        <v/>
      </c>
      <c r="E47" s="23" t="str">
        <f>IFERROR(VLOOKUP(Table2[[#This Row],[Target Area Community (by county)]],'Data- Rural area'!A$5:W$3237,22,FALSE),"")</f>
        <v/>
      </c>
      <c r="F47" s="12" t="str">
        <f>IFERROR(Table2[[#This Row],[% Urban]]/Table2[[#This Row],[Total Population]],"")</f>
        <v/>
      </c>
      <c r="G47" s="23" t="str">
        <f>IFERROR(VLOOKUP(Table2[[#This Row],[Target Area Community (by county)]],'Data- Rural area'!A$5:W$3237,23,FALSE),"")</f>
        <v/>
      </c>
      <c r="H47" s="13" t="str">
        <f>IFERROR(Table2[[#This Row],[Population: Rural]]/Table2[[#This Row],[Total Population]],"")</f>
        <v/>
      </c>
    </row>
    <row r="48" spans="1:8">
      <c r="A48" s="3"/>
      <c r="B48" s="2" t="str">
        <f>IFERROR(VLOOKUP(Table2[[#This Row],[Target Area Community (by county)]],'Data- Rural area'!A$5:W$3237,8,FALSE),"")</f>
        <v/>
      </c>
      <c r="C48" s="23" t="str">
        <f>IFERROR(VLOOKUP(Table2[[#This Row],[Target Area Community (by county)]],'Data- Rural area'!A$5:W$3237,21,FALSE),"")</f>
        <v/>
      </c>
      <c r="D48" s="18" t="str">
        <f>IFERROR(Table2[[#This Row],[Population: Urban]]/Table2[[#This Row],[Total Population]],"")</f>
        <v/>
      </c>
      <c r="E48" s="23" t="str">
        <f>IFERROR(VLOOKUP(Table2[[#This Row],[Target Area Community (by county)]],'Data- Rural area'!A$5:W$3237,22,FALSE),"")</f>
        <v/>
      </c>
      <c r="F48" s="12" t="str">
        <f>IFERROR(Table2[[#This Row],[% Urban]]/Table2[[#This Row],[Total Population]],"")</f>
        <v/>
      </c>
      <c r="G48" s="23" t="str">
        <f>IFERROR(VLOOKUP(Table2[[#This Row],[Target Area Community (by county)]],'Data- Rural area'!A$5:W$3237,23,FALSE),"")</f>
        <v/>
      </c>
      <c r="H48" s="13" t="str">
        <f>IFERROR(Table2[[#This Row],[Population: Rural]]/Table2[[#This Row],[Total Population]],"")</f>
        <v/>
      </c>
    </row>
    <row r="49" spans="1:8">
      <c r="A49" s="3"/>
      <c r="B49" s="2" t="str">
        <f>IFERROR(VLOOKUP(Table2[[#This Row],[Target Area Community (by county)]],'Data- Rural area'!A$5:W$3237,8,FALSE),"")</f>
        <v/>
      </c>
      <c r="C49" s="23" t="str">
        <f>IFERROR(VLOOKUP(Table2[[#This Row],[Target Area Community (by county)]],'Data- Rural area'!A$5:W$3237,21,FALSE),"")</f>
        <v/>
      </c>
      <c r="D49" s="18" t="str">
        <f>IFERROR(Table2[[#This Row],[Population: Urban]]/Table2[[#This Row],[Total Population]],"")</f>
        <v/>
      </c>
      <c r="E49" s="23" t="str">
        <f>IFERROR(VLOOKUP(Table2[[#This Row],[Target Area Community (by county)]],'Data- Rural area'!A$5:W$3237,22,FALSE),"")</f>
        <v/>
      </c>
      <c r="F49" s="12" t="str">
        <f>IFERROR(Table2[[#This Row],[% Urban]]/Table2[[#This Row],[Total Population]],"")</f>
        <v/>
      </c>
      <c r="G49" s="23" t="str">
        <f>IFERROR(VLOOKUP(Table2[[#This Row],[Target Area Community (by county)]],'Data- Rural area'!A$5:W$3237,23,FALSE),"")</f>
        <v/>
      </c>
      <c r="H49" s="13" t="str">
        <f>IFERROR(Table2[[#This Row],[Population: Rural]]/Table2[[#This Row],[Total Population]],"")</f>
        <v/>
      </c>
    </row>
    <row r="50" spans="1:8">
      <c r="A50" s="3"/>
      <c r="B50" s="2" t="str">
        <f>IFERROR(VLOOKUP(Table2[[#This Row],[Target Area Community (by county)]],'Data- Rural area'!A$5:W$3237,8,FALSE),"")</f>
        <v/>
      </c>
      <c r="C50" s="23" t="str">
        <f>IFERROR(VLOOKUP(Table2[[#This Row],[Target Area Community (by county)]],'Data- Rural area'!A$5:W$3237,21,FALSE),"")</f>
        <v/>
      </c>
      <c r="D50" s="18" t="str">
        <f>IFERROR(Table2[[#This Row],[Population: Urban]]/Table2[[#This Row],[Total Population]],"")</f>
        <v/>
      </c>
      <c r="E50" s="23" t="str">
        <f>IFERROR(VLOOKUP(Table2[[#This Row],[Target Area Community (by county)]],'Data- Rural area'!A$5:W$3237,22,FALSE),"")</f>
        <v/>
      </c>
      <c r="F50" s="12" t="str">
        <f>IFERROR(Table2[[#This Row],[% Urban]]/Table2[[#This Row],[Total Population]],"")</f>
        <v/>
      </c>
      <c r="G50" s="23" t="str">
        <f>IFERROR(VLOOKUP(Table2[[#This Row],[Target Area Community (by county)]],'Data- Rural area'!A$5:W$3237,23,FALSE),"")</f>
        <v/>
      </c>
      <c r="H50" s="13" t="str">
        <f>IFERROR(Table2[[#This Row],[Population: Rural]]/Table2[[#This Row],[Total Population]],"")</f>
        <v/>
      </c>
    </row>
    <row r="51" spans="1:8">
      <c r="A51" s="3"/>
      <c r="B51" s="2" t="str">
        <f>IFERROR(VLOOKUP(Table2[[#This Row],[Target Area Community (by county)]],'Data- Rural area'!A$5:W$3237,8,FALSE),"")</f>
        <v/>
      </c>
      <c r="C51" s="23" t="str">
        <f>IFERROR(VLOOKUP(Table2[[#This Row],[Target Area Community (by county)]],'Data- Rural area'!A$5:W$3237,21,FALSE),"")</f>
        <v/>
      </c>
      <c r="D51" s="18" t="str">
        <f>IFERROR(Table2[[#This Row],[Population: Urban]]/Table2[[#This Row],[Total Population]],"")</f>
        <v/>
      </c>
      <c r="E51" s="23" t="str">
        <f>IFERROR(VLOOKUP(Table2[[#This Row],[Target Area Community (by county)]],'Data- Rural area'!A$5:W$3237,22,FALSE),"")</f>
        <v/>
      </c>
      <c r="F51" s="12" t="str">
        <f>IFERROR(Table2[[#This Row],[% Urban]]/Table2[[#This Row],[Total Population]],"")</f>
        <v/>
      </c>
      <c r="G51" s="23" t="str">
        <f>IFERROR(VLOOKUP(Table2[[#This Row],[Target Area Community (by county)]],'Data- Rural area'!A$5:W$3237,23,FALSE),"")</f>
        <v/>
      </c>
      <c r="H51" s="13" t="str">
        <f>IFERROR(Table2[[#This Row],[Population: Rural]]/Table2[[#This Row],[Total Population]],"")</f>
        <v/>
      </c>
    </row>
    <row r="52" spans="1:8">
      <c r="A52" s="3"/>
      <c r="B52" s="2" t="str">
        <f>IFERROR(VLOOKUP(Table2[[#This Row],[Target Area Community (by county)]],'Data- Rural area'!A$5:W$3237,8,FALSE),"")</f>
        <v/>
      </c>
      <c r="C52" s="23" t="str">
        <f>IFERROR(VLOOKUP(Table2[[#This Row],[Target Area Community (by county)]],'Data- Rural area'!A$5:W$3237,21,FALSE),"")</f>
        <v/>
      </c>
      <c r="D52" s="18" t="str">
        <f>IFERROR(Table2[[#This Row],[Population: Urban]]/Table2[[#This Row],[Total Population]],"")</f>
        <v/>
      </c>
      <c r="E52" s="23" t="str">
        <f>IFERROR(VLOOKUP(Table2[[#This Row],[Target Area Community (by county)]],'Data- Rural area'!A$5:W$3237,22,FALSE),"")</f>
        <v/>
      </c>
      <c r="F52" s="12" t="str">
        <f>IFERROR(Table2[[#This Row],[% Urban]]/Table2[[#This Row],[Total Population]],"")</f>
        <v/>
      </c>
      <c r="G52" s="23" t="str">
        <f>IFERROR(VLOOKUP(Table2[[#This Row],[Target Area Community (by county)]],'Data- Rural area'!A$5:W$3237,23,FALSE),"")</f>
        <v/>
      </c>
      <c r="H52" s="13" t="str">
        <f>IFERROR(Table2[[#This Row],[Population: Rural]]/Table2[[#This Row],[Total Population]],"")</f>
        <v/>
      </c>
    </row>
    <row r="53" spans="1:8">
      <c r="A53" s="3"/>
      <c r="B53" s="2" t="str">
        <f>IFERROR(VLOOKUP(Table2[[#This Row],[Target Area Community (by county)]],'Data- Rural area'!A$5:W$3237,8,FALSE),"")</f>
        <v/>
      </c>
      <c r="C53" s="23" t="str">
        <f>IFERROR(VLOOKUP(Table2[[#This Row],[Target Area Community (by county)]],'Data- Rural area'!A$5:W$3237,21,FALSE),"")</f>
        <v/>
      </c>
      <c r="D53" s="19" t="str">
        <f>IFERROR(Table2[[#This Row],[Population: Urban]]/Table2[[#This Row],[Total Population]],"")</f>
        <v/>
      </c>
      <c r="E53" s="23" t="str">
        <f>IFERROR(VLOOKUP(Table2[[#This Row],[Target Area Community (by county)]],'Data- Rural area'!A$5:W$3237,22,FALSE),"")</f>
        <v/>
      </c>
      <c r="F53" s="12" t="str">
        <f>IFERROR(Table2[[#This Row],[% Urban]]/Table2[[#This Row],[Total Population]],"")</f>
        <v/>
      </c>
      <c r="G53" s="23" t="str">
        <f>IFERROR(VLOOKUP(Table2[[#This Row],[Target Area Community (by county)]],'Data- Rural area'!A$5:W$3237,23,FALSE),"")</f>
        <v/>
      </c>
      <c r="H53" s="13" t="str">
        <f>IFERROR(Table2[[#This Row],[Population: Rural]]/Table2[[#This Row],[Total Population]],"")</f>
        <v/>
      </c>
    </row>
    <row r="54" spans="1:8">
      <c r="A54" s="3"/>
      <c r="B54" s="2" t="str">
        <f>IFERROR(VLOOKUP(Table2[[#This Row],[Target Area Community (by county)]],'Data- Rural area'!A$5:W$3237,8,FALSE),"")</f>
        <v/>
      </c>
      <c r="C54" s="23" t="str">
        <f>IFERROR(VLOOKUP(Table2[[#This Row],[Target Area Community (by county)]],'Data- Rural area'!A$5:W$3237,21,FALSE),"")</f>
        <v/>
      </c>
      <c r="D54" s="20" t="str">
        <f>IFERROR(Table2[[#This Row],[Population: Urban]]/Table2[[#This Row],[Total Population]],"")</f>
        <v/>
      </c>
      <c r="E54" s="23" t="str">
        <f>IFERROR(VLOOKUP(Table2[[#This Row],[Target Area Community (by county)]],'Data- Rural area'!A$5:W$3237,22,FALSE),"")</f>
        <v/>
      </c>
      <c r="F54" s="12" t="str">
        <f>IFERROR(Table2[[#This Row],[% Urban]]/Table2[[#This Row],[Total Population]],"")</f>
        <v/>
      </c>
      <c r="G54" s="23" t="str">
        <f>IFERROR(VLOOKUP(Table2[[#This Row],[Target Area Community (by county)]],'Data- Rural area'!A$5:W$3237,23,FALSE),"")</f>
        <v/>
      </c>
      <c r="H54" s="13" t="str">
        <f>IFERROR(Table2[[#This Row],[Population: Rural]]/Table2[[#This Row],[Total Population]],"")</f>
        <v/>
      </c>
    </row>
    <row r="55" spans="1:8" ht="15" thickBot="1">
      <c r="A55" s="3"/>
      <c r="B55" s="2" t="str">
        <f>IFERROR(VLOOKUP(Table2[[#This Row],[Target Area Community (by county)]],'Data- Rural area'!A$5:W$3237,8,FALSE),"")</f>
        <v/>
      </c>
      <c r="C55" s="23" t="str">
        <f>IFERROR(VLOOKUP(Table2[[#This Row],[Target Area Community (by county)]],'Data- Rural area'!A$5:W$3237,21,FALSE),"")</f>
        <v/>
      </c>
      <c r="D55" s="21" t="str">
        <f>IFERROR(Table2[[#This Row],[Population: Urban]]/Table2[[#This Row],[Total Population]],"")</f>
        <v/>
      </c>
      <c r="E55" s="23" t="str">
        <f>IFERROR(VLOOKUP(Table2[[#This Row],[Target Area Community (by county)]],'Data- Rural area'!A$5:W$3237,22,FALSE),"")</f>
        <v/>
      </c>
      <c r="F55" s="12" t="str">
        <f>IFERROR(Table2[[#This Row],[% Urban]]/Table2[[#This Row],[Total Population]],"")</f>
        <v/>
      </c>
      <c r="G55" s="23" t="str">
        <f>IFERROR(VLOOKUP(Table2[[#This Row],[Target Area Community (by county)]],'Data- Rural area'!A$5:W$3237,23,FALSE),"")</f>
        <v/>
      </c>
      <c r="H55" s="14" t="str">
        <f>IFERROR(Table2[[#This Row],[Population: Rural]]/Table2[[#This Row],[Total Population]],"")</f>
        <v/>
      </c>
    </row>
  </sheetData>
  <sheetProtection algorithmName="SHA-512" hashValue="xT/AffC+UjZ+ILj7wQohTZJ3k41fnZo7fX51tOW4aGuXFUIV2DBGrK/gdIbsy/R4dNmX2Onql5lEhxGJNktMtA==" saltValue="68XhBTFjv3Gt0I/im+9WlQ==" spinCount="100000" sheet="1" objects="1" scenarios="1"/>
  <protectedRanges>
    <protectedRange sqref="A6:A55" name="TArget Area Community"/>
  </protectedRanges>
  <conditionalFormatting sqref="A6:A55">
    <cfRule type="duplicateValues" dxfId="12" priority="1"/>
  </conditionalFormatting>
  <hyperlinks>
    <hyperlink ref="A2" r:id="rId1" xr:uid="{17197C71-4274-41F4-9819-CD11DF7EA0E5}"/>
  </hyperlinks>
  <pageMargins left="0.7" right="0.7" top="0.75" bottom="0.75" header="0.3" footer="0.3"/>
  <pageSetup scale="70" orientation="portrait" r:id="rId2"/>
  <ignoredErrors>
    <ignoredError sqref="E6 C6 G6" calculatedColumn="1"/>
  </ignoredErrors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F78D90A-2DE5-40DE-8493-04B1B071CA92}">
          <x14:formula1>
            <xm:f>'Data- Rural area'!$A$4:$A$3236</xm:f>
          </x14:formula1>
          <xm:sqref>A6:A55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2522C-2AC8-40CB-82A4-5F27050A3C8E}">
  <sheetPr codeName="Sheet2"/>
  <dimension ref="A1:Y3237"/>
  <sheetViews>
    <sheetView workbookViewId="0">
      <selection activeCell="F7" sqref="F7"/>
    </sheetView>
  </sheetViews>
  <sheetFormatPr defaultRowHeight="14.45"/>
  <cols>
    <col min="1" max="1" width="19.85546875" bestFit="1" customWidth="1"/>
    <col min="2" max="2" width="16" customWidth="1"/>
    <col min="5" max="5" width="14.5703125" bestFit="1" customWidth="1"/>
    <col min="6" max="6" width="14.28515625" customWidth="1"/>
    <col min="7" max="8" width="13.7109375" bestFit="1" customWidth="1"/>
    <col min="9" max="20" width="20" customWidth="1"/>
    <col min="21" max="22" width="10.5703125" bestFit="1" customWidth="1"/>
    <col min="23" max="23" width="11.28515625" bestFit="1" customWidth="1"/>
    <col min="24" max="25" width="20" style="1" customWidth="1"/>
  </cols>
  <sheetData>
    <row r="1" spans="1:25">
      <c r="A1" s="27" t="s">
        <v>17</v>
      </c>
    </row>
    <row r="2" spans="1:25" ht="14.45" customHeight="1">
      <c r="B2" s="29" t="s">
        <v>18</v>
      </c>
      <c r="C2" s="29" t="s">
        <v>19</v>
      </c>
      <c r="D2" s="9"/>
      <c r="E2" s="29" t="s">
        <v>20</v>
      </c>
      <c r="F2" s="32" t="s">
        <v>21</v>
      </c>
      <c r="G2" s="33" t="s">
        <v>22</v>
      </c>
      <c r="H2" s="33"/>
      <c r="I2" s="46" t="s">
        <v>23</v>
      </c>
      <c r="J2" s="46"/>
      <c r="K2" s="37" t="s">
        <v>24</v>
      </c>
      <c r="L2" s="37"/>
      <c r="M2" s="37"/>
      <c r="N2" s="37"/>
      <c r="O2" s="39" t="s">
        <v>25</v>
      </c>
      <c r="P2" s="39"/>
      <c r="Q2" s="39"/>
      <c r="R2" s="39"/>
      <c r="S2" s="39"/>
      <c r="T2" s="39"/>
      <c r="U2" s="43" t="s">
        <v>26</v>
      </c>
      <c r="V2" s="44"/>
      <c r="W2" s="45"/>
      <c r="X2" s="42" t="s">
        <v>27</v>
      </c>
      <c r="Y2" s="42"/>
    </row>
    <row r="3" spans="1:25">
      <c r="B3" s="30"/>
      <c r="C3" s="30"/>
      <c r="D3" s="10"/>
      <c r="E3" s="30"/>
      <c r="F3" s="32"/>
      <c r="G3" s="34" t="s">
        <v>28</v>
      </c>
      <c r="H3" s="34" t="s">
        <v>26</v>
      </c>
      <c r="I3" s="47" t="s">
        <v>29</v>
      </c>
      <c r="J3" s="47"/>
      <c r="K3" s="38" t="s">
        <v>30</v>
      </c>
      <c r="L3" s="38"/>
      <c r="M3" s="36"/>
      <c r="N3" s="36"/>
      <c r="O3" s="33" t="s">
        <v>25</v>
      </c>
      <c r="P3" s="33"/>
      <c r="Q3" s="36"/>
      <c r="R3" s="36"/>
      <c r="S3" s="36"/>
      <c r="T3" s="36"/>
      <c r="U3" s="40" t="s">
        <v>31</v>
      </c>
      <c r="V3" s="40" t="s">
        <v>30</v>
      </c>
      <c r="W3" s="40" t="s">
        <v>32</v>
      </c>
      <c r="X3" s="42"/>
      <c r="Y3" s="42"/>
    </row>
    <row r="4" spans="1:25" ht="29.1">
      <c r="B4" s="31"/>
      <c r="C4" s="31"/>
      <c r="D4" s="11"/>
      <c r="E4" s="31"/>
      <c r="F4" s="32"/>
      <c r="G4" s="35"/>
      <c r="H4" s="35"/>
      <c r="I4" s="5" t="s">
        <v>33</v>
      </c>
      <c r="J4" s="5" t="s">
        <v>34</v>
      </c>
      <c r="K4" s="5" t="s">
        <v>33</v>
      </c>
      <c r="L4" s="5" t="s">
        <v>34</v>
      </c>
      <c r="M4" s="5"/>
      <c r="N4" s="5"/>
      <c r="O4" s="5" t="s">
        <v>33</v>
      </c>
      <c r="P4" s="5" t="s">
        <v>34</v>
      </c>
      <c r="Q4" s="5"/>
      <c r="R4" s="5"/>
      <c r="S4" s="5"/>
      <c r="T4" s="5"/>
      <c r="U4" s="41"/>
      <c r="V4" s="41"/>
      <c r="W4" s="41"/>
      <c r="X4" s="5" t="s">
        <v>33</v>
      </c>
      <c r="Y4" s="5" t="s">
        <v>34</v>
      </c>
    </row>
    <row r="5" spans="1:25">
      <c r="A5" t="str">
        <f>E5&amp;", "&amp;B5</f>
        <v>Anchorage Municipality, Alaska</v>
      </c>
      <c r="B5" t="s">
        <v>35</v>
      </c>
      <c r="E5" t="s">
        <v>36</v>
      </c>
      <c r="F5" s="25" t="s">
        <v>37</v>
      </c>
      <c r="G5" s="6"/>
      <c r="H5" s="7">
        <v>293531</v>
      </c>
      <c r="I5" s="8"/>
      <c r="J5" s="8">
        <v>0.77487216001035664</v>
      </c>
      <c r="K5" s="8"/>
      <c r="L5" s="8">
        <v>5.7813314436975995E-2</v>
      </c>
      <c r="M5" s="8"/>
      <c r="N5" s="8">
        <v>0</v>
      </c>
      <c r="O5" s="8"/>
      <c r="P5" s="8">
        <v>0.16731452555266735</v>
      </c>
      <c r="Q5" s="8"/>
      <c r="R5" s="8">
        <v>0</v>
      </c>
      <c r="S5" s="8"/>
      <c r="T5" s="8">
        <v>0</v>
      </c>
      <c r="U5" s="26">
        <v>227449</v>
      </c>
      <c r="V5" s="26">
        <v>16970</v>
      </c>
      <c r="W5" s="26">
        <v>49112</v>
      </c>
    </row>
    <row r="6" spans="1:25">
      <c r="A6" t="str">
        <f t="shared" ref="A6:A69" si="0">E6&amp;", "&amp;B6</f>
        <v>Ketchikan Gateway Borough, Alaska</v>
      </c>
      <c r="B6" t="s">
        <v>35</v>
      </c>
      <c r="E6" t="s">
        <v>38</v>
      </c>
      <c r="F6" s="25" t="s">
        <v>39</v>
      </c>
      <c r="G6" s="6"/>
      <c r="H6" s="7">
        <v>13800</v>
      </c>
      <c r="I6" s="8"/>
      <c r="J6" s="8">
        <v>0</v>
      </c>
      <c r="K6" s="8"/>
      <c r="L6" s="8">
        <v>0</v>
      </c>
      <c r="M6" s="8"/>
      <c r="N6" s="8">
        <v>0</v>
      </c>
      <c r="O6" s="8"/>
      <c r="P6" s="8">
        <v>1</v>
      </c>
      <c r="Q6" s="8"/>
      <c r="R6" s="8">
        <v>0</v>
      </c>
      <c r="S6" s="8"/>
      <c r="T6" s="8">
        <v>0</v>
      </c>
      <c r="U6" s="26">
        <v>0</v>
      </c>
      <c r="V6" s="26">
        <v>0</v>
      </c>
      <c r="W6" s="26">
        <v>13800</v>
      </c>
    </row>
    <row r="7" spans="1:25">
      <c r="A7" t="str">
        <f t="shared" si="0"/>
        <v>Northwest Arctic Borough, Alaska</v>
      </c>
      <c r="B7" t="s">
        <v>35</v>
      </c>
      <c r="E7" t="s">
        <v>40</v>
      </c>
      <c r="F7" s="25" t="s">
        <v>41</v>
      </c>
      <c r="G7" s="6"/>
      <c r="H7" s="7">
        <v>7715</v>
      </c>
      <c r="I7" s="8"/>
      <c r="J7" s="8">
        <v>0</v>
      </c>
      <c r="K7" s="8"/>
      <c r="L7" s="8">
        <v>0</v>
      </c>
      <c r="M7" s="8"/>
      <c r="N7" s="8">
        <v>0</v>
      </c>
      <c r="O7" s="8"/>
      <c r="P7" s="8">
        <v>1</v>
      </c>
      <c r="Q7" s="8"/>
      <c r="R7" s="8">
        <v>0</v>
      </c>
      <c r="S7" s="8"/>
      <c r="T7" s="8">
        <v>0</v>
      </c>
      <c r="U7" s="26">
        <v>0</v>
      </c>
      <c r="V7" s="26">
        <v>0</v>
      </c>
      <c r="W7" s="26">
        <v>7715</v>
      </c>
    </row>
    <row r="8" spans="1:25">
      <c r="A8" t="str">
        <f t="shared" si="0"/>
        <v>Sitka City and Borough, Alaska</v>
      </c>
      <c r="B8" t="s">
        <v>35</v>
      </c>
      <c r="E8" t="s">
        <v>42</v>
      </c>
      <c r="F8" s="25" t="s">
        <v>43</v>
      </c>
      <c r="G8" s="6"/>
      <c r="H8" s="7">
        <v>8640</v>
      </c>
      <c r="I8" s="8"/>
      <c r="J8" s="8">
        <v>0</v>
      </c>
      <c r="K8" s="8"/>
      <c r="L8" s="8">
        <v>0</v>
      </c>
      <c r="M8" s="8"/>
      <c r="N8" s="8">
        <v>0</v>
      </c>
      <c r="O8" s="8"/>
      <c r="P8" s="8">
        <v>1</v>
      </c>
      <c r="Q8" s="8"/>
      <c r="R8" s="8">
        <v>0</v>
      </c>
      <c r="S8" s="8"/>
      <c r="T8" s="8">
        <v>0</v>
      </c>
      <c r="U8" s="26">
        <v>0</v>
      </c>
      <c r="V8" s="26">
        <v>0</v>
      </c>
      <c r="W8" s="26">
        <v>8640</v>
      </c>
    </row>
    <row r="9" spans="1:25">
      <c r="A9" t="str">
        <f t="shared" si="0"/>
        <v>Yukon-Koyukuk Census Area, Alaska</v>
      </c>
      <c r="B9" t="s">
        <v>35</v>
      </c>
      <c r="E9" t="s">
        <v>44</v>
      </c>
      <c r="F9" s="25" t="s">
        <v>45</v>
      </c>
      <c r="G9" s="6"/>
      <c r="H9" s="7">
        <v>5377</v>
      </c>
      <c r="I9" s="8"/>
      <c r="J9" s="8">
        <v>0</v>
      </c>
      <c r="K9" s="8"/>
      <c r="L9" s="8">
        <v>0</v>
      </c>
      <c r="M9" s="8"/>
      <c r="N9" s="8">
        <v>0</v>
      </c>
      <c r="O9" s="8"/>
      <c r="P9" s="8">
        <v>1</v>
      </c>
      <c r="Q9" s="8"/>
      <c r="R9" s="8">
        <v>0</v>
      </c>
      <c r="S9" s="8"/>
      <c r="T9" s="8">
        <v>0</v>
      </c>
      <c r="U9" s="26">
        <v>0</v>
      </c>
      <c r="V9" s="26">
        <v>0</v>
      </c>
      <c r="W9" s="26">
        <v>5377</v>
      </c>
    </row>
    <row r="10" spans="1:25">
      <c r="A10" t="str">
        <f t="shared" si="0"/>
        <v>Prince of Wales-Hyder Census Area, Alaska</v>
      </c>
      <c r="B10" t="s">
        <v>35</v>
      </c>
      <c r="E10" t="s">
        <v>46</v>
      </c>
      <c r="F10" s="25" t="s">
        <v>47</v>
      </c>
      <c r="G10" s="6"/>
      <c r="H10" s="7">
        <v>6407</v>
      </c>
      <c r="I10" s="8"/>
      <c r="J10" s="8">
        <v>0</v>
      </c>
      <c r="K10" s="8"/>
      <c r="L10" s="8">
        <v>0</v>
      </c>
      <c r="M10" s="8"/>
      <c r="N10" s="8">
        <v>0</v>
      </c>
      <c r="O10" s="8"/>
      <c r="P10" s="8">
        <v>1</v>
      </c>
      <c r="Q10" s="8"/>
      <c r="R10" s="8">
        <v>0</v>
      </c>
      <c r="S10" s="8"/>
      <c r="T10" s="8">
        <v>0</v>
      </c>
      <c r="U10" s="26">
        <v>0</v>
      </c>
      <c r="V10" s="26">
        <v>0</v>
      </c>
      <c r="W10" s="26">
        <v>6407</v>
      </c>
    </row>
    <row r="11" spans="1:25">
      <c r="A11" t="str">
        <f t="shared" si="0"/>
        <v>Petersburg Borough, Alaska</v>
      </c>
      <c r="B11" t="s">
        <v>35</v>
      </c>
      <c r="E11" t="s">
        <v>48</v>
      </c>
      <c r="F11" s="25" t="s">
        <v>49</v>
      </c>
      <c r="G11" s="6"/>
      <c r="H11" s="7">
        <v>3257</v>
      </c>
      <c r="I11" s="8"/>
      <c r="J11" s="8">
        <v>0</v>
      </c>
      <c r="K11" s="8"/>
      <c r="L11" s="8">
        <v>0</v>
      </c>
      <c r="M11" s="8"/>
      <c r="N11" s="8">
        <v>0</v>
      </c>
      <c r="O11" s="8"/>
      <c r="P11" s="8">
        <v>1</v>
      </c>
      <c r="Q11" s="8"/>
      <c r="R11" s="8">
        <v>0</v>
      </c>
      <c r="S11" s="8"/>
      <c r="T11" s="8">
        <v>0</v>
      </c>
      <c r="U11" s="26">
        <v>0</v>
      </c>
      <c r="V11" s="26">
        <v>0</v>
      </c>
      <c r="W11" s="26">
        <v>3257</v>
      </c>
    </row>
    <row r="12" spans="1:25">
      <c r="A12" t="str">
        <f t="shared" si="0"/>
        <v>Wrangell City and Borough, Alaska</v>
      </c>
      <c r="B12" t="s">
        <v>35</v>
      </c>
      <c r="E12" t="s">
        <v>50</v>
      </c>
      <c r="F12" s="25" t="s">
        <v>51</v>
      </c>
      <c r="G12" s="6"/>
      <c r="H12" s="7">
        <v>2502</v>
      </c>
      <c r="I12" s="8"/>
      <c r="J12" s="8">
        <v>0</v>
      </c>
      <c r="K12" s="8"/>
      <c r="L12" s="8">
        <v>0</v>
      </c>
      <c r="M12" s="8"/>
      <c r="N12" s="8">
        <v>0</v>
      </c>
      <c r="O12" s="8"/>
      <c r="P12" s="8">
        <v>1</v>
      </c>
      <c r="Q12" s="8"/>
      <c r="R12" s="8">
        <v>0</v>
      </c>
      <c r="S12" s="8"/>
      <c r="T12" s="8">
        <v>0</v>
      </c>
      <c r="U12" s="26">
        <v>0</v>
      </c>
      <c r="V12" s="26">
        <v>0</v>
      </c>
      <c r="W12" s="26">
        <v>2502</v>
      </c>
    </row>
    <row r="13" spans="1:25">
      <c r="A13" t="str">
        <f t="shared" si="0"/>
        <v>Juneau City and Borough, Alaska</v>
      </c>
      <c r="B13" t="s">
        <v>35</v>
      </c>
      <c r="E13" t="s">
        <v>52</v>
      </c>
      <c r="F13" s="25" t="s">
        <v>53</v>
      </c>
      <c r="G13" s="6"/>
      <c r="H13" s="7">
        <v>32227</v>
      </c>
      <c r="I13" s="8"/>
      <c r="J13" s="8">
        <v>0</v>
      </c>
      <c r="K13" s="8"/>
      <c r="L13" s="8">
        <v>0</v>
      </c>
      <c r="M13" s="8"/>
      <c r="N13" s="8">
        <v>0</v>
      </c>
      <c r="O13" s="8"/>
      <c r="P13" s="8">
        <v>1</v>
      </c>
      <c r="Q13" s="8"/>
      <c r="R13" s="8">
        <v>0</v>
      </c>
      <c r="S13" s="8"/>
      <c r="T13" s="8">
        <v>0</v>
      </c>
      <c r="U13" s="26">
        <v>0</v>
      </c>
      <c r="V13" s="26">
        <v>0</v>
      </c>
      <c r="W13" s="26">
        <v>32227</v>
      </c>
    </row>
    <row r="14" spans="1:25">
      <c r="A14" t="str">
        <f t="shared" si="0"/>
        <v>Kenai Peninsula Borough, Alaska</v>
      </c>
      <c r="B14" t="s">
        <v>35</v>
      </c>
      <c r="E14" t="s">
        <v>54</v>
      </c>
      <c r="F14" s="25" t="s">
        <v>55</v>
      </c>
      <c r="G14" s="6"/>
      <c r="H14" s="7">
        <v>58464</v>
      </c>
      <c r="I14" s="8"/>
      <c r="J14" s="8">
        <v>0</v>
      </c>
      <c r="K14" s="8"/>
      <c r="L14" s="8">
        <v>0</v>
      </c>
      <c r="M14" s="8"/>
      <c r="N14" s="8">
        <v>0</v>
      </c>
      <c r="O14" s="8"/>
      <c r="P14" s="8">
        <v>1</v>
      </c>
      <c r="Q14" s="8"/>
      <c r="R14" s="8">
        <v>0</v>
      </c>
      <c r="S14" s="8"/>
      <c r="T14" s="8">
        <v>0</v>
      </c>
      <c r="U14" s="26">
        <v>0</v>
      </c>
      <c r="V14" s="26">
        <v>0</v>
      </c>
      <c r="W14" s="26">
        <v>58464</v>
      </c>
    </row>
    <row r="15" spans="1:25">
      <c r="A15" t="str">
        <f t="shared" si="0"/>
        <v>Denali Borough, Alaska</v>
      </c>
      <c r="B15" t="s">
        <v>35</v>
      </c>
      <c r="E15" t="s">
        <v>56</v>
      </c>
      <c r="F15" s="25" t="s">
        <v>57</v>
      </c>
      <c r="G15" s="6"/>
      <c r="H15" s="7">
        <v>2246</v>
      </c>
      <c r="I15" s="8"/>
      <c r="J15" s="8">
        <v>0</v>
      </c>
      <c r="K15" s="8"/>
      <c r="L15" s="8">
        <v>0</v>
      </c>
      <c r="M15" s="8"/>
      <c r="N15" s="8">
        <v>0</v>
      </c>
      <c r="O15" s="8"/>
      <c r="P15" s="8">
        <v>1</v>
      </c>
      <c r="Q15" s="8"/>
      <c r="R15" s="8">
        <v>0</v>
      </c>
      <c r="S15" s="8"/>
      <c r="T15" s="8">
        <v>0</v>
      </c>
      <c r="U15" s="26">
        <v>0</v>
      </c>
      <c r="V15" s="26">
        <v>0</v>
      </c>
      <c r="W15" s="26">
        <v>2246</v>
      </c>
    </row>
    <row r="16" spans="1:25">
      <c r="A16" t="str">
        <f t="shared" si="0"/>
        <v>Southeast Fairbanks Census Area, Alaska</v>
      </c>
      <c r="B16" t="s">
        <v>35</v>
      </c>
      <c r="E16" t="s">
        <v>58</v>
      </c>
      <c r="F16" s="25" t="s">
        <v>59</v>
      </c>
      <c r="G16" s="6"/>
      <c r="H16" s="7">
        <v>6878</v>
      </c>
      <c r="I16" s="8"/>
      <c r="J16" s="8">
        <v>0</v>
      </c>
      <c r="K16" s="8"/>
      <c r="L16" s="8">
        <v>0</v>
      </c>
      <c r="M16" s="8"/>
      <c r="N16" s="8">
        <v>0</v>
      </c>
      <c r="O16" s="8"/>
      <c r="P16" s="8">
        <v>1</v>
      </c>
      <c r="Q16" s="8"/>
      <c r="R16" s="8">
        <v>0</v>
      </c>
      <c r="S16" s="8"/>
      <c r="T16" s="8">
        <v>0</v>
      </c>
      <c r="U16" s="26">
        <v>0</v>
      </c>
      <c r="V16" s="26">
        <v>0</v>
      </c>
      <c r="W16" s="26">
        <v>6878</v>
      </c>
    </row>
    <row r="17" spans="1:23">
      <c r="A17" t="str">
        <f t="shared" si="0"/>
        <v>Fairbanks North Star Borough, Alaska</v>
      </c>
      <c r="B17" t="s">
        <v>35</v>
      </c>
      <c r="E17" t="s">
        <v>60</v>
      </c>
      <c r="F17" s="25" t="s">
        <v>61</v>
      </c>
      <c r="G17" s="6"/>
      <c r="H17" s="7">
        <v>99072</v>
      </c>
      <c r="I17" s="8"/>
      <c r="J17" s="8">
        <v>0.21290576550387599</v>
      </c>
      <c r="K17" s="8"/>
      <c r="L17" s="8">
        <v>0.2306807170542636</v>
      </c>
      <c r="M17" s="8"/>
      <c r="N17" s="8">
        <v>0</v>
      </c>
      <c r="O17" s="8"/>
      <c r="P17" s="8">
        <v>0.55641351744186052</v>
      </c>
      <c r="Q17" s="8"/>
      <c r="R17" s="8">
        <v>0</v>
      </c>
      <c r="S17" s="8"/>
      <c r="T17" s="8">
        <v>0</v>
      </c>
      <c r="U17" s="26">
        <v>21093.000000000004</v>
      </c>
      <c r="V17" s="26">
        <v>22854.000000000004</v>
      </c>
      <c r="W17" s="26">
        <v>55125.000000000007</v>
      </c>
    </row>
    <row r="18" spans="1:23">
      <c r="A18" t="str">
        <f t="shared" si="0"/>
        <v>Haines Borough, Alaska</v>
      </c>
      <c r="B18" t="s">
        <v>35</v>
      </c>
      <c r="E18" t="s">
        <v>62</v>
      </c>
      <c r="F18" s="25" t="s">
        <v>63</v>
      </c>
      <c r="G18" s="6"/>
      <c r="H18" s="7">
        <v>2518</v>
      </c>
      <c r="I18" s="8"/>
      <c r="J18" s="8">
        <v>0</v>
      </c>
      <c r="K18" s="8"/>
      <c r="L18" s="8">
        <v>0</v>
      </c>
      <c r="M18" s="8"/>
      <c r="N18" s="8">
        <v>0</v>
      </c>
      <c r="O18" s="8"/>
      <c r="P18" s="8">
        <v>1</v>
      </c>
      <c r="Q18" s="8"/>
      <c r="R18" s="8">
        <v>0</v>
      </c>
      <c r="S18" s="8"/>
      <c r="T18" s="8">
        <v>0</v>
      </c>
      <c r="U18" s="26">
        <v>0</v>
      </c>
      <c r="V18" s="26">
        <v>0</v>
      </c>
      <c r="W18" s="26">
        <v>2518</v>
      </c>
    </row>
    <row r="19" spans="1:23">
      <c r="A19" t="str">
        <f t="shared" si="0"/>
        <v>Bethel Census Area, Alaska</v>
      </c>
      <c r="B19" t="s">
        <v>35</v>
      </c>
      <c r="E19" t="s">
        <v>64</v>
      </c>
      <c r="F19" s="25" t="s">
        <v>65</v>
      </c>
      <c r="G19" s="6"/>
      <c r="H19" s="7">
        <v>18134</v>
      </c>
      <c r="I19" s="8"/>
      <c r="J19" s="8">
        <v>0</v>
      </c>
      <c r="K19" s="8"/>
      <c r="L19" s="8">
        <v>0</v>
      </c>
      <c r="M19" s="8"/>
      <c r="N19" s="8">
        <v>0</v>
      </c>
      <c r="O19" s="8"/>
      <c r="P19" s="8">
        <v>1</v>
      </c>
      <c r="Q19" s="8"/>
      <c r="R19" s="8">
        <v>0</v>
      </c>
      <c r="S19" s="8"/>
      <c r="T19" s="8">
        <v>0</v>
      </c>
      <c r="U19" s="26">
        <v>0</v>
      </c>
      <c r="V19" s="26">
        <v>0</v>
      </c>
      <c r="W19" s="26">
        <v>18134</v>
      </c>
    </row>
    <row r="20" spans="1:23">
      <c r="A20" t="str">
        <f t="shared" si="0"/>
        <v>Lake and Peninsula Borough, Alaska</v>
      </c>
      <c r="B20" t="s">
        <v>35</v>
      </c>
      <c r="E20" t="s">
        <v>66</v>
      </c>
      <c r="F20" s="25" t="s">
        <v>67</v>
      </c>
      <c r="G20" s="6"/>
      <c r="H20" s="7">
        <v>1393</v>
      </c>
      <c r="I20" s="8"/>
      <c r="J20" s="8">
        <v>0</v>
      </c>
      <c r="K20" s="8"/>
      <c r="L20" s="8">
        <v>0</v>
      </c>
      <c r="M20" s="8"/>
      <c r="N20" s="8">
        <v>0</v>
      </c>
      <c r="O20" s="8"/>
      <c r="P20" s="8">
        <v>1</v>
      </c>
      <c r="Q20" s="8"/>
      <c r="R20" s="8">
        <v>0</v>
      </c>
      <c r="S20" s="8"/>
      <c r="T20" s="8">
        <v>0</v>
      </c>
      <c r="U20" s="26">
        <v>0</v>
      </c>
      <c r="V20" s="26">
        <v>0</v>
      </c>
      <c r="W20" s="26">
        <v>1393</v>
      </c>
    </row>
    <row r="21" spans="1:23">
      <c r="A21" t="str">
        <f t="shared" si="0"/>
        <v>Bristol Bay Borough, Alaska</v>
      </c>
      <c r="B21" t="s">
        <v>35</v>
      </c>
      <c r="E21" t="s">
        <v>68</v>
      </c>
      <c r="F21" s="25" t="s">
        <v>69</v>
      </c>
      <c r="G21" s="6"/>
      <c r="H21" s="7">
        <v>875</v>
      </c>
      <c r="I21" s="8"/>
      <c r="J21" s="8">
        <v>0</v>
      </c>
      <c r="K21" s="8"/>
      <c r="L21" s="8">
        <v>0</v>
      </c>
      <c r="M21" s="8"/>
      <c r="N21" s="8">
        <v>0</v>
      </c>
      <c r="O21" s="8"/>
      <c r="P21" s="8">
        <v>1</v>
      </c>
      <c r="Q21" s="8"/>
      <c r="R21" s="8">
        <v>0</v>
      </c>
      <c r="S21" s="8"/>
      <c r="T21" s="8">
        <v>0</v>
      </c>
      <c r="U21" s="26">
        <v>0</v>
      </c>
      <c r="V21" s="26">
        <v>0</v>
      </c>
      <c r="W21" s="26">
        <v>875</v>
      </c>
    </row>
    <row r="22" spans="1:23">
      <c r="A22" t="str">
        <f t="shared" si="0"/>
        <v>Dillingham Census Area, Alaska</v>
      </c>
      <c r="B22" t="s">
        <v>35</v>
      </c>
      <c r="E22" t="s">
        <v>70</v>
      </c>
      <c r="F22" s="25" t="s">
        <v>71</v>
      </c>
      <c r="G22" s="6"/>
      <c r="H22" s="7">
        <v>4961</v>
      </c>
      <c r="I22" s="8"/>
      <c r="J22" s="8">
        <v>0</v>
      </c>
      <c r="K22" s="8"/>
      <c r="L22" s="8">
        <v>0</v>
      </c>
      <c r="M22" s="8"/>
      <c r="N22" s="8">
        <v>0</v>
      </c>
      <c r="O22" s="8"/>
      <c r="P22" s="8">
        <v>1</v>
      </c>
      <c r="Q22" s="8"/>
      <c r="R22" s="8">
        <v>0</v>
      </c>
      <c r="S22" s="8"/>
      <c r="T22" s="8">
        <v>0</v>
      </c>
      <c r="U22" s="26">
        <v>0</v>
      </c>
      <c r="V22" s="26">
        <v>0</v>
      </c>
      <c r="W22" s="26">
        <v>4961</v>
      </c>
    </row>
    <row r="23" spans="1:23">
      <c r="A23" t="str">
        <f t="shared" si="0"/>
        <v>Matanuska-Susitna Borough, Alaska</v>
      </c>
      <c r="B23" t="s">
        <v>35</v>
      </c>
      <c r="E23" t="s">
        <v>72</v>
      </c>
      <c r="F23" s="25" t="s">
        <v>73</v>
      </c>
      <c r="G23" s="6"/>
      <c r="H23" s="7">
        <v>105369</v>
      </c>
      <c r="I23" s="8"/>
      <c r="J23" s="8">
        <v>0</v>
      </c>
      <c r="K23" s="8"/>
      <c r="L23" s="8">
        <v>0</v>
      </c>
      <c r="M23" s="8"/>
      <c r="N23" s="8">
        <v>0</v>
      </c>
      <c r="O23" s="8"/>
      <c r="P23" s="8">
        <v>1</v>
      </c>
      <c r="Q23" s="8"/>
      <c r="R23" s="8">
        <v>0</v>
      </c>
      <c r="S23" s="8"/>
      <c r="T23" s="8">
        <v>0</v>
      </c>
      <c r="U23" s="26">
        <v>0</v>
      </c>
      <c r="V23" s="26">
        <v>0</v>
      </c>
      <c r="W23" s="26">
        <v>105369</v>
      </c>
    </row>
    <row r="24" spans="1:23">
      <c r="A24" t="str">
        <f t="shared" si="0"/>
        <v>Aleutians East Borough, Alaska</v>
      </c>
      <c r="B24" t="s">
        <v>35</v>
      </c>
      <c r="E24" t="s">
        <v>74</v>
      </c>
      <c r="F24" s="25" t="s">
        <v>75</v>
      </c>
      <c r="G24" s="6"/>
      <c r="H24" s="7">
        <v>3385</v>
      </c>
      <c r="I24" s="8"/>
      <c r="J24" s="8">
        <v>0</v>
      </c>
      <c r="K24" s="8"/>
      <c r="L24" s="8">
        <v>0</v>
      </c>
      <c r="M24" s="8"/>
      <c r="N24" s="8">
        <v>0</v>
      </c>
      <c r="O24" s="8"/>
      <c r="P24" s="8">
        <v>1</v>
      </c>
      <c r="Q24" s="8"/>
      <c r="R24" s="8">
        <v>0</v>
      </c>
      <c r="S24" s="8"/>
      <c r="T24" s="8">
        <v>0</v>
      </c>
      <c r="U24" s="26">
        <v>0</v>
      </c>
      <c r="V24" s="26">
        <v>0</v>
      </c>
      <c r="W24" s="26">
        <v>3385</v>
      </c>
    </row>
    <row r="25" spans="1:23">
      <c r="A25" t="str">
        <f t="shared" si="0"/>
        <v>Kusilvak Census Area, Alaska</v>
      </c>
      <c r="B25" t="s">
        <v>35</v>
      </c>
      <c r="E25" t="s">
        <v>76</v>
      </c>
      <c r="F25" s="25" t="s">
        <v>77</v>
      </c>
      <c r="G25" s="6"/>
      <c r="H25" s="7">
        <v>8250</v>
      </c>
      <c r="I25" s="8"/>
      <c r="J25" s="8">
        <v>0</v>
      </c>
      <c r="K25" s="8"/>
      <c r="L25" s="8">
        <v>0</v>
      </c>
      <c r="M25" s="8"/>
      <c r="N25" s="8">
        <v>0</v>
      </c>
      <c r="O25" s="8"/>
      <c r="P25" s="8">
        <v>1</v>
      </c>
      <c r="Q25" s="8"/>
      <c r="R25" s="8">
        <v>0</v>
      </c>
      <c r="S25" s="8"/>
      <c r="T25" s="8">
        <v>0</v>
      </c>
      <c r="U25" s="26">
        <v>0</v>
      </c>
      <c r="V25" s="26">
        <v>0</v>
      </c>
      <c r="W25" s="26">
        <v>8250</v>
      </c>
    </row>
    <row r="26" spans="1:23">
      <c r="A26" t="str">
        <f t="shared" si="0"/>
        <v>North Slope Borough, Alaska</v>
      </c>
      <c r="B26" t="s">
        <v>35</v>
      </c>
      <c r="E26" t="s">
        <v>78</v>
      </c>
      <c r="F26" s="25" t="s">
        <v>79</v>
      </c>
      <c r="G26" s="6"/>
      <c r="H26" s="7">
        <v>9792</v>
      </c>
      <c r="I26" s="8"/>
      <c r="J26" s="8">
        <v>0</v>
      </c>
      <c r="K26" s="8"/>
      <c r="L26" s="8">
        <v>0</v>
      </c>
      <c r="M26" s="8"/>
      <c r="N26" s="8">
        <v>0</v>
      </c>
      <c r="O26" s="8"/>
      <c r="P26" s="8">
        <v>1</v>
      </c>
      <c r="Q26" s="8"/>
      <c r="R26" s="8">
        <v>0</v>
      </c>
      <c r="S26" s="8"/>
      <c r="T26" s="8">
        <v>0</v>
      </c>
      <c r="U26" s="26">
        <v>0</v>
      </c>
      <c r="V26" s="26">
        <v>0</v>
      </c>
      <c r="W26" s="26">
        <v>9792</v>
      </c>
    </row>
    <row r="27" spans="1:23">
      <c r="A27" t="str">
        <f t="shared" si="0"/>
        <v>Nome Census Area, Alaska</v>
      </c>
      <c r="B27" t="s">
        <v>35</v>
      </c>
      <c r="E27" t="s">
        <v>80</v>
      </c>
      <c r="F27" s="25" t="s">
        <v>81</v>
      </c>
      <c r="G27" s="6"/>
      <c r="H27" s="7">
        <v>9988</v>
      </c>
      <c r="I27" s="8"/>
      <c r="J27" s="8">
        <v>0</v>
      </c>
      <c r="K27" s="8"/>
      <c r="L27" s="8">
        <v>0</v>
      </c>
      <c r="M27" s="8"/>
      <c r="N27" s="8">
        <v>0</v>
      </c>
      <c r="O27" s="8"/>
      <c r="P27" s="8">
        <v>1</v>
      </c>
      <c r="Q27" s="8"/>
      <c r="R27" s="8">
        <v>0</v>
      </c>
      <c r="S27" s="8"/>
      <c r="T27" s="8">
        <v>0</v>
      </c>
      <c r="U27" s="26">
        <v>0</v>
      </c>
      <c r="V27" s="26">
        <v>0</v>
      </c>
      <c r="W27" s="26">
        <v>9988</v>
      </c>
    </row>
    <row r="28" spans="1:23">
      <c r="A28" t="str">
        <f t="shared" si="0"/>
        <v>Aleutians West Census Area, Alaska</v>
      </c>
      <c r="B28" t="s">
        <v>35</v>
      </c>
      <c r="E28" t="s">
        <v>82</v>
      </c>
      <c r="F28" s="25" t="s">
        <v>83</v>
      </c>
      <c r="G28" s="6"/>
      <c r="H28" s="7">
        <v>5698</v>
      </c>
      <c r="I28" s="8"/>
      <c r="J28" s="8">
        <v>0</v>
      </c>
      <c r="K28" s="8"/>
      <c r="L28" s="8">
        <v>0</v>
      </c>
      <c r="M28" s="8"/>
      <c r="N28" s="8">
        <v>0</v>
      </c>
      <c r="O28" s="8"/>
      <c r="P28" s="8">
        <v>1</v>
      </c>
      <c r="Q28" s="8"/>
      <c r="R28" s="8">
        <v>0</v>
      </c>
      <c r="S28" s="8"/>
      <c r="T28" s="8">
        <v>0</v>
      </c>
      <c r="U28" s="26">
        <v>0</v>
      </c>
      <c r="V28" s="26">
        <v>0</v>
      </c>
      <c r="W28" s="26">
        <v>5698</v>
      </c>
    </row>
    <row r="29" spans="1:23">
      <c r="A29" t="str">
        <f t="shared" si="0"/>
        <v>Kodiak Island Borough, Alaska</v>
      </c>
      <c r="B29" t="s">
        <v>35</v>
      </c>
      <c r="E29" t="s">
        <v>84</v>
      </c>
      <c r="F29" s="25" t="s">
        <v>85</v>
      </c>
      <c r="G29" s="6"/>
      <c r="H29" s="7">
        <v>13451</v>
      </c>
      <c r="I29" s="8"/>
      <c r="J29" s="8">
        <v>0</v>
      </c>
      <c r="K29" s="8"/>
      <c r="L29" s="8">
        <v>0</v>
      </c>
      <c r="M29" s="8"/>
      <c r="N29" s="8">
        <v>0</v>
      </c>
      <c r="O29" s="8"/>
      <c r="P29" s="8">
        <v>1</v>
      </c>
      <c r="Q29" s="8"/>
      <c r="R29" s="8">
        <v>0</v>
      </c>
      <c r="S29" s="8"/>
      <c r="T29" s="8">
        <v>0</v>
      </c>
      <c r="U29" s="26">
        <v>0</v>
      </c>
      <c r="V29" s="26">
        <v>0</v>
      </c>
      <c r="W29" s="26">
        <v>13451</v>
      </c>
    </row>
    <row r="30" spans="1:23">
      <c r="A30" t="str">
        <f t="shared" si="0"/>
        <v>Yakutat City and Borough, Alaska</v>
      </c>
      <c r="B30" t="s">
        <v>35</v>
      </c>
      <c r="E30" t="s">
        <v>86</v>
      </c>
      <c r="F30" s="25" t="s">
        <v>87</v>
      </c>
      <c r="G30" s="6"/>
      <c r="H30" s="7">
        <v>649</v>
      </c>
      <c r="I30" s="8"/>
      <c r="J30" s="8">
        <v>0</v>
      </c>
      <c r="K30" s="8"/>
      <c r="L30" s="8">
        <v>0</v>
      </c>
      <c r="M30" s="8"/>
      <c r="N30" s="8">
        <v>0</v>
      </c>
      <c r="O30" s="8"/>
      <c r="P30" s="8">
        <v>1</v>
      </c>
      <c r="Q30" s="8"/>
      <c r="R30" s="8">
        <v>0</v>
      </c>
      <c r="S30" s="8"/>
      <c r="T30" s="8">
        <v>0</v>
      </c>
      <c r="U30" s="26">
        <v>0</v>
      </c>
      <c r="V30" s="26">
        <v>0</v>
      </c>
      <c r="W30" s="26">
        <v>649</v>
      </c>
    </row>
    <row r="31" spans="1:23">
      <c r="A31" t="str">
        <f t="shared" si="0"/>
        <v>Copper River Census Area, Alaska</v>
      </c>
      <c r="B31" t="s">
        <v>35</v>
      </c>
      <c r="E31" t="s">
        <v>88</v>
      </c>
      <c r="F31" s="25" t="s">
        <v>89</v>
      </c>
      <c r="G31" s="6"/>
      <c r="H31" s="7">
        <v>2080</v>
      </c>
      <c r="I31" s="8"/>
      <c r="J31" s="8">
        <v>0</v>
      </c>
      <c r="K31" s="8"/>
      <c r="L31" s="8">
        <v>0</v>
      </c>
      <c r="M31" s="8"/>
      <c r="N31" s="8">
        <v>0</v>
      </c>
      <c r="O31" s="8"/>
      <c r="P31" s="8">
        <v>1</v>
      </c>
      <c r="Q31" s="8"/>
      <c r="R31" s="8">
        <v>0</v>
      </c>
      <c r="S31" s="8"/>
      <c r="T31" s="8">
        <v>0</v>
      </c>
      <c r="U31" s="26">
        <v>0</v>
      </c>
      <c r="V31" s="26">
        <v>0</v>
      </c>
      <c r="W31" s="26">
        <v>2080</v>
      </c>
    </row>
    <row r="32" spans="1:23">
      <c r="A32" t="str">
        <f t="shared" si="0"/>
        <v>Chugach Census Area, Alaska</v>
      </c>
      <c r="B32" t="s">
        <v>35</v>
      </c>
      <c r="E32" t="s">
        <v>90</v>
      </c>
      <c r="F32" s="25" t="s">
        <v>91</v>
      </c>
      <c r="G32" s="6"/>
      <c r="H32" s="7">
        <v>7163</v>
      </c>
      <c r="I32" s="8"/>
      <c r="J32" s="8">
        <v>0</v>
      </c>
      <c r="K32" s="8"/>
      <c r="L32" s="8">
        <v>0</v>
      </c>
      <c r="M32" s="8"/>
      <c r="N32" s="8">
        <v>0</v>
      </c>
      <c r="O32" s="8"/>
      <c r="P32" s="8">
        <v>1</v>
      </c>
      <c r="Q32" s="8"/>
      <c r="R32" s="8">
        <v>0</v>
      </c>
      <c r="S32" s="8"/>
      <c r="T32" s="8">
        <v>0</v>
      </c>
      <c r="U32" s="26">
        <v>0</v>
      </c>
      <c r="V32" s="26">
        <v>0</v>
      </c>
      <c r="W32" s="26">
        <v>7163</v>
      </c>
    </row>
    <row r="33" spans="1:23">
      <c r="A33" t="str">
        <f t="shared" si="0"/>
        <v>Skagway Municipality, Alaska</v>
      </c>
      <c r="B33" t="s">
        <v>35</v>
      </c>
      <c r="E33" t="s">
        <v>92</v>
      </c>
      <c r="F33" s="25" t="s">
        <v>93</v>
      </c>
      <c r="G33" s="6"/>
      <c r="H33" s="7">
        <v>1107</v>
      </c>
      <c r="I33" s="8"/>
      <c r="J33" s="8">
        <v>0</v>
      </c>
      <c r="K33" s="8"/>
      <c r="L33" s="8">
        <v>0</v>
      </c>
      <c r="M33" s="8"/>
      <c r="N33" s="8">
        <v>0</v>
      </c>
      <c r="O33" s="8"/>
      <c r="P33" s="8">
        <v>1</v>
      </c>
      <c r="Q33" s="8"/>
      <c r="R33" s="8">
        <v>0</v>
      </c>
      <c r="S33" s="8"/>
      <c r="T33" s="8">
        <v>0</v>
      </c>
      <c r="U33" s="26">
        <v>0</v>
      </c>
      <c r="V33" s="26">
        <v>0</v>
      </c>
      <c r="W33" s="26">
        <v>1107</v>
      </c>
    </row>
    <row r="34" spans="1:23">
      <c r="A34" t="str">
        <f t="shared" si="0"/>
        <v>Hoonah-Angoon Census Area, Alaska</v>
      </c>
      <c r="B34" t="s">
        <v>35</v>
      </c>
      <c r="E34" t="s">
        <v>94</v>
      </c>
      <c r="F34" s="25" t="s">
        <v>95</v>
      </c>
      <c r="G34" s="6"/>
      <c r="H34" s="7">
        <v>2139</v>
      </c>
      <c r="I34" s="8"/>
      <c r="J34" s="8">
        <v>0</v>
      </c>
      <c r="K34" s="8"/>
      <c r="L34" s="8">
        <v>0</v>
      </c>
      <c r="M34" s="8"/>
      <c r="N34" s="8">
        <v>0</v>
      </c>
      <c r="O34" s="8"/>
      <c r="P34" s="8">
        <v>1</v>
      </c>
      <c r="Q34" s="8"/>
      <c r="R34" s="8">
        <v>0</v>
      </c>
      <c r="S34" s="8"/>
      <c r="T34" s="8">
        <v>0</v>
      </c>
      <c r="U34" s="26">
        <v>0</v>
      </c>
      <c r="V34" s="26">
        <v>0</v>
      </c>
      <c r="W34" s="26">
        <v>2139</v>
      </c>
    </row>
    <row r="35" spans="1:23">
      <c r="A35" t="str">
        <f t="shared" si="0"/>
        <v>St. Clair, Alabama</v>
      </c>
      <c r="B35" t="s">
        <v>96</v>
      </c>
      <c r="E35" t="s">
        <v>97</v>
      </c>
      <c r="F35" s="25" t="s">
        <v>98</v>
      </c>
      <c r="G35" s="6"/>
      <c r="H35" s="7">
        <v>87989</v>
      </c>
      <c r="I35" s="8"/>
      <c r="J35" s="8">
        <v>0</v>
      </c>
      <c r="K35" s="8"/>
      <c r="L35" s="8">
        <v>3.2640443691825116E-2</v>
      </c>
      <c r="M35" s="8"/>
      <c r="N35" s="8">
        <v>0</v>
      </c>
      <c r="O35" s="8"/>
      <c r="P35" s="8">
        <v>0.96735955630817505</v>
      </c>
      <c r="Q35" s="8"/>
      <c r="R35" s="8">
        <v>0</v>
      </c>
      <c r="S35" s="8"/>
      <c r="T35" s="8">
        <v>0</v>
      </c>
      <c r="U35" s="26">
        <v>0</v>
      </c>
      <c r="V35" s="26">
        <v>2872</v>
      </c>
      <c r="W35" s="26">
        <v>85117.000000000015</v>
      </c>
    </row>
    <row r="36" spans="1:23">
      <c r="A36" t="str">
        <f t="shared" si="0"/>
        <v>Shelby, Alabama</v>
      </c>
      <c r="B36" t="s">
        <v>96</v>
      </c>
      <c r="E36" t="s">
        <v>99</v>
      </c>
      <c r="F36" s="25" t="s">
        <v>100</v>
      </c>
      <c r="G36" s="6"/>
      <c r="H36" s="7">
        <v>213432</v>
      </c>
      <c r="I36" s="8"/>
      <c r="J36" s="8">
        <v>0.12192642153004235</v>
      </c>
      <c r="K36" s="8"/>
      <c r="L36" s="8">
        <v>0.4693016979646914</v>
      </c>
      <c r="M36" s="8"/>
      <c r="N36" s="8">
        <v>0</v>
      </c>
      <c r="O36" s="8"/>
      <c r="P36" s="8">
        <v>0.40877188050526636</v>
      </c>
      <c r="Q36" s="8"/>
      <c r="R36" s="8">
        <v>0</v>
      </c>
      <c r="S36" s="8"/>
      <c r="T36" s="8">
        <v>0</v>
      </c>
      <c r="U36" s="26">
        <v>26023</v>
      </c>
      <c r="V36" s="26">
        <v>100164.00000000001</v>
      </c>
      <c r="W36" s="26">
        <v>87245.000000000015</v>
      </c>
    </row>
    <row r="37" spans="1:23">
      <c r="A37" t="str">
        <f t="shared" si="0"/>
        <v>Jefferson, Alabama</v>
      </c>
      <c r="B37" t="s">
        <v>96</v>
      </c>
      <c r="E37" t="s">
        <v>101</v>
      </c>
      <c r="F37" s="25" t="s">
        <v>102</v>
      </c>
      <c r="G37" s="6"/>
      <c r="H37" s="7">
        <v>659680</v>
      </c>
      <c r="I37" s="8"/>
      <c r="J37" s="8">
        <v>0.3970576643220956</v>
      </c>
      <c r="K37" s="8"/>
      <c r="L37" s="8">
        <v>0.40978504729565851</v>
      </c>
      <c r="M37" s="8"/>
      <c r="N37" s="8">
        <v>0</v>
      </c>
      <c r="O37" s="8"/>
      <c r="P37" s="8">
        <v>0.19315728838224594</v>
      </c>
      <c r="Q37" s="8"/>
      <c r="R37" s="8">
        <v>0</v>
      </c>
      <c r="S37" s="8"/>
      <c r="T37" s="8">
        <v>0</v>
      </c>
      <c r="U37" s="26">
        <v>261931.00000000003</v>
      </c>
      <c r="V37" s="26">
        <v>270327</v>
      </c>
      <c r="W37" s="26">
        <v>127422</v>
      </c>
    </row>
    <row r="38" spans="1:23">
      <c r="A38" t="str">
        <f t="shared" si="0"/>
        <v>Mobile, Alabama</v>
      </c>
      <c r="B38" t="s">
        <v>96</v>
      </c>
      <c r="E38" t="s">
        <v>103</v>
      </c>
      <c r="F38" s="25" t="s">
        <v>104</v>
      </c>
      <c r="G38" s="6"/>
      <c r="H38" s="7">
        <v>414114</v>
      </c>
      <c r="I38" s="8"/>
      <c r="J38" s="8">
        <v>0.44715947782494675</v>
      </c>
      <c r="K38" s="8"/>
      <c r="L38" s="8">
        <v>0.25850369704960469</v>
      </c>
      <c r="M38" s="8"/>
      <c r="N38" s="8">
        <v>0</v>
      </c>
      <c r="O38" s="8"/>
      <c r="P38" s="8">
        <v>0.29433682512544856</v>
      </c>
      <c r="Q38" s="8"/>
      <c r="R38" s="8">
        <v>0</v>
      </c>
      <c r="S38" s="8"/>
      <c r="T38" s="8">
        <v>0</v>
      </c>
      <c r="U38" s="26">
        <v>185175</v>
      </c>
      <c r="V38" s="26">
        <v>107050</v>
      </c>
      <c r="W38" s="26">
        <v>121889</v>
      </c>
    </row>
    <row r="39" spans="1:23">
      <c r="A39" t="str">
        <f t="shared" si="0"/>
        <v>Baldwin, Alabama</v>
      </c>
      <c r="B39" t="s">
        <v>96</v>
      </c>
      <c r="E39" t="s">
        <v>105</v>
      </c>
      <c r="F39" s="25" t="s">
        <v>106</v>
      </c>
      <c r="G39" s="6"/>
      <c r="H39" s="7">
        <v>212830</v>
      </c>
      <c r="I39" s="8"/>
      <c r="J39" s="8">
        <v>0.12876004322698867</v>
      </c>
      <c r="K39" s="8"/>
      <c r="L39" s="8">
        <v>0.1620965089508058</v>
      </c>
      <c r="M39" s="8"/>
      <c r="N39" s="8">
        <v>0</v>
      </c>
      <c r="O39" s="8"/>
      <c r="P39" s="8">
        <v>0.70914344782220551</v>
      </c>
      <c r="Q39" s="8"/>
      <c r="R39" s="8">
        <v>0</v>
      </c>
      <c r="S39" s="8"/>
      <c r="T39" s="8">
        <v>0</v>
      </c>
      <c r="U39" s="26">
        <v>27404</v>
      </c>
      <c r="V39" s="26">
        <v>34499</v>
      </c>
      <c r="W39" s="26">
        <v>150927</v>
      </c>
    </row>
    <row r="40" spans="1:23">
      <c r="A40" t="str">
        <f t="shared" si="0"/>
        <v>Colbert, Alabama</v>
      </c>
      <c r="B40" t="s">
        <v>96</v>
      </c>
      <c r="E40" t="s">
        <v>107</v>
      </c>
      <c r="F40" s="25" t="s">
        <v>108</v>
      </c>
      <c r="G40" s="6"/>
      <c r="H40" s="7">
        <v>54771</v>
      </c>
      <c r="I40" s="8"/>
      <c r="J40" s="8">
        <v>0.26630881305800513</v>
      </c>
      <c r="K40" s="8"/>
      <c r="L40" s="8">
        <v>0.28016651147505067</v>
      </c>
      <c r="M40" s="8"/>
      <c r="N40" s="8">
        <v>0</v>
      </c>
      <c r="O40" s="8"/>
      <c r="P40" s="8">
        <v>0.45352467546694419</v>
      </c>
      <c r="Q40" s="8"/>
      <c r="R40" s="8">
        <v>0</v>
      </c>
      <c r="S40" s="8"/>
      <c r="T40" s="8">
        <v>0</v>
      </c>
      <c r="U40" s="26">
        <v>14586</v>
      </c>
      <c r="V40" s="26">
        <v>15345</v>
      </c>
      <c r="W40" s="26">
        <v>24840</v>
      </c>
    </row>
    <row r="41" spans="1:23">
      <c r="A41" t="str">
        <f t="shared" si="0"/>
        <v>Marion, Alabama</v>
      </c>
      <c r="B41" t="s">
        <v>96</v>
      </c>
      <c r="E41" t="s">
        <v>109</v>
      </c>
      <c r="F41" s="25" t="s">
        <v>110</v>
      </c>
      <c r="G41" s="6"/>
      <c r="H41" s="7">
        <v>29866</v>
      </c>
      <c r="I41" s="8"/>
      <c r="J41" s="8">
        <v>0</v>
      </c>
      <c r="K41" s="8"/>
      <c r="L41" s="8">
        <v>0</v>
      </c>
      <c r="M41" s="8"/>
      <c r="N41" s="8">
        <v>0</v>
      </c>
      <c r="O41" s="8"/>
      <c r="P41" s="8">
        <v>1</v>
      </c>
      <c r="Q41" s="8"/>
      <c r="R41" s="8">
        <v>0</v>
      </c>
      <c r="S41" s="8"/>
      <c r="T41" s="8">
        <v>0</v>
      </c>
      <c r="U41" s="26">
        <v>0</v>
      </c>
      <c r="V41" s="26">
        <v>0</v>
      </c>
      <c r="W41" s="26">
        <v>29866</v>
      </c>
    </row>
    <row r="42" spans="1:23">
      <c r="A42" t="str">
        <f t="shared" si="0"/>
        <v>Winston, Alabama</v>
      </c>
      <c r="B42" t="s">
        <v>96</v>
      </c>
      <c r="E42" t="s">
        <v>111</v>
      </c>
      <c r="F42" s="25" t="s">
        <v>112</v>
      </c>
      <c r="G42" s="6"/>
      <c r="H42" s="7">
        <v>23784</v>
      </c>
      <c r="I42" s="8"/>
      <c r="J42" s="8">
        <v>0</v>
      </c>
      <c r="K42" s="8"/>
      <c r="L42" s="8">
        <v>0</v>
      </c>
      <c r="M42" s="8"/>
      <c r="N42" s="8">
        <v>0</v>
      </c>
      <c r="O42" s="8"/>
      <c r="P42" s="8">
        <v>1</v>
      </c>
      <c r="Q42" s="8"/>
      <c r="R42" s="8">
        <v>0</v>
      </c>
      <c r="S42" s="8"/>
      <c r="T42" s="8">
        <v>0</v>
      </c>
      <c r="U42" s="26">
        <v>0</v>
      </c>
      <c r="V42" s="26">
        <v>0</v>
      </c>
      <c r="W42" s="26">
        <v>23784</v>
      </c>
    </row>
    <row r="43" spans="1:23">
      <c r="A43" t="str">
        <f t="shared" si="0"/>
        <v>Lauderdale, Alabama</v>
      </c>
      <c r="B43" t="s">
        <v>96</v>
      </c>
      <c r="E43" t="s">
        <v>113</v>
      </c>
      <c r="F43" s="25" t="s">
        <v>114</v>
      </c>
      <c r="G43" s="6"/>
      <c r="H43" s="7">
        <v>92556</v>
      </c>
      <c r="I43" s="8"/>
      <c r="J43" s="8">
        <v>0.36704265525735774</v>
      </c>
      <c r="K43" s="8"/>
      <c r="L43" s="8">
        <v>6.2816024893037725E-2</v>
      </c>
      <c r="M43" s="8"/>
      <c r="N43" s="8">
        <v>0</v>
      </c>
      <c r="O43" s="8"/>
      <c r="P43" s="8">
        <v>0.57014131984960459</v>
      </c>
      <c r="Q43" s="8"/>
      <c r="R43" s="8">
        <v>0</v>
      </c>
      <c r="S43" s="8"/>
      <c r="T43" s="8">
        <v>0</v>
      </c>
      <c r="U43" s="26">
        <v>33972</v>
      </c>
      <c r="V43" s="26">
        <v>5814</v>
      </c>
      <c r="W43" s="26">
        <v>52770</v>
      </c>
    </row>
    <row r="44" spans="1:23">
      <c r="A44" t="str">
        <f t="shared" si="0"/>
        <v>Lawrence, Alabama</v>
      </c>
      <c r="B44" t="s">
        <v>96</v>
      </c>
      <c r="E44" t="s">
        <v>115</v>
      </c>
      <c r="F44" s="25" t="s">
        <v>116</v>
      </c>
      <c r="G44" s="6"/>
      <c r="H44" s="7">
        <v>33058</v>
      </c>
      <c r="I44" s="8"/>
      <c r="J44" s="8">
        <v>0</v>
      </c>
      <c r="K44" s="8"/>
      <c r="L44" s="8">
        <v>0</v>
      </c>
      <c r="M44" s="8"/>
      <c r="N44" s="8">
        <v>0</v>
      </c>
      <c r="O44" s="8"/>
      <c r="P44" s="8">
        <v>1</v>
      </c>
      <c r="Q44" s="8"/>
      <c r="R44" s="8">
        <v>0</v>
      </c>
      <c r="S44" s="8"/>
      <c r="T44" s="8">
        <v>0</v>
      </c>
      <c r="U44" s="26">
        <v>0</v>
      </c>
      <c r="V44" s="26">
        <v>0</v>
      </c>
      <c r="W44" s="26">
        <v>33058</v>
      </c>
    </row>
    <row r="45" spans="1:23">
      <c r="A45" t="str">
        <f t="shared" si="0"/>
        <v>Franklin, Alabama</v>
      </c>
      <c r="B45" t="s">
        <v>96</v>
      </c>
      <c r="E45" t="s">
        <v>117</v>
      </c>
      <c r="F45" s="25" t="s">
        <v>118</v>
      </c>
      <c r="G45" s="6"/>
      <c r="H45" s="7">
        <v>31466</v>
      </c>
      <c r="I45" s="8"/>
      <c r="J45" s="8">
        <v>0</v>
      </c>
      <c r="K45" s="8"/>
      <c r="L45" s="8">
        <v>0</v>
      </c>
      <c r="M45" s="8"/>
      <c r="N45" s="8">
        <v>0</v>
      </c>
      <c r="O45" s="8"/>
      <c r="P45" s="8">
        <v>1</v>
      </c>
      <c r="Q45" s="8"/>
      <c r="R45" s="8">
        <v>0</v>
      </c>
      <c r="S45" s="8"/>
      <c r="T45" s="8">
        <v>0</v>
      </c>
      <c r="U45" s="26">
        <v>0</v>
      </c>
      <c r="V45" s="26">
        <v>0</v>
      </c>
      <c r="W45" s="26">
        <v>31466</v>
      </c>
    </row>
    <row r="46" spans="1:23">
      <c r="A46" t="str">
        <f t="shared" si="0"/>
        <v>Limestone, Alabama</v>
      </c>
      <c r="B46" t="s">
        <v>96</v>
      </c>
      <c r="E46" t="s">
        <v>119</v>
      </c>
      <c r="F46" s="25" t="s">
        <v>120</v>
      </c>
      <c r="G46" s="6"/>
      <c r="H46" s="7">
        <v>94727</v>
      </c>
      <c r="I46" s="8"/>
      <c r="J46" s="8">
        <v>0</v>
      </c>
      <c r="K46" s="8"/>
      <c r="L46" s="8">
        <v>0.17204176211639766</v>
      </c>
      <c r="M46" s="8"/>
      <c r="N46" s="8">
        <v>0</v>
      </c>
      <c r="O46" s="8"/>
      <c r="P46" s="8">
        <v>0.82795823788360234</v>
      </c>
      <c r="Q46" s="8"/>
      <c r="R46" s="8">
        <v>0</v>
      </c>
      <c r="S46" s="8"/>
      <c r="T46" s="8">
        <v>0</v>
      </c>
      <c r="U46" s="26">
        <v>0</v>
      </c>
      <c r="V46" s="26">
        <v>16297</v>
      </c>
      <c r="W46" s="26">
        <v>78430</v>
      </c>
    </row>
    <row r="47" spans="1:23">
      <c r="A47" t="str">
        <f t="shared" si="0"/>
        <v>Madison, Alabama</v>
      </c>
      <c r="B47" t="s">
        <v>96</v>
      </c>
      <c r="E47" t="s">
        <v>121</v>
      </c>
      <c r="F47" s="25" t="s">
        <v>122</v>
      </c>
      <c r="G47" s="6"/>
      <c r="H47" s="7">
        <v>362276</v>
      </c>
      <c r="I47" s="8"/>
      <c r="J47" s="8">
        <v>0.45833839393169856</v>
      </c>
      <c r="K47" s="8"/>
      <c r="L47" s="8">
        <v>0.29433912265786305</v>
      </c>
      <c r="M47" s="8"/>
      <c r="N47" s="8">
        <v>0</v>
      </c>
      <c r="O47" s="8"/>
      <c r="P47" s="8">
        <v>0.24732248341043847</v>
      </c>
      <c r="Q47" s="8"/>
      <c r="R47" s="8">
        <v>0</v>
      </c>
      <c r="S47" s="8"/>
      <c r="T47" s="8">
        <v>0</v>
      </c>
      <c r="U47" s="26">
        <v>166045.00000000003</v>
      </c>
      <c r="V47" s="26">
        <v>106632</v>
      </c>
      <c r="W47" s="26">
        <v>89599.000000000015</v>
      </c>
    </row>
    <row r="48" spans="1:23">
      <c r="A48" t="str">
        <f t="shared" si="0"/>
        <v>Morgan, Alabama</v>
      </c>
      <c r="B48" t="s">
        <v>96</v>
      </c>
      <c r="E48" t="s">
        <v>123</v>
      </c>
      <c r="F48" s="25" t="s">
        <v>124</v>
      </c>
      <c r="G48" s="6"/>
      <c r="H48" s="7">
        <v>119213</v>
      </c>
      <c r="I48" s="8"/>
      <c r="J48" s="8">
        <v>0.36673852683851593</v>
      </c>
      <c r="K48" s="8"/>
      <c r="L48" s="8">
        <v>0.11382986754800233</v>
      </c>
      <c r="M48" s="8"/>
      <c r="N48" s="8">
        <v>0</v>
      </c>
      <c r="O48" s="8"/>
      <c r="P48" s="8">
        <v>0.51943160561348178</v>
      </c>
      <c r="Q48" s="8"/>
      <c r="R48" s="8">
        <v>0</v>
      </c>
      <c r="S48" s="8"/>
      <c r="T48" s="8">
        <v>0</v>
      </c>
      <c r="U48" s="26">
        <v>43720</v>
      </c>
      <c r="V48" s="26">
        <v>13570.000000000002</v>
      </c>
      <c r="W48" s="26">
        <v>61923.000000000007</v>
      </c>
    </row>
    <row r="49" spans="1:23">
      <c r="A49" t="str">
        <f t="shared" si="0"/>
        <v>Lowndes, Alabama</v>
      </c>
      <c r="B49" t="s">
        <v>96</v>
      </c>
      <c r="E49" t="s">
        <v>125</v>
      </c>
      <c r="F49" s="25" t="s">
        <v>126</v>
      </c>
      <c r="G49" s="6"/>
      <c r="H49" s="7">
        <v>10079</v>
      </c>
      <c r="I49" s="8"/>
      <c r="J49" s="8">
        <v>0</v>
      </c>
      <c r="K49" s="8"/>
      <c r="L49" s="8">
        <v>0</v>
      </c>
      <c r="M49" s="8"/>
      <c r="N49" s="8">
        <v>0</v>
      </c>
      <c r="O49" s="8"/>
      <c r="P49" s="8">
        <v>1</v>
      </c>
      <c r="Q49" s="8"/>
      <c r="R49" s="8">
        <v>0</v>
      </c>
      <c r="S49" s="8"/>
      <c r="T49" s="8">
        <v>0</v>
      </c>
      <c r="U49" s="26">
        <v>0</v>
      </c>
      <c r="V49" s="26">
        <v>0</v>
      </c>
      <c r="W49" s="26">
        <v>10079</v>
      </c>
    </row>
    <row r="50" spans="1:23">
      <c r="A50" t="str">
        <f t="shared" si="0"/>
        <v>Bullock, Alabama</v>
      </c>
      <c r="B50" t="s">
        <v>96</v>
      </c>
      <c r="E50" t="s">
        <v>127</v>
      </c>
      <c r="F50" s="25" t="s">
        <v>128</v>
      </c>
      <c r="G50" s="6"/>
      <c r="H50" s="7">
        <v>10248</v>
      </c>
      <c r="I50" s="8"/>
      <c r="J50" s="8">
        <v>0</v>
      </c>
      <c r="K50" s="8"/>
      <c r="L50" s="8">
        <v>0</v>
      </c>
      <c r="M50" s="8"/>
      <c r="N50" s="8">
        <v>0</v>
      </c>
      <c r="O50" s="8"/>
      <c r="P50" s="8">
        <v>1</v>
      </c>
      <c r="Q50" s="8"/>
      <c r="R50" s="8">
        <v>0</v>
      </c>
      <c r="S50" s="8"/>
      <c r="T50" s="8">
        <v>0</v>
      </c>
      <c r="U50" s="26">
        <v>0</v>
      </c>
      <c r="V50" s="26">
        <v>0</v>
      </c>
      <c r="W50" s="26">
        <v>10248</v>
      </c>
    </row>
    <row r="51" spans="1:23">
      <c r="A51" t="str">
        <f t="shared" si="0"/>
        <v>Autauga, Alabama</v>
      </c>
      <c r="B51" t="s">
        <v>96</v>
      </c>
      <c r="E51" t="s">
        <v>129</v>
      </c>
      <c r="F51" s="25" t="s">
        <v>130</v>
      </c>
      <c r="G51" s="6"/>
      <c r="H51" s="7">
        <v>55380</v>
      </c>
      <c r="I51" s="8"/>
      <c r="J51" s="8">
        <v>0</v>
      </c>
      <c r="K51" s="8"/>
      <c r="L51" s="8">
        <v>0.48932827735644635</v>
      </c>
      <c r="M51" s="8"/>
      <c r="N51" s="8">
        <v>0</v>
      </c>
      <c r="O51" s="8"/>
      <c r="P51" s="8">
        <v>0.51067172264355365</v>
      </c>
      <c r="Q51" s="8"/>
      <c r="R51" s="8">
        <v>0</v>
      </c>
      <c r="S51" s="8"/>
      <c r="T51" s="8">
        <v>0</v>
      </c>
      <c r="U51" s="26">
        <v>0</v>
      </c>
      <c r="V51" s="26">
        <v>27099</v>
      </c>
      <c r="W51" s="26">
        <v>28281</v>
      </c>
    </row>
    <row r="52" spans="1:23">
      <c r="A52" t="str">
        <f t="shared" si="0"/>
        <v>Elmore, Alabama</v>
      </c>
      <c r="B52" t="s">
        <v>96</v>
      </c>
      <c r="E52" t="s">
        <v>131</v>
      </c>
      <c r="F52" s="25" t="s">
        <v>132</v>
      </c>
      <c r="G52" s="6"/>
      <c r="H52" s="7">
        <v>81144</v>
      </c>
      <c r="I52" s="8"/>
      <c r="J52" s="8">
        <v>0</v>
      </c>
      <c r="K52" s="8"/>
      <c r="L52" s="8">
        <v>0.22177856649906338</v>
      </c>
      <c r="M52" s="8"/>
      <c r="N52" s="8">
        <v>0</v>
      </c>
      <c r="O52" s="8"/>
      <c r="P52" s="8">
        <v>0.77822143350093675</v>
      </c>
      <c r="Q52" s="8"/>
      <c r="R52" s="8">
        <v>0</v>
      </c>
      <c r="S52" s="8"/>
      <c r="T52" s="8">
        <v>0</v>
      </c>
      <c r="U52" s="26">
        <v>0</v>
      </c>
      <c r="V52" s="26">
        <v>17996</v>
      </c>
      <c r="W52" s="26">
        <v>63148.000000000015</v>
      </c>
    </row>
    <row r="53" spans="1:23">
      <c r="A53" t="str">
        <f t="shared" si="0"/>
        <v>Montgomery, Alabama</v>
      </c>
      <c r="B53" t="s">
        <v>96</v>
      </c>
      <c r="E53" t="s">
        <v>133</v>
      </c>
      <c r="F53" s="25" t="s">
        <v>134</v>
      </c>
      <c r="G53" s="6"/>
      <c r="H53" s="7">
        <v>226941</v>
      </c>
      <c r="I53" s="8"/>
      <c r="J53" s="8">
        <v>0.82062738773513821</v>
      </c>
      <c r="K53" s="8"/>
      <c r="L53" s="8">
        <v>2.1723707924085997E-2</v>
      </c>
      <c r="M53" s="8"/>
      <c r="N53" s="8">
        <v>0</v>
      </c>
      <c r="O53" s="8"/>
      <c r="P53" s="8">
        <v>0.1576489043407758</v>
      </c>
      <c r="Q53" s="8"/>
      <c r="R53" s="8">
        <v>0</v>
      </c>
      <c r="S53" s="8"/>
      <c r="T53" s="8">
        <v>0</v>
      </c>
      <c r="U53" s="26">
        <v>186234</v>
      </c>
      <c r="V53" s="26">
        <v>4930</v>
      </c>
      <c r="W53" s="26">
        <v>35777</v>
      </c>
    </row>
    <row r="54" spans="1:23">
      <c r="A54" t="str">
        <f t="shared" si="0"/>
        <v>DeKalb, Alabama</v>
      </c>
      <c r="B54" t="s">
        <v>96</v>
      </c>
      <c r="E54" t="s">
        <v>135</v>
      </c>
      <c r="F54" s="25" t="s">
        <v>136</v>
      </c>
      <c r="G54" s="6"/>
      <c r="H54" s="7">
        <v>71310</v>
      </c>
      <c r="I54" s="8"/>
      <c r="J54" s="8">
        <v>0</v>
      </c>
      <c r="K54" s="8"/>
      <c r="L54" s="8">
        <v>0</v>
      </c>
      <c r="M54" s="8"/>
      <c r="N54" s="8">
        <v>0</v>
      </c>
      <c r="O54" s="8"/>
      <c r="P54" s="8">
        <v>1</v>
      </c>
      <c r="Q54" s="8"/>
      <c r="R54" s="8">
        <v>0</v>
      </c>
      <c r="S54" s="8"/>
      <c r="T54" s="8">
        <v>0</v>
      </c>
      <c r="U54" s="26">
        <v>0</v>
      </c>
      <c r="V54" s="26">
        <v>0</v>
      </c>
      <c r="W54" s="26">
        <v>71310</v>
      </c>
    </row>
    <row r="55" spans="1:23">
      <c r="A55" t="str">
        <f t="shared" si="0"/>
        <v>Cherokee, Alabama</v>
      </c>
      <c r="B55" t="s">
        <v>96</v>
      </c>
      <c r="E55" t="s">
        <v>137</v>
      </c>
      <c r="F55" s="25" t="s">
        <v>138</v>
      </c>
      <c r="G55" s="6"/>
      <c r="H55" s="7">
        <v>25903</v>
      </c>
      <c r="I55" s="8"/>
      <c r="J55" s="8">
        <v>0</v>
      </c>
      <c r="K55" s="8"/>
      <c r="L55" s="8">
        <v>0</v>
      </c>
      <c r="M55" s="8"/>
      <c r="N55" s="8">
        <v>0</v>
      </c>
      <c r="O55" s="8"/>
      <c r="P55" s="8">
        <v>1</v>
      </c>
      <c r="Q55" s="8"/>
      <c r="R55" s="8">
        <v>0</v>
      </c>
      <c r="S55" s="8"/>
      <c r="T55" s="8">
        <v>0</v>
      </c>
      <c r="U55" s="26">
        <v>0</v>
      </c>
      <c r="V55" s="26">
        <v>0</v>
      </c>
      <c r="W55" s="26">
        <v>25903</v>
      </c>
    </row>
    <row r="56" spans="1:23">
      <c r="A56" t="str">
        <f t="shared" si="0"/>
        <v>Calhoun, Alabama</v>
      </c>
      <c r="B56" t="s">
        <v>96</v>
      </c>
      <c r="E56" t="s">
        <v>139</v>
      </c>
      <c r="F56" s="25" t="s">
        <v>140</v>
      </c>
      <c r="G56" s="6"/>
      <c r="H56" s="7">
        <v>114618</v>
      </c>
      <c r="I56" s="8"/>
      <c r="J56" s="8">
        <v>0.30017972744246102</v>
      </c>
      <c r="K56" s="8"/>
      <c r="L56" s="8">
        <v>0.22114327592524735</v>
      </c>
      <c r="M56" s="8"/>
      <c r="N56" s="8">
        <v>0</v>
      </c>
      <c r="O56" s="8"/>
      <c r="P56" s="8">
        <v>0.47867699663229163</v>
      </c>
      <c r="Q56" s="8"/>
      <c r="R56" s="8">
        <v>0</v>
      </c>
      <c r="S56" s="8"/>
      <c r="T56" s="8">
        <v>0</v>
      </c>
      <c r="U56" s="26">
        <v>34406</v>
      </c>
      <c r="V56" s="26">
        <v>25347</v>
      </c>
      <c r="W56" s="26">
        <v>54865</v>
      </c>
    </row>
    <row r="57" spans="1:23">
      <c r="A57" t="str">
        <f t="shared" si="0"/>
        <v>Etowah, Alabama</v>
      </c>
      <c r="B57" t="s">
        <v>96</v>
      </c>
      <c r="E57" t="s">
        <v>141</v>
      </c>
      <c r="F57" s="25" t="s">
        <v>142</v>
      </c>
      <c r="G57" s="6"/>
      <c r="H57" s="7">
        <v>102748</v>
      </c>
      <c r="I57" s="8"/>
      <c r="J57" s="8">
        <v>0.2859423054463347</v>
      </c>
      <c r="K57" s="8"/>
      <c r="L57" s="8">
        <v>0.22845213532136879</v>
      </c>
      <c r="M57" s="8"/>
      <c r="N57" s="8">
        <v>0</v>
      </c>
      <c r="O57" s="8"/>
      <c r="P57" s="8">
        <v>0.48560555923229654</v>
      </c>
      <c r="Q57" s="8"/>
      <c r="R57" s="8">
        <v>0</v>
      </c>
      <c r="S57" s="8"/>
      <c r="T57" s="8">
        <v>0</v>
      </c>
      <c r="U57" s="26">
        <v>29379.999999999996</v>
      </c>
      <c r="V57" s="26">
        <v>23473</v>
      </c>
      <c r="W57" s="26">
        <v>49895.000000000007</v>
      </c>
    </row>
    <row r="58" spans="1:23">
      <c r="A58" t="str">
        <f t="shared" si="0"/>
        <v>Tuscaloosa, Alabama</v>
      </c>
      <c r="B58" t="s">
        <v>96</v>
      </c>
      <c r="E58" t="s">
        <v>143</v>
      </c>
      <c r="F58" s="25" t="s">
        <v>144</v>
      </c>
      <c r="G58" s="6"/>
      <c r="H58" s="7">
        <v>207305</v>
      </c>
      <c r="I58" s="8"/>
      <c r="J58" s="8">
        <v>0.42234871324859508</v>
      </c>
      <c r="K58" s="8"/>
      <c r="L58" s="8">
        <v>0.18904995055594417</v>
      </c>
      <c r="M58" s="8"/>
      <c r="N58" s="8">
        <v>0</v>
      </c>
      <c r="O58" s="8"/>
      <c r="P58" s="8">
        <v>0.38860133619546078</v>
      </c>
      <c r="Q58" s="8"/>
      <c r="R58" s="8">
        <v>0</v>
      </c>
      <c r="S58" s="8"/>
      <c r="T58" s="8">
        <v>0</v>
      </c>
      <c r="U58" s="26">
        <v>87555</v>
      </c>
      <c r="V58" s="26">
        <v>39191.000000000007</v>
      </c>
      <c r="W58" s="26">
        <v>80559</v>
      </c>
    </row>
    <row r="59" spans="1:23">
      <c r="A59" t="str">
        <f t="shared" si="0"/>
        <v>Clay, Alabama</v>
      </c>
      <c r="B59" t="s">
        <v>96</v>
      </c>
      <c r="E59" t="s">
        <v>145</v>
      </c>
      <c r="F59" s="25" t="s">
        <v>146</v>
      </c>
      <c r="G59" s="6"/>
      <c r="H59" s="7">
        <v>13337</v>
      </c>
      <c r="I59" s="8"/>
      <c r="J59" s="8">
        <v>0</v>
      </c>
      <c r="K59" s="8"/>
      <c r="L59" s="8">
        <v>0</v>
      </c>
      <c r="M59" s="8"/>
      <c r="N59" s="8">
        <v>0</v>
      </c>
      <c r="O59" s="8"/>
      <c r="P59" s="8">
        <v>1</v>
      </c>
      <c r="Q59" s="8"/>
      <c r="R59" s="8">
        <v>0</v>
      </c>
      <c r="S59" s="8"/>
      <c r="T59" s="8">
        <v>0</v>
      </c>
      <c r="U59" s="26">
        <v>0</v>
      </c>
      <c r="V59" s="26">
        <v>0</v>
      </c>
      <c r="W59" s="26">
        <v>13337</v>
      </c>
    </row>
    <row r="60" spans="1:23">
      <c r="A60" t="str">
        <f t="shared" si="0"/>
        <v>Marengo, Alabama</v>
      </c>
      <c r="B60" t="s">
        <v>96</v>
      </c>
      <c r="E60" t="s">
        <v>147</v>
      </c>
      <c r="F60" s="25" t="s">
        <v>148</v>
      </c>
      <c r="G60" s="6"/>
      <c r="H60" s="7">
        <v>19321</v>
      </c>
      <c r="I60" s="8"/>
      <c r="J60" s="8">
        <v>0</v>
      </c>
      <c r="K60" s="8"/>
      <c r="L60" s="8">
        <v>0</v>
      </c>
      <c r="M60" s="8"/>
      <c r="N60" s="8">
        <v>0</v>
      </c>
      <c r="O60" s="8"/>
      <c r="P60" s="8">
        <v>1</v>
      </c>
      <c r="Q60" s="8"/>
      <c r="R60" s="8">
        <v>0</v>
      </c>
      <c r="S60" s="8"/>
      <c r="T60" s="8">
        <v>0</v>
      </c>
      <c r="U60" s="26">
        <v>0</v>
      </c>
      <c r="V60" s="26">
        <v>0</v>
      </c>
      <c r="W60" s="26">
        <v>19321</v>
      </c>
    </row>
    <row r="61" spans="1:23">
      <c r="A61" t="str">
        <f t="shared" si="0"/>
        <v>Hale, Alabama</v>
      </c>
      <c r="B61" t="s">
        <v>96</v>
      </c>
      <c r="E61" t="s">
        <v>149</v>
      </c>
      <c r="F61" s="25" t="s">
        <v>150</v>
      </c>
      <c r="G61" s="6"/>
      <c r="H61" s="7">
        <v>14809</v>
      </c>
      <c r="I61" s="8"/>
      <c r="J61" s="8">
        <v>0</v>
      </c>
      <c r="K61" s="8"/>
      <c r="L61" s="8">
        <v>0</v>
      </c>
      <c r="M61" s="8"/>
      <c r="N61" s="8">
        <v>0</v>
      </c>
      <c r="O61" s="8"/>
      <c r="P61" s="8">
        <v>1</v>
      </c>
      <c r="Q61" s="8"/>
      <c r="R61" s="8">
        <v>0</v>
      </c>
      <c r="S61" s="8"/>
      <c r="T61" s="8">
        <v>0</v>
      </c>
      <c r="U61" s="26">
        <v>0</v>
      </c>
      <c r="V61" s="26">
        <v>0</v>
      </c>
      <c r="W61" s="26">
        <v>14809</v>
      </c>
    </row>
    <row r="62" spans="1:23">
      <c r="A62" t="str">
        <f t="shared" si="0"/>
        <v>Perry, Alabama</v>
      </c>
      <c r="B62" t="s">
        <v>96</v>
      </c>
      <c r="E62" t="s">
        <v>151</v>
      </c>
      <c r="F62" s="25" t="s">
        <v>152</v>
      </c>
      <c r="G62" s="6"/>
      <c r="H62" s="7">
        <v>9293</v>
      </c>
      <c r="I62" s="8"/>
      <c r="J62" s="8">
        <v>0</v>
      </c>
      <c r="K62" s="8"/>
      <c r="L62" s="8">
        <v>0</v>
      </c>
      <c r="M62" s="8"/>
      <c r="N62" s="8">
        <v>0</v>
      </c>
      <c r="O62" s="8"/>
      <c r="P62" s="8">
        <v>1</v>
      </c>
      <c r="Q62" s="8"/>
      <c r="R62" s="8">
        <v>0</v>
      </c>
      <c r="S62" s="8"/>
      <c r="T62" s="8">
        <v>0</v>
      </c>
      <c r="U62" s="26">
        <v>0</v>
      </c>
      <c r="V62" s="26">
        <v>0</v>
      </c>
      <c r="W62" s="26">
        <v>9293</v>
      </c>
    </row>
    <row r="63" spans="1:23">
      <c r="A63" t="str">
        <f t="shared" si="0"/>
        <v>Greene, Alabama</v>
      </c>
      <c r="B63" t="s">
        <v>96</v>
      </c>
      <c r="E63" t="s">
        <v>153</v>
      </c>
      <c r="F63" s="25" t="s">
        <v>154</v>
      </c>
      <c r="G63" s="6"/>
      <c r="H63" s="7">
        <v>8324</v>
      </c>
      <c r="I63" s="8"/>
      <c r="J63" s="8">
        <v>0</v>
      </c>
      <c r="K63" s="8"/>
      <c r="L63" s="8">
        <v>0</v>
      </c>
      <c r="M63" s="8"/>
      <c r="N63" s="8">
        <v>0</v>
      </c>
      <c r="O63" s="8"/>
      <c r="P63" s="8">
        <v>1</v>
      </c>
      <c r="Q63" s="8"/>
      <c r="R63" s="8">
        <v>0</v>
      </c>
      <c r="S63" s="8"/>
      <c r="T63" s="8">
        <v>0</v>
      </c>
      <c r="U63" s="26">
        <v>0</v>
      </c>
      <c r="V63" s="26">
        <v>0</v>
      </c>
      <c r="W63" s="26">
        <v>8324</v>
      </c>
    </row>
    <row r="64" spans="1:23">
      <c r="A64" t="str">
        <f t="shared" si="0"/>
        <v>Butler, Alabama</v>
      </c>
      <c r="B64" t="s">
        <v>96</v>
      </c>
      <c r="E64" t="s">
        <v>155</v>
      </c>
      <c r="F64" s="25" t="s">
        <v>156</v>
      </c>
      <c r="G64" s="6"/>
      <c r="H64" s="7">
        <v>19828</v>
      </c>
      <c r="I64" s="8"/>
      <c r="J64" s="8">
        <v>0</v>
      </c>
      <c r="K64" s="8"/>
      <c r="L64" s="8">
        <v>0</v>
      </c>
      <c r="M64" s="8"/>
      <c r="N64" s="8">
        <v>0</v>
      </c>
      <c r="O64" s="8"/>
      <c r="P64" s="8">
        <v>1</v>
      </c>
      <c r="Q64" s="8"/>
      <c r="R64" s="8">
        <v>0</v>
      </c>
      <c r="S64" s="8"/>
      <c r="T64" s="8">
        <v>0</v>
      </c>
      <c r="U64" s="26">
        <v>0</v>
      </c>
      <c r="V64" s="26">
        <v>0</v>
      </c>
      <c r="W64" s="26">
        <v>19828</v>
      </c>
    </row>
    <row r="65" spans="1:23">
      <c r="A65" t="str">
        <f t="shared" si="0"/>
        <v>Lee, Alabama</v>
      </c>
      <c r="B65" t="s">
        <v>96</v>
      </c>
      <c r="E65" t="s">
        <v>157</v>
      </c>
      <c r="F65" s="25" t="s">
        <v>158</v>
      </c>
      <c r="G65" s="6"/>
      <c r="H65" s="7">
        <v>161152</v>
      </c>
      <c r="I65" s="8"/>
      <c r="J65" s="8">
        <v>0.41426727561556798</v>
      </c>
      <c r="K65" s="8"/>
      <c r="L65" s="8">
        <v>0.16984585980937256</v>
      </c>
      <c r="M65" s="8"/>
      <c r="N65" s="8">
        <v>0</v>
      </c>
      <c r="O65" s="8"/>
      <c r="P65" s="8">
        <v>0.41588686457505958</v>
      </c>
      <c r="Q65" s="8"/>
      <c r="R65" s="8">
        <v>0</v>
      </c>
      <c r="S65" s="8"/>
      <c r="T65" s="8">
        <v>0</v>
      </c>
      <c r="U65" s="26">
        <v>66760.000000000015</v>
      </c>
      <c r="V65" s="26">
        <v>27371.000000000007</v>
      </c>
      <c r="W65" s="26">
        <v>67021</v>
      </c>
    </row>
    <row r="66" spans="1:23">
      <c r="A66" t="str">
        <f t="shared" si="0"/>
        <v>Fayette, Alabama</v>
      </c>
      <c r="B66" t="s">
        <v>96</v>
      </c>
      <c r="E66" t="s">
        <v>159</v>
      </c>
      <c r="F66" s="25" t="s">
        <v>160</v>
      </c>
      <c r="G66" s="6"/>
      <c r="H66" s="7">
        <v>16494</v>
      </c>
      <c r="I66" s="8"/>
      <c r="J66" s="8">
        <v>0</v>
      </c>
      <c r="K66" s="8"/>
      <c r="L66" s="8">
        <v>0</v>
      </c>
      <c r="M66" s="8"/>
      <c r="N66" s="8">
        <v>0</v>
      </c>
      <c r="O66" s="8"/>
      <c r="P66" s="8">
        <v>1</v>
      </c>
      <c r="Q66" s="8"/>
      <c r="R66" s="8">
        <v>0</v>
      </c>
      <c r="S66" s="8"/>
      <c r="T66" s="8">
        <v>0</v>
      </c>
      <c r="U66" s="26">
        <v>0</v>
      </c>
      <c r="V66" s="26">
        <v>0</v>
      </c>
      <c r="W66" s="26">
        <v>16494</v>
      </c>
    </row>
    <row r="67" spans="1:23">
      <c r="A67" t="str">
        <f t="shared" si="0"/>
        <v>Chambers, Alabama</v>
      </c>
      <c r="B67" t="s">
        <v>96</v>
      </c>
      <c r="E67" t="s">
        <v>161</v>
      </c>
      <c r="F67" s="25" t="s">
        <v>162</v>
      </c>
      <c r="G67" s="6"/>
      <c r="H67" s="7">
        <v>33660</v>
      </c>
      <c r="I67" s="8"/>
      <c r="J67" s="8">
        <v>0</v>
      </c>
      <c r="K67" s="8"/>
      <c r="L67" s="8">
        <v>0</v>
      </c>
      <c r="M67" s="8"/>
      <c r="N67" s="8">
        <v>0</v>
      </c>
      <c r="O67" s="8"/>
      <c r="P67" s="8">
        <v>1</v>
      </c>
      <c r="Q67" s="8"/>
      <c r="R67" s="8">
        <v>0</v>
      </c>
      <c r="S67" s="8"/>
      <c r="T67" s="8">
        <v>0</v>
      </c>
      <c r="U67" s="26">
        <v>0</v>
      </c>
      <c r="V67" s="26">
        <v>0</v>
      </c>
      <c r="W67" s="26">
        <v>33660</v>
      </c>
    </row>
    <row r="68" spans="1:23">
      <c r="A68" t="str">
        <f t="shared" si="0"/>
        <v>Wilcox, Alabama</v>
      </c>
      <c r="B68" t="s">
        <v>96</v>
      </c>
      <c r="E68" t="s">
        <v>163</v>
      </c>
      <c r="F68" s="25" t="s">
        <v>164</v>
      </c>
      <c r="G68" s="6"/>
      <c r="H68" s="7">
        <v>10681</v>
      </c>
      <c r="I68" s="8"/>
      <c r="J68" s="8">
        <v>0</v>
      </c>
      <c r="K68" s="8"/>
      <c r="L68" s="8">
        <v>0</v>
      </c>
      <c r="M68" s="8"/>
      <c r="N68" s="8">
        <v>0</v>
      </c>
      <c r="O68" s="8"/>
      <c r="P68" s="8">
        <v>1</v>
      </c>
      <c r="Q68" s="8"/>
      <c r="R68" s="8">
        <v>0</v>
      </c>
      <c r="S68" s="8"/>
      <c r="T68" s="8">
        <v>0</v>
      </c>
      <c r="U68" s="26">
        <v>0</v>
      </c>
      <c r="V68" s="26">
        <v>0</v>
      </c>
      <c r="W68" s="26">
        <v>10681</v>
      </c>
    </row>
    <row r="69" spans="1:23">
      <c r="A69" t="str">
        <f t="shared" si="0"/>
        <v>Marshall, Alabama</v>
      </c>
      <c r="B69" t="s">
        <v>96</v>
      </c>
      <c r="E69" t="s">
        <v>165</v>
      </c>
      <c r="F69" s="25" t="s">
        <v>166</v>
      </c>
      <c r="G69" s="6"/>
      <c r="H69" s="7">
        <v>95643</v>
      </c>
      <c r="I69" s="8"/>
      <c r="J69" s="8">
        <v>0</v>
      </c>
      <c r="K69" s="8"/>
      <c r="L69" s="8">
        <v>0</v>
      </c>
      <c r="M69" s="8"/>
      <c r="N69" s="8">
        <v>0</v>
      </c>
      <c r="O69" s="8"/>
      <c r="P69" s="8">
        <v>1</v>
      </c>
      <c r="Q69" s="8"/>
      <c r="R69" s="8">
        <v>0</v>
      </c>
      <c r="S69" s="8"/>
      <c r="T69" s="8">
        <v>0</v>
      </c>
      <c r="U69" s="26">
        <v>0</v>
      </c>
      <c r="V69" s="26">
        <v>0</v>
      </c>
      <c r="W69" s="26">
        <v>95643</v>
      </c>
    </row>
    <row r="70" spans="1:23">
      <c r="A70" t="str">
        <f t="shared" ref="A70:A133" si="1">E70&amp;", "&amp;B70</f>
        <v>Escambia, Alabama</v>
      </c>
      <c r="B70" t="s">
        <v>96</v>
      </c>
      <c r="E70" t="s">
        <v>167</v>
      </c>
      <c r="F70" s="25" t="s">
        <v>168</v>
      </c>
      <c r="G70" s="6"/>
      <c r="H70" s="7">
        <v>37057</v>
      </c>
      <c r="I70" s="8"/>
      <c r="J70" s="8">
        <v>0</v>
      </c>
      <c r="K70" s="8"/>
      <c r="L70" s="8">
        <v>0</v>
      </c>
      <c r="M70" s="8"/>
      <c r="N70" s="8">
        <v>0</v>
      </c>
      <c r="O70" s="8"/>
      <c r="P70" s="8">
        <v>1</v>
      </c>
      <c r="Q70" s="8"/>
      <c r="R70" s="8">
        <v>0</v>
      </c>
      <c r="S70" s="8"/>
      <c r="T70" s="8">
        <v>0</v>
      </c>
      <c r="U70" s="26">
        <v>0</v>
      </c>
      <c r="V70" s="26">
        <v>0</v>
      </c>
      <c r="W70" s="26">
        <v>37057</v>
      </c>
    </row>
    <row r="71" spans="1:23">
      <c r="A71" t="str">
        <f t="shared" si="1"/>
        <v>Blount, Alabama</v>
      </c>
      <c r="B71" t="s">
        <v>96</v>
      </c>
      <c r="E71" t="s">
        <v>169</v>
      </c>
      <c r="F71" s="25" t="s">
        <v>170</v>
      </c>
      <c r="G71" s="6"/>
      <c r="H71" s="7">
        <v>57681</v>
      </c>
      <c r="I71" s="8"/>
      <c r="J71" s="8">
        <v>0</v>
      </c>
      <c r="K71" s="8"/>
      <c r="L71" s="8">
        <v>0</v>
      </c>
      <c r="M71" s="8"/>
      <c r="N71" s="8">
        <v>0</v>
      </c>
      <c r="O71" s="8"/>
      <c r="P71" s="8">
        <v>1</v>
      </c>
      <c r="Q71" s="8"/>
      <c r="R71" s="8">
        <v>0</v>
      </c>
      <c r="S71" s="8"/>
      <c r="T71" s="8">
        <v>0</v>
      </c>
      <c r="U71" s="26">
        <v>0</v>
      </c>
      <c r="V71" s="26">
        <v>0</v>
      </c>
      <c r="W71" s="26">
        <v>57681</v>
      </c>
    </row>
    <row r="72" spans="1:23">
      <c r="A72" t="str">
        <f t="shared" si="1"/>
        <v>Monroe, Alabama</v>
      </c>
      <c r="B72" t="s">
        <v>96</v>
      </c>
      <c r="E72" t="s">
        <v>171</v>
      </c>
      <c r="F72" s="25" t="s">
        <v>172</v>
      </c>
      <c r="G72" s="6"/>
      <c r="H72" s="7">
        <v>21270</v>
      </c>
      <c r="I72" s="8"/>
      <c r="J72" s="8">
        <v>0</v>
      </c>
      <c r="K72" s="8"/>
      <c r="L72" s="8">
        <v>0</v>
      </c>
      <c r="M72" s="8"/>
      <c r="N72" s="8">
        <v>0</v>
      </c>
      <c r="O72" s="8"/>
      <c r="P72" s="8">
        <v>1</v>
      </c>
      <c r="Q72" s="8"/>
      <c r="R72" s="8">
        <v>0</v>
      </c>
      <c r="S72" s="8"/>
      <c r="T72" s="8">
        <v>0</v>
      </c>
      <c r="U72" s="26">
        <v>0</v>
      </c>
      <c r="V72" s="26">
        <v>0</v>
      </c>
      <c r="W72" s="26">
        <v>21270</v>
      </c>
    </row>
    <row r="73" spans="1:23">
      <c r="A73" t="str">
        <f t="shared" si="1"/>
        <v>Coosa, Alabama</v>
      </c>
      <c r="B73" t="s">
        <v>96</v>
      </c>
      <c r="E73" t="s">
        <v>173</v>
      </c>
      <c r="F73" s="25" t="s">
        <v>174</v>
      </c>
      <c r="G73" s="6"/>
      <c r="H73" s="7">
        <v>10757</v>
      </c>
      <c r="I73" s="8"/>
      <c r="J73" s="8">
        <v>0</v>
      </c>
      <c r="K73" s="8"/>
      <c r="L73" s="8">
        <v>0</v>
      </c>
      <c r="M73" s="8"/>
      <c r="N73" s="8">
        <v>0</v>
      </c>
      <c r="O73" s="8"/>
      <c r="P73" s="8">
        <v>1</v>
      </c>
      <c r="Q73" s="8"/>
      <c r="R73" s="8">
        <v>0</v>
      </c>
      <c r="S73" s="8"/>
      <c r="T73" s="8">
        <v>0</v>
      </c>
      <c r="U73" s="26">
        <v>0</v>
      </c>
      <c r="V73" s="26">
        <v>0</v>
      </c>
      <c r="W73" s="26">
        <v>10757</v>
      </c>
    </row>
    <row r="74" spans="1:23">
      <c r="A74" t="str">
        <f t="shared" si="1"/>
        <v>Pike, Alabama</v>
      </c>
      <c r="B74" t="s">
        <v>96</v>
      </c>
      <c r="E74" t="s">
        <v>175</v>
      </c>
      <c r="F74" s="25" t="s">
        <v>176</v>
      </c>
      <c r="G74" s="6"/>
      <c r="H74" s="7">
        <v>33333</v>
      </c>
      <c r="I74" s="8"/>
      <c r="J74" s="8">
        <v>0</v>
      </c>
      <c r="K74" s="8"/>
      <c r="L74" s="8">
        <v>0</v>
      </c>
      <c r="M74" s="8"/>
      <c r="N74" s="8">
        <v>0</v>
      </c>
      <c r="O74" s="8"/>
      <c r="P74" s="8">
        <v>1</v>
      </c>
      <c r="Q74" s="8"/>
      <c r="R74" s="8">
        <v>0</v>
      </c>
      <c r="S74" s="8"/>
      <c r="T74" s="8">
        <v>0</v>
      </c>
      <c r="U74" s="26">
        <v>0</v>
      </c>
      <c r="V74" s="26">
        <v>0</v>
      </c>
      <c r="W74" s="26">
        <v>33333</v>
      </c>
    </row>
    <row r="75" spans="1:23">
      <c r="A75" t="str">
        <f t="shared" si="1"/>
        <v>Sumter, Alabama</v>
      </c>
      <c r="B75" t="s">
        <v>96</v>
      </c>
      <c r="E75" t="s">
        <v>177</v>
      </c>
      <c r="F75" s="25" t="s">
        <v>178</v>
      </c>
      <c r="G75" s="6"/>
      <c r="H75" s="7">
        <v>12797</v>
      </c>
      <c r="I75" s="8"/>
      <c r="J75" s="8">
        <v>0</v>
      </c>
      <c r="K75" s="8"/>
      <c r="L75" s="8">
        <v>0</v>
      </c>
      <c r="M75" s="8"/>
      <c r="N75" s="8">
        <v>0</v>
      </c>
      <c r="O75" s="8"/>
      <c r="P75" s="8">
        <v>1</v>
      </c>
      <c r="Q75" s="8"/>
      <c r="R75" s="8">
        <v>0</v>
      </c>
      <c r="S75" s="8"/>
      <c r="T75" s="8">
        <v>0</v>
      </c>
      <c r="U75" s="26">
        <v>0</v>
      </c>
      <c r="V75" s="26">
        <v>0</v>
      </c>
      <c r="W75" s="26">
        <v>12797</v>
      </c>
    </row>
    <row r="76" spans="1:23">
      <c r="A76" t="str">
        <f t="shared" si="1"/>
        <v>Talladega, Alabama</v>
      </c>
      <c r="B76" t="s">
        <v>96</v>
      </c>
      <c r="E76" t="s">
        <v>179</v>
      </c>
      <c r="F76" s="25" t="s">
        <v>180</v>
      </c>
      <c r="G76" s="6"/>
      <c r="H76" s="7">
        <v>80387</v>
      </c>
      <c r="I76" s="8"/>
      <c r="J76" s="8">
        <v>4.1175812009404504E-2</v>
      </c>
      <c r="K76" s="8"/>
      <c r="L76" s="8">
        <v>0</v>
      </c>
      <c r="M76" s="8"/>
      <c r="N76" s="8">
        <v>0</v>
      </c>
      <c r="O76" s="8"/>
      <c r="P76" s="8">
        <v>0.95882418799059554</v>
      </c>
      <c r="Q76" s="8"/>
      <c r="R76" s="8">
        <v>0</v>
      </c>
      <c r="S76" s="8"/>
      <c r="T76" s="8">
        <v>0</v>
      </c>
      <c r="U76" s="26">
        <v>3310</v>
      </c>
      <c r="V76" s="26">
        <v>0</v>
      </c>
      <c r="W76" s="26">
        <v>77077</v>
      </c>
    </row>
    <row r="77" spans="1:23">
      <c r="A77" t="str">
        <f t="shared" si="1"/>
        <v>Jackson, Alabama</v>
      </c>
      <c r="B77" t="s">
        <v>96</v>
      </c>
      <c r="E77" t="s">
        <v>181</v>
      </c>
      <c r="F77" s="25" t="s">
        <v>182</v>
      </c>
      <c r="G77" s="6"/>
      <c r="H77" s="7">
        <v>51852</v>
      </c>
      <c r="I77" s="8"/>
      <c r="J77" s="8">
        <v>0</v>
      </c>
      <c r="K77" s="8"/>
      <c r="L77" s="8">
        <v>0</v>
      </c>
      <c r="M77" s="8"/>
      <c r="N77" s="8">
        <v>0</v>
      </c>
      <c r="O77" s="8"/>
      <c r="P77" s="8">
        <v>1</v>
      </c>
      <c r="Q77" s="8"/>
      <c r="R77" s="8">
        <v>0</v>
      </c>
      <c r="S77" s="8"/>
      <c r="T77" s="8">
        <v>0</v>
      </c>
      <c r="U77" s="26">
        <v>0</v>
      </c>
      <c r="V77" s="26">
        <v>0</v>
      </c>
      <c r="W77" s="26">
        <v>51852</v>
      </c>
    </row>
    <row r="78" spans="1:23">
      <c r="A78" t="str">
        <f t="shared" si="1"/>
        <v>Macon, Alabama</v>
      </c>
      <c r="B78" t="s">
        <v>96</v>
      </c>
      <c r="E78" t="s">
        <v>183</v>
      </c>
      <c r="F78" s="25" t="s">
        <v>184</v>
      </c>
      <c r="G78" s="6"/>
      <c r="H78" s="7">
        <v>18708</v>
      </c>
      <c r="I78" s="8"/>
      <c r="J78" s="8">
        <v>0</v>
      </c>
      <c r="K78" s="8"/>
      <c r="L78" s="8">
        <v>0</v>
      </c>
      <c r="M78" s="8"/>
      <c r="N78" s="8">
        <v>0</v>
      </c>
      <c r="O78" s="8"/>
      <c r="P78" s="8">
        <v>1</v>
      </c>
      <c r="Q78" s="8"/>
      <c r="R78" s="8">
        <v>0</v>
      </c>
      <c r="S78" s="8"/>
      <c r="T78" s="8">
        <v>0</v>
      </c>
      <c r="U78" s="26">
        <v>0</v>
      </c>
      <c r="V78" s="26">
        <v>0</v>
      </c>
      <c r="W78" s="26">
        <v>18708</v>
      </c>
    </row>
    <row r="79" spans="1:23">
      <c r="A79" t="str">
        <f t="shared" si="1"/>
        <v>Choctaw, Alabama</v>
      </c>
      <c r="B79" t="s">
        <v>96</v>
      </c>
      <c r="E79" t="s">
        <v>185</v>
      </c>
      <c r="F79" s="25" t="s">
        <v>186</v>
      </c>
      <c r="G79" s="6"/>
      <c r="H79" s="7">
        <v>12925</v>
      </c>
      <c r="I79" s="8"/>
      <c r="J79" s="8">
        <v>0</v>
      </c>
      <c r="K79" s="8"/>
      <c r="L79" s="8">
        <v>0</v>
      </c>
      <c r="M79" s="8"/>
      <c r="N79" s="8">
        <v>0</v>
      </c>
      <c r="O79" s="8"/>
      <c r="P79" s="8">
        <v>1</v>
      </c>
      <c r="Q79" s="8"/>
      <c r="R79" s="8">
        <v>0</v>
      </c>
      <c r="S79" s="8"/>
      <c r="T79" s="8">
        <v>0</v>
      </c>
      <c r="U79" s="26">
        <v>0</v>
      </c>
      <c r="V79" s="26">
        <v>0</v>
      </c>
      <c r="W79" s="26">
        <v>12925</v>
      </c>
    </row>
    <row r="80" spans="1:23">
      <c r="A80" t="str">
        <f t="shared" si="1"/>
        <v>Cullman, Alabama</v>
      </c>
      <c r="B80" t="s">
        <v>96</v>
      </c>
      <c r="E80" t="s">
        <v>187</v>
      </c>
      <c r="F80" s="25" t="s">
        <v>188</v>
      </c>
      <c r="G80" s="6"/>
      <c r="H80" s="7">
        <v>82853</v>
      </c>
      <c r="I80" s="8"/>
      <c r="J80" s="8">
        <v>0</v>
      </c>
      <c r="K80" s="8"/>
      <c r="L80" s="8">
        <v>0</v>
      </c>
      <c r="M80" s="8"/>
      <c r="N80" s="8">
        <v>0</v>
      </c>
      <c r="O80" s="8"/>
      <c r="P80" s="8">
        <v>1</v>
      </c>
      <c r="Q80" s="8"/>
      <c r="R80" s="8">
        <v>0</v>
      </c>
      <c r="S80" s="8"/>
      <c r="T80" s="8">
        <v>0</v>
      </c>
      <c r="U80" s="26">
        <v>0</v>
      </c>
      <c r="V80" s="26">
        <v>0</v>
      </c>
      <c r="W80" s="26">
        <v>82853</v>
      </c>
    </row>
    <row r="81" spans="1:23">
      <c r="A81" t="str">
        <f t="shared" si="1"/>
        <v>Dallas, Alabama</v>
      </c>
      <c r="B81" t="s">
        <v>96</v>
      </c>
      <c r="E81" t="s">
        <v>189</v>
      </c>
      <c r="F81" s="25" t="s">
        <v>190</v>
      </c>
      <c r="G81" s="6"/>
      <c r="H81" s="7">
        <v>39149</v>
      </c>
      <c r="I81" s="8"/>
      <c r="J81" s="8">
        <v>0</v>
      </c>
      <c r="K81" s="8"/>
      <c r="L81" s="8">
        <v>0</v>
      </c>
      <c r="M81" s="8"/>
      <c r="N81" s="8">
        <v>0</v>
      </c>
      <c r="O81" s="8"/>
      <c r="P81" s="8">
        <v>1</v>
      </c>
      <c r="Q81" s="8"/>
      <c r="R81" s="8">
        <v>0</v>
      </c>
      <c r="S81" s="8"/>
      <c r="T81" s="8">
        <v>0</v>
      </c>
      <c r="U81" s="26">
        <v>0</v>
      </c>
      <c r="V81" s="26">
        <v>0</v>
      </c>
      <c r="W81" s="26">
        <v>39149</v>
      </c>
    </row>
    <row r="82" spans="1:23">
      <c r="A82" t="str">
        <f t="shared" si="1"/>
        <v>Pickens, Alabama</v>
      </c>
      <c r="B82" t="s">
        <v>96</v>
      </c>
      <c r="E82" t="s">
        <v>191</v>
      </c>
      <c r="F82" s="25" t="s">
        <v>192</v>
      </c>
      <c r="G82" s="6"/>
      <c r="H82" s="7">
        <v>20243</v>
      </c>
      <c r="I82" s="8"/>
      <c r="J82" s="8">
        <v>0</v>
      </c>
      <c r="K82" s="8"/>
      <c r="L82" s="8">
        <v>0</v>
      </c>
      <c r="M82" s="8"/>
      <c r="N82" s="8">
        <v>0</v>
      </c>
      <c r="O82" s="8"/>
      <c r="P82" s="8">
        <v>1</v>
      </c>
      <c r="Q82" s="8"/>
      <c r="R82" s="8">
        <v>0</v>
      </c>
      <c r="S82" s="8"/>
      <c r="T82" s="8">
        <v>0</v>
      </c>
      <c r="U82" s="26">
        <v>0</v>
      </c>
      <c r="V82" s="26">
        <v>0</v>
      </c>
      <c r="W82" s="26">
        <v>20243</v>
      </c>
    </row>
    <row r="83" spans="1:23">
      <c r="A83" t="str">
        <f t="shared" si="1"/>
        <v>Cleburne, Alabama</v>
      </c>
      <c r="B83" t="s">
        <v>96</v>
      </c>
      <c r="E83" t="s">
        <v>193</v>
      </c>
      <c r="F83" s="25" t="s">
        <v>194</v>
      </c>
      <c r="G83" s="6"/>
      <c r="H83" s="7">
        <v>14916</v>
      </c>
      <c r="I83" s="8"/>
      <c r="J83" s="8">
        <v>0</v>
      </c>
      <c r="K83" s="8"/>
      <c r="L83" s="8">
        <v>0</v>
      </c>
      <c r="M83" s="8"/>
      <c r="N83" s="8">
        <v>0</v>
      </c>
      <c r="O83" s="8"/>
      <c r="P83" s="8">
        <v>1</v>
      </c>
      <c r="Q83" s="8"/>
      <c r="R83" s="8">
        <v>0</v>
      </c>
      <c r="S83" s="8"/>
      <c r="T83" s="8">
        <v>0</v>
      </c>
      <c r="U83" s="26">
        <v>0</v>
      </c>
      <c r="V83" s="26">
        <v>0</v>
      </c>
      <c r="W83" s="26">
        <v>14916</v>
      </c>
    </row>
    <row r="84" spans="1:23">
      <c r="A84" t="str">
        <f t="shared" si="1"/>
        <v>Barbour, Alabama</v>
      </c>
      <c r="B84" t="s">
        <v>96</v>
      </c>
      <c r="E84" t="s">
        <v>195</v>
      </c>
      <c r="F84" s="25" t="s">
        <v>196</v>
      </c>
      <c r="G84" s="6"/>
      <c r="H84" s="7">
        <v>25361</v>
      </c>
      <c r="I84" s="8"/>
      <c r="J84" s="8">
        <v>0</v>
      </c>
      <c r="K84" s="8"/>
      <c r="L84" s="8">
        <v>0</v>
      </c>
      <c r="M84" s="8"/>
      <c r="N84" s="8">
        <v>0</v>
      </c>
      <c r="O84" s="8"/>
      <c r="P84" s="8">
        <v>1</v>
      </c>
      <c r="Q84" s="8"/>
      <c r="R84" s="8">
        <v>0</v>
      </c>
      <c r="S84" s="8"/>
      <c r="T84" s="8">
        <v>0</v>
      </c>
      <c r="U84" s="26">
        <v>0</v>
      </c>
      <c r="V84" s="26">
        <v>0</v>
      </c>
      <c r="W84" s="26">
        <v>25361</v>
      </c>
    </row>
    <row r="85" spans="1:23">
      <c r="A85" t="str">
        <f t="shared" si="1"/>
        <v>Geneva, Alabama</v>
      </c>
      <c r="B85" t="s">
        <v>96</v>
      </c>
      <c r="E85" t="s">
        <v>197</v>
      </c>
      <c r="F85" s="25" t="s">
        <v>198</v>
      </c>
      <c r="G85" s="6"/>
      <c r="H85" s="7">
        <v>26417</v>
      </c>
      <c r="I85" s="8"/>
      <c r="J85" s="8">
        <v>0</v>
      </c>
      <c r="K85" s="8"/>
      <c r="L85" s="8">
        <v>0</v>
      </c>
      <c r="M85" s="8"/>
      <c r="N85" s="8">
        <v>0</v>
      </c>
      <c r="O85" s="8"/>
      <c r="P85" s="8">
        <v>1</v>
      </c>
      <c r="Q85" s="8"/>
      <c r="R85" s="8">
        <v>0</v>
      </c>
      <c r="S85" s="8"/>
      <c r="T85" s="8">
        <v>0</v>
      </c>
      <c r="U85" s="26">
        <v>0</v>
      </c>
      <c r="V85" s="26">
        <v>0</v>
      </c>
      <c r="W85" s="26">
        <v>26417</v>
      </c>
    </row>
    <row r="86" spans="1:23">
      <c r="A86" t="str">
        <f t="shared" si="1"/>
        <v>Dale, Alabama</v>
      </c>
      <c r="B86" t="s">
        <v>96</v>
      </c>
      <c r="E86" t="s">
        <v>199</v>
      </c>
      <c r="F86" s="25" t="s">
        <v>200</v>
      </c>
      <c r="G86" s="6"/>
      <c r="H86" s="7">
        <v>49277</v>
      </c>
      <c r="I86" s="8"/>
      <c r="J86" s="8">
        <v>0</v>
      </c>
      <c r="K86" s="8"/>
      <c r="L86" s="8">
        <v>0.1618605028715222</v>
      </c>
      <c r="M86" s="8"/>
      <c r="N86" s="8">
        <v>0</v>
      </c>
      <c r="O86" s="8"/>
      <c r="P86" s="8">
        <v>0.8381394971284778</v>
      </c>
      <c r="Q86" s="8"/>
      <c r="R86" s="8">
        <v>0</v>
      </c>
      <c r="S86" s="8"/>
      <c r="T86" s="8">
        <v>0</v>
      </c>
      <c r="U86" s="26">
        <v>0</v>
      </c>
      <c r="V86" s="26">
        <v>7976</v>
      </c>
      <c r="W86" s="26">
        <v>41301</v>
      </c>
    </row>
    <row r="87" spans="1:23">
      <c r="A87" t="str">
        <f t="shared" si="1"/>
        <v>Tallapoosa, Alabama</v>
      </c>
      <c r="B87" t="s">
        <v>96</v>
      </c>
      <c r="E87" t="s">
        <v>201</v>
      </c>
      <c r="F87" s="25" t="s">
        <v>202</v>
      </c>
      <c r="G87" s="6"/>
      <c r="H87" s="7">
        <v>40541</v>
      </c>
      <c r="I87" s="8"/>
      <c r="J87" s="8">
        <v>0</v>
      </c>
      <c r="K87" s="8"/>
      <c r="L87" s="8">
        <v>0</v>
      </c>
      <c r="M87" s="8"/>
      <c r="N87" s="8">
        <v>0</v>
      </c>
      <c r="O87" s="8"/>
      <c r="P87" s="8">
        <v>1</v>
      </c>
      <c r="Q87" s="8"/>
      <c r="R87" s="8">
        <v>0</v>
      </c>
      <c r="S87" s="8"/>
      <c r="T87" s="8">
        <v>0</v>
      </c>
      <c r="U87" s="26">
        <v>0</v>
      </c>
      <c r="V87" s="26">
        <v>0</v>
      </c>
      <c r="W87" s="26">
        <v>40541</v>
      </c>
    </row>
    <row r="88" spans="1:23">
      <c r="A88" t="str">
        <f t="shared" si="1"/>
        <v>Clarke, Alabama</v>
      </c>
      <c r="B88" t="s">
        <v>96</v>
      </c>
      <c r="E88" t="s">
        <v>203</v>
      </c>
      <c r="F88" s="25" t="s">
        <v>204</v>
      </c>
      <c r="G88" s="6"/>
      <c r="H88" s="7">
        <v>24128</v>
      </c>
      <c r="I88" s="8"/>
      <c r="J88" s="8">
        <v>0</v>
      </c>
      <c r="K88" s="8"/>
      <c r="L88" s="8">
        <v>0</v>
      </c>
      <c r="M88" s="8"/>
      <c r="N88" s="8">
        <v>0</v>
      </c>
      <c r="O88" s="8"/>
      <c r="P88" s="8">
        <v>1</v>
      </c>
      <c r="Q88" s="8"/>
      <c r="R88" s="8">
        <v>0</v>
      </c>
      <c r="S88" s="8"/>
      <c r="T88" s="8">
        <v>0</v>
      </c>
      <c r="U88" s="26">
        <v>0</v>
      </c>
      <c r="V88" s="26">
        <v>0</v>
      </c>
      <c r="W88" s="26">
        <v>24128</v>
      </c>
    </row>
    <row r="89" spans="1:23">
      <c r="A89" t="str">
        <f t="shared" si="1"/>
        <v>Houston, Alabama</v>
      </c>
      <c r="B89" t="s">
        <v>96</v>
      </c>
      <c r="E89" t="s">
        <v>205</v>
      </c>
      <c r="F89" s="25" t="s">
        <v>206</v>
      </c>
      <c r="G89" s="6"/>
      <c r="H89" s="7">
        <v>104702</v>
      </c>
      <c r="I89" s="8"/>
      <c r="J89" s="8">
        <v>0.52942637198907372</v>
      </c>
      <c r="K89" s="8"/>
      <c r="L89" s="8">
        <v>0</v>
      </c>
      <c r="M89" s="8"/>
      <c r="N89" s="8">
        <v>0</v>
      </c>
      <c r="O89" s="8"/>
      <c r="P89" s="8">
        <v>0.47057362801092623</v>
      </c>
      <c r="Q89" s="8"/>
      <c r="R89" s="8">
        <v>0</v>
      </c>
      <c r="S89" s="8"/>
      <c r="T89" s="8">
        <v>0</v>
      </c>
      <c r="U89" s="26">
        <v>55432</v>
      </c>
      <c r="V89" s="26">
        <v>0</v>
      </c>
      <c r="W89" s="26">
        <v>49270</v>
      </c>
    </row>
    <row r="90" spans="1:23">
      <c r="A90" t="str">
        <f t="shared" si="1"/>
        <v>Washington, Alabama</v>
      </c>
      <c r="B90" t="s">
        <v>96</v>
      </c>
      <c r="E90" t="s">
        <v>207</v>
      </c>
      <c r="F90" s="25" t="s">
        <v>208</v>
      </c>
      <c r="G90" s="6"/>
      <c r="H90" s="7">
        <v>16541</v>
      </c>
      <c r="I90" s="8"/>
      <c r="J90" s="8">
        <v>0</v>
      </c>
      <c r="K90" s="8"/>
      <c r="L90" s="8">
        <v>0</v>
      </c>
      <c r="M90" s="8"/>
      <c r="N90" s="8">
        <v>0</v>
      </c>
      <c r="O90" s="8"/>
      <c r="P90" s="8">
        <v>1</v>
      </c>
      <c r="Q90" s="8"/>
      <c r="R90" s="8">
        <v>0</v>
      </c>
      <c r="S90" s="8"/>
      <c r="T90" s="8">
        <v>0</v>
      </c>
      <c r="U90" s="26">
        <v>0</v>
      </c>
      <c r="V90" s="26">
        <v>0</v>
      </c>
      <c r="W90" s="26">
        <v>16541</v>
      </c>
    </row>
    <row r="91" spans="1:23">
      <c r="A91" t="str">
        <f t="shared" si="1"/>
        <v>Crenshaw, Alabama</v>
      </c>
      <c r="B91" t="s">
        <v>96</v>
      </c>
      <c r="E91" t="s">
        <v>209</v>
      </c>
      <c r="F91" s="25" t="s">
        <v>210</v>
      </c>
      <c r="G91" s="6"/>
      <c r="H91" s="7">
        <v>13844</v>
      </c>
      <c r="I91" s="8"/>
      <c r="J91" s="8">
        <v>0</v>
      </c>
      <c r="K91" s="8"/>
      <c r="L91" s="8">
        <v>0</v>
      </c>
      <c r="M91" s="8"/>
      <c r="N91" s="8">
        <v>0</v>
      </c>
      <c r="O91" s="8"/>
      <c r="P91" s="8">
        <v>1</v>
      </c>
      <c r="Q91" s="8"/>
      <c r="R91" s="8">
        <v>0</v>
      </c>
      <c r="S91" s="8"/>
      <c r="T91" s="8">
        <v>0</v>
      </c>
      <c r="U91" s="26">
        <v>0</v>
      </c>
      <c r="V91" s="26">
        <v>0</v>
      </c>
      <c r="W91" s="26">
        <v>13844</v>
      </c>
    </row>
    <row r="92" spans="1:23">
      <c r="A92" t="str">
        <f t="shared" si="1"/>
        <v>Lamar, Alabama</v>
      </c>
      <c r="B92" t="s">
        <v>96</v>
      </c>
      <c r="E92" t="s">
        <v>211</v>
      </c>
      <c r="F92" s="25" t="s">
        <v>212</v>
      </c>
      <c r="G92" s="6"/>
      <c r="H92" s="7">
        <v>13885</v>
      </c>
      <c r="I92" s="8"/>
      <c r="J92" s="8">
        <v>0</v>
      </c>
      <c r="K92" s="8"/>
      <c r="L92" s="8">
        <v>0</v>
      </c>
      <c r="M92" s="8"/>
      <c r="N92" s="8">
        <v>0</v>
      </c>
      <c r="O92" s="8"/>
      <c r="P92" s="8">
        <v>1</v>
      </c>
      <c r="Q92" s="8"/>
      <c r="R92" s="8">
        <v>0</v>
      </c>
      <c r="S92" s="8"/>
      <c r="T92" s="8">
        <v>0</v>
      </c>
      <c r="U92" s="26">
        <v>0</v>
      </c>
      <c r="V92" s="26">
        <v>0</v>
      </c>
      <c r="W92" s="26">
        <v>13885</v>
      </c>
    </row>
    <row r="93" spans="1:23">
      <c r="A93" t="str">
        <f t="shared" si="1"/>
        <v>Conecuh, Alabama</v>
      </c>
      <c r="B93" t="s">
        <v>96</v>
      </c>
      <c r="E93" t="s">
        <v>213</v>
      </c>
      <c r="F93" s="25" t="s">
        <v>214</v>
      </c>
      <c r="G93" s="6"/>
      <c r="H93" s="7">
        <v>12394</v>
      </c>
      <c r="I93" s="8"/>
      <c r="J93" s="8">
        <v>0</v>
      </c>
      <c r="K93" s="8"/>
      <c r="L93" s="8">
        <v>0</v>
      </c>
      <c r="M93" s="8"/>
      <c r="N93" s="8">
        <v>0</v>
      </c>
      <c r="O93" s="8"/>
      <c r="P93" s="8">
        <v>1</v>
      </c>
      <c r="Q93" s="8"/>
      <c r="R93" s="8">
        <v>0</v>
      </c>
      <c r="S93" s="8"/>
      <c r="T93" s="8">
        <v>0</v>
      </c>
      <c r="U93" s="26">
        <v>0</v>
      </c>
      <c r="V93" s="26">
        <v>0</v>
      </c>
      <c r="W93" s="26">
        <v>12394</v>
      </c>
    </row>
    <row r="94" spans="1:23">
      <c r="A94" t="str">
        <f t="shared" si="1"/>
        <v>Walker, Alabama</v>
      </c>
      <c r="B94" t="s">
        <v>96</v>
      </c>
      <c r="E94" t="s">
        <v>215</v>
      </c>
      <c r="F94" s="25" t="s">
        <v>216</v>
      </c>
      <c r="G94" s="6"/>
      <c r="H94" s="7">
        <v>64110</v>
      </c>
      <c r="I94" s="8"/>
      <c r="J94" s="8">
        <v>0</v>
      </c>
      <c r="K94" s="8"/>
      <c r="L94" s="8">
        <v>3.9213851193261581E-2</v>
      </c>
      <c r="M94" s="8"/>
      <c r="N94" s="8">
        <v>0</v>
      </c>
      <c r="O94" s="8"/>
      <c r="P94" s="8">
        <v>0.9607861488067384</v>
      </c>
      <c r="Q94" s="8"/>
      <c r="R94" s="8">
        <v>0</v>
      </c>
      <c r="S94" s="8"/>
      <c r="T94" s="8">
        <v>0</v>
      </c>
      <c r="U94" s="26">
        <v>0</v>
      </c>
      <c r="V94" s="26">
        <v>2514</v>
      </c>
      <c r="W94" s="26">
        <v>61596</v>
      </c>
    </row>
    <row r="95" spans="1:23">
      <c r="A95" t="str">
        <f t="shared" si="1"/>
        <v>Randolph, Alabama</v>
      </c>
      <c r="B95" t="s">
        <v>96</v>
      </c>
      <c r="E95" t="s">
        <v>217</v>
      </c>
      <c r="F95" s="25" t="s">
        <v>218</v>
      </c>
      <c r="G95" s="6"/>
      <c r="H95" s="7">
        <v>22647</v>
      </c>
      <c r="I95" s="8"/>
      <c r="J95" s="8">
        <v>0</v>
      </c>
      <c r="K95" s="8"/>
      <c r="L95" s="8">
        <v>0</v>
      </c>
      <c r="M95" s="8"/>
      <c r="N95" s="8">
        <v>0</v>
      </c>
      <c r="O95" s="8"/>
      <c r="P95" s="8">
        <v>1</v>
      </c>
      <c r="Q95" s="8"/>
      <c r="R95" s="8">
        <v>0</v>
      </c>
      <c r="S95" s="8"/>
      <c r="T95" s="8">
        <v>0</v>
      </c>
      <c r="U95" s="26">
        <v>0</v>
      </c>
      <c r="V95" s="26">
        <v>0</v>
      </c>
      <c r="W95" s="26">
        <v>22647</v>
      </c>
    </row>
    <row r="96" spans="1:23">
      <c r="A96" t="str">
        <f t="shared" si="1"/>
        <v>Bibb, Alabama</v>
      </c>
      <c r="B96" t="s">
        <v>96</v>
      </c>
      <c r="E96" t="s">
        <v>219</v>
      </c>
      <c r="F96" s="25" t="s">
        <v>220</v>
      </c>
      <c r="G96" s="6"/>
      <c r="H96" s="7">
        <v>22493</v>
      </c>
      <c r="I96" s="8"/>
      <c r="J96" s="8">
        <v>0</v>
      </c>
      <c r="K96" s="8"/>
      <c r="L96" s="8">
        <v>0</v>
      </c>
      <c r="M96" s="8"/>
      <c r="N96" s="8">
        <v>0</v>
      </c>
      <c r="O96" s="8"/>
      <c r="P96" s="8">
        <v>1</v>
      </c>
      <c r="Q96" s="8"/>
      <c r="R96" s="8">
        <v>0</v>
      </c>
      <c r="S96" s="8"/>
      <c r="T96" s="8">
        <v>0</v>
      </c>
      <c r="U96" s="26">
        <v>0</v>
      </c>
      <c r="V96" s="26">
        <v>0</v>
      </c>
      <c r="W96" s="26">
        <v>22493</v>
      </c>
    </row>
    <row r="97" spans="1:23">
      <c r="A97" t="str">
        <f t="shared" si="1"/>
        <v>Chilton, Alabama</v>
      </c>
      <c r="B97" t="s">
        <v>96</v>
      </c>
      <c r="E97" t="s">
        <v>221</v>
      </c>
      <c r="F97" s="25" t="s">
        <v>222</v>
      </c>
      <c r="G97" s="6"/>
      <c r="H97" s="7">
        <v>44055</v>
      </c>
      <c r="I97" s="8"/>
      <c r="J97" s="8">
        <v>0</v>
      </c>
      <c r="K97" s="8"/>
      <c r="L97" s="8">
        <v>0</v>
      </c>
      <c r="M97" s="8"/>
      <c r="N97" s="8">
        <v>0</v>
      </c>
      <c r="O97" s="8"/>
      <c r="P97" s="8">
        <v>1</v>
      </c>
      <c r="Q97" s="8"/>
      <c r="R97" s="8">
        <v>0</v>
      </c>
      <c r="S97" s="8"/>
      <c r="T97" s="8">
        <v>0</v>
      </c>
      <c r="U97" s="26">
        <v>0</v>
      </c>
      <c r="V97" s="26">
        <v>0</v>
      </c>
      <c r="W97" s="26">
        <v>44055</v>
      </c>
    </row>
    <row r="98" spans="1:23">
      <c r="A98" t="str">
        <f t="shared" si="1"/>
        <v>Coffee, Alabama</v>
      </c>
      <c r="B98" t="s">
        <v>96</v>
      </c>
      <c r="E98" t="s">
        <v>223</v>
      </c>
      <c r="F98" s="25" t="s">
        <v>224</v>
      </c>
      <c r="G98" s="6"/>
      <c r="H98" s="7">
        <v>51662</v>
      </c>
      <c r="I98" s="8"/>
      <c r="J98" s="8">
        <v>0</v>
      </c>
      <c r="K98" s="8"/>
      <c r="L98" s="8">
        <v>0</v>
      </c>
      <c r="M98" s="8"/>
      <c r="N98" s="8">
        <v>0</v>
      </c>
      <c r="O98" s="8"/>
      <c r="P98" s="8">
        <v>1</v>
      </c>
      <c r="Q98" s="8"/>
      <c r="R98" s="8">
        <v>0</v>
      </c>
      <c r="S98" s="8"/>
      <c r="T98" s="8">
        <v>0</v>
      </c>
      <c r="U98" s="26">
        <v>0</v>
      </c>
      <c r="V98" s="26">
        <v>0</v>
      </c>
      <c r="W98" s="26">
        <v>51662</v>
      </c>
    </row>
    <row r="99" spans="1:23">
      <c r="A99" t="str">
        <f t="shared" si="1"/>
        <v>Covington, Alabama</v>
      </c>
      <c r="B99" t="s">
        <v>96</v>
      </c>
      <c r="E99" t="s">
        <v>225</v>
      </c>
      <c r="F99" s="25" t="s">
        <v>226</v>
      </c>
      <c r="G99" s="6"/>
      <c r="H99" s="7">
        <v>37200</v>
      </c>
      <c r="I99" s="8"/>
      <c r="J99" s="8">
        <v>0</v>
      </c>
      <c r="K99" s="8"/>
      <c r="L99" s="8">
        <v>0</v>
      </c>
      <c r="M99" s="8"/>
      <c r="N99" s="8">
        <v>0</v>
      </c>
      <c r="O99" s="8"/>
      <c r="P99" s="8">
        <v>1</v>
      </c>
      <c r="Q99" s="8"/>
      <c r="R99" s="8">
        <v>0</v>
      </c>
      <c r="S99" s="8"/>
      <c r="T99" s="8">
        <v>0</v>
      </c>
      <c r="U99" s="26">
        <v>0</v>
      </c>
      <c r="V99" s="26">
        <v>0</v>
      </c>
      <c r="W99" s="26">
        <v>37200</v>
      </c>
    </row>
    <row r="100" spans="1:23">
      <c r="A100" t="str">
        <f t="shared" si="1"/>
        <v>Henry, Alabama</v>
      </c>
      <c r="B100" t="s">
        <v>96</v>
      </c>
      <c r="E100" t="s">
        <v>227</v>
      </c>
      <c r="F100" s="25" t="s">
        <v>228</v>
      </c>
      <c r="G100" s="6"/>
      <c r="H100" s="7">
        <v>17133</v>
      </c>
      <c r="I100" s="8"/>
      <c r="J100" s="8">
        <v>0</v>
      </c>
      <c r="K100" s="8"/>
      <c r="L100" s="8">
        <v>0.1621432323586062</v>
      </c>
      <c r="M100" s="8"/>
      <c r="N100" s="8">
        <v>0</v>
      </c>
      <c r="O100" s="8"/>
      <c r="P100" s="8">
        <v>0.83785676764139383</v>
      </c>
      <c r="Q100" s="8"/>
      <c r="R100" s="8">
        <v>0</v>
      </c>
      <c r="S100" s="8"/>
      <c r="T100" s="8">
        <v>0</v>
      </c>
      <c r="U100" s="26">
        <v>0</v>
      </c>
      <c r="V100" s="26">
        <v>2778</v>
      </c>
      <c r="W100" s="26">
        <v>14355</v>
      </c>
    </row>
    <row r="101" spans="1:23">
      <c r="A101" t="str">
        <f t="shared" si="1"/>
        <v>Lonoke, Arkansas</v>
      </c>
      <c r="B101" t="s">
        <v>229</v>
      </c>
      <c r="E101" t="s">
        <v>230</v>
      </c>
      <c r="F101" s="25" t="s">
        <v>231</v>
      </c>
      <c r="G101" s="6"/>
      <c r="H101" s="7">
        <v>72528</v>
      </c>
      <c r="I101" s="8"/>
      <c r="J101" s="8">
        <v>0</v>
      </c>
      <c r="K101" s="8"/>
      <c r="L101" s="8">
        <v>0.20312155305537172</v>
      </c>
      <c r="M101" s="8"/>
      <c r="N101" s="8">
        <v>0</v>
      </c>
      <c r="O101" s="8"/>
      <c r="P101" s="8">
        <v>0.79687844694462828</v>
      </c>
      <c r="Q101" s="8"/>
      <c r="R101" s="8">
        <v>0</v>
      </c>
      <c r="S101" s="8"/>
      <c r="T101" s="8">
        <v>0</v>
      </c>
      <c r="U101" s="26">
        <v>0</v>
      </c>
      <c r="V101" s="26">
        <v>14732</v>
      </c>
      <c r="W101" s="26">
        <v>57796</v>
      </c>
    </row>
    <row r="102" spans="1:23">
      <c r="A102" t="str">
        <f t="shared" si="1"/>
        <v>Pulaski, Arkansas</v>
      </c>
      <c r="B102" t="s">
        <v>229</v>
      </c>
      <c r="E102" t="s">
        <v>232</v>
      </c>
      <c r="F102" s="25" t="s">
        <v>233</v>
      </c>
      <c r="G102" s="6"/>
      <c r="H102" s="7">
        <v>392967</v>
      </c>
      <c r="I102" s="8"/>
      <c r="J102" s="8">
        <v>0.59137790196123341</v>
      </c>
      <c r="K102" s="8"/>
      <c r="L102" s="8">
        <v>0.20015421142233319</v>
      </c>
      <c r="M102" s="8"/>
      <c r="N102" s="8">
        <v>0</v>
      </c>
      <c r="O102" s="8"/>
      <c r="P102" s="8">
        <v>0.20846788661643345</v>
      </c>
      <c r="Q102" s="8"/>
      <c r="R102" s="8">
        <v>0</v>
      </c>
      <c r="S102" s="8"/>
      <c r="T102" s="8">
        <v>0</v>
      </c>
      <c r="U102" s="26">
        <v>232392</v>
      </c>
      <c r="V102" s="26">
        <v>78654.000000000015</v>
      </c>
      <c r="W102" s="26">
        <v>81921</v>
      </c>
    </row>
    <row r="103" spans="1:23">
      <c r="A103" t="str">
        <f t="shared" si="1"/>
        <v>Saline, Arkansas</v>
      </c>
      <c r="B103" t="s">
        <v>229</v>
      </c>
      <c r="E103" t="s">
        <v>234</v>
      </c>
      <c r="F103" s="25" t="s">
        <v>235</v>
      </c>
      <c r="G103" s="6"/>
      <c r="H103" s="7">
        <v>119415</v>
      </c>
      <c r="I103" s="8"/>
      <c r="J103" s="8">
        <v>0</v>
      </c>
      <c r="K103" s="8"/>
      <c r="L103" s="8">
        <v>0.47473935435246828</v>
      </c>
      <c r="M103" s="8"/>
      <c r="N103" s="8">
        <v>0</v>
      </c>
      <c r="O103" s="8"/>
      <c r="P103" s="8">
        <v>0.52526064564753172</v>
      </c>
      <c r="Q103" s="8"/>
      <c r="R103" s="8">
        <v>0</v>
      </c>
      <c r="S103" s="8"/>
      <c r="T103" s="8">
        <v>0</v>
      </c>
      <c r="U103" s="26">
        <v>0</v>
      </c>
      <c r="V103" s="26">
        <v>56691</v>
      </c>
      <c r="W103" s="26">
        <v>62724</v>
      </c>
    </row>
    <row r="104" spans="1:23">
      <c r="A104" t="str">
        <f t="shared" si="1"/>
        <v>Prairie, Arkansas</v>
      </c>
      <c r="B104" t="s">
        <v>229</v>
      </c>
      <c r="E104" t="s">
        <v>236</v>
      </c>
      <c r="F104" s="25" t="s">
        <v>237</v>
      </c>
      <c r="G104" s="6"/>
      <c r="H104" s="7">
        <v>8189</v>
      </c>
      <c r="I104" s="8"/>
      <c r="J104" s="8">
        <v>0</v>
      </c>
      <c r="K104" s="8"/>
      <c r="L104" s="8">
        <v>0</v>
      </c>
      <c r="M104" s="8"/>
      <c r="N104" s="8">
        <v>0</v>
      </c>
      <c r="O104" s="8"/>
      <c r="P104" s="8">
        <v>1</v>
      </c>
      <c r="Q104" s="8"/>
      <c r="R104" s="8">
        <v>0</v>
      </c>
      <c r="S104" s="8"/>
      <c r="T104" s="8">
        <v>0</v>
      </c>
      <c r="U104" s="26">
        <v>0</v>
      </c>
      <c r="V104" s="26">
        <v>0</v>
      </c>
      <c r="W104" s="26">
        <v>8189</v>
      </c>
    </row>
    <row r="105" spans="1:23">
      <c r="A105" t="str">
        <f t="shared" si="1"/>
        <v>Carroll, Arkansas</v>
      </c>
      <c r="B105" t="s">
        <v>229</v>
      </c>
      <c r="E105" t="s">
        <v>238</v>
      </c>
      <c r="F105" s="25" t="s">
        <v>239</v>
      </c>
      <c r="G105" s="6"/>
      <c r="H105" s="7">
        <v>27965</v>
      </c>
      <c r="I105" s="8"/>
      <c r="J105" s="8">
        <v>0</v>
      </c>
      <c r="K105" s="8"/>
      <c r="L105" s="8">
        <v>0</v>
      </c>
      <c r="M105" s="8"/>
      <c r="N105" s="8">
        <v>0</v>
      </c>
      <c r="O105" s="8"/>
      <c r="P105" s="8">
        <v>1</v>
      </c>
      <c r="Q105" s="8"/>
      <c r="R105" s="8">
        <v>0</v>
      </c>
      <c r="S105" s="8"/>
      <c r="T105" s="8">
        <v>0</v>
      </c>
      <c r="U105" s="26">
        <v>0</v>
      </c>
      <c r="V105" s="26">
        <v>0</v>
      </c>
      <c r="W105" s="26">
        <v>27965</v>
      </c>
    </row>
    <row r="106" spans="1:23">
      <c r="A106" t="str">
        <f t="shared" si="1"/>
        <v>Washington, Arkansas</v>
      </c>
      <c r="B106" t="s">
        <v>229</v>
      </c>
      <c r="E106" t="s">
        <v>207</v>
      </c>
      <c r="F106" s="25" t="s">
        <v>240</v>
      </c>
      <c r="G106" s="6"/>
      <c r="H106" s="7">
        <v>232289</v>
      </c>
      <c r="I106" s="8"/>
      <c r="J106" s="8">
        <v>0.59858624386001924</v>
      </c>
      <c r="K106" s="8"/>
      <c r="L106" s="8">
        <v>2.2954164854986678E-2</v>
      </c>
      <c r="M106" s="8"/>
      <c r="N106" s="8">
        <v>0</v>
      </c>
      <c r="O106" s="8"/>
      <c r="P106" s="8">
        <v>0.37845959128499412</v>
      </c>
      <c r="Q106" s="8"/>
      <c r="R106" s="8">
        <v>0</v>
      </c>
      <c r="S106" s="8"/>
      <c r="T106" s="8">
        <v>0</v>
      </c>
      <c r="U106" s="26">
        <v>139045</v>
      </c>
      <c r="V106" s="26">
        <v>5332</v>
      </c>
      <c r="W106" s="26">
        <v>87912</v>
      </c>
    </row>
    <row r="107" spans="1:23">
      <c r="A107" t="str">
        <f t="shared" si="1"/>
        <v>Benton, Arkansas</v>
      </c>
      <c r="B107" t="s">
        <v>229</v>
      </c>
      <c r="E107" t="s">
        <v>241</v>
      </c>
      <c r="F107" s="25" t="s">
        <v>242</v>
      </c>
      <c r="G107" s="6"/>
      <c r="H107" s="7">
        <v>265759</v>
      </c>
      <c r="I107" s="8"/>
      <c r="J107" s="8">
        <v>0.30809116530390318</v>
      </c>
      <c r="K107" s="8"/>
      <c r="L107" s="8">
        <v>0.22682957115281138</v>
      </c>
      <c r="M107" s="8"/>
      <c r="N107" s="8">
        <v>0</v>
      </c>
      <c r="O107" s="8"/>
      <c r="P107" s="8">
        <v>0.46507926354328549</v>
      </c>
      <c r="Q107" s="8"/>
      <c r="R107" s="8">
        <v>0</v>
      </c>
      <c r="S107" s="8"/>
      <c r="T107" s="8">
        <v>0</v>
      </c>
      <c r="U107" s="26">
        <v>81878</v>
      </c>
      <c r="V107" s="26">
        <v>60282</v>
      </c>
      <c r="W107" s="26">
        <v>123599.00000000001</v>
      </c>
    </row>
    <row r="108" spans="1:23">
      <c r="A108" t="str">
        <f t="shared" si="1"/>
        <v>Madison, Arkansas</v>
      </c>
      <c r="B108" t="s">
        <v>229</v>
      </c>
      <c r="E108" t="s">
        <v>121</v>
      </c>
      <c r="F108" s="25" t="s">
        <v>243</v>
      </c>
      <c r="G108" s="6"/>
      <c r="H108" s="7">
        <v>16211</v>
      </c>
      <c r="I108" s="8"/>
      <c r="J108" s="8">
        <v>0</v>
      </c>
      <c r="K108" s="8"/>
      <c r="L108" s="8">
        <v>0</v>
      </c>
      <c r="M108" s="8"/>
      <c r="N108" s="8">
        <v>0</v>
      </c>
      <c r="O108" s="8"/>
      <c r="P108" s="8">
        <v>1</v>
      </c>
      <c r="Q108" s="8"/>
      <c r="R108" s="8">
        <v>0</v>
      </c>
      <c r="S108" s="8"/>
      <c r="T108" s="8">
        <v>0</v>
      </c>
      <c r="U108" s="26">
        <v>0</v>
      </c>
      <c r="V108" s="26">
        <v>0</v>
      </c>
      <c r="W108" s="26">
        <v>16211</v>
      </c>
    </row>
    <row r="109" spans="1:23">
      <c r="A109" t="str">
        <f t="shared" si="1"/>
        <v>Stone, Arkansas</v>
      </c>
      <c r="B109" t="s">
        <v>229</v>
      </c>
      <c r="E109" t="s">
        <v>244</v>
      </c>
      <c r="F109" s="25" t="s">
        <v>245</v>
      </c>
      <c r="G109" s="6"/>
      <c r="H109" s="7">
        <v>12475</v>
      </c>
      <c r="I109" s="8"/>
      <c r="J109" s="8">
        <v>0</v>
      </c>
      <c r="K109" s="8"/>
      <c r="L109" s="8">
        <v>0</v>
      </c>
      <c r="M109" s="8"/>
      <c r="N109" s="8">
        <v>0</v>
      </c>
      <c r="O109" s="8"/>
      <c r="P109" s="8">
        <v>1</v>
      </c>
      <c r="Q109" s="8"/>
      <c r="R109" s="8">
        <v>0</v>
      </c>
      <c r="S109" s="8"/>
      <c r="T109" s="8">
        <v>0</v>
      </c>
      <c r="U109" s="26">
        <v>0</v>
      </c>
      <c r="V109" s="26">
        <v>0</v>
      </c>
      <c r="W109" s="26">
        <v>12475</v>
      </c>
    </row>
    <row r="110" spans="1:23">
      <c r="A110" t="str">
        <f t="shared" si="1"/>
        <v>Independence, Arkansas</v>
      </c>
      <c r="B110" t="s">
        <v>229</v>
      </c>
      <c r="E110" t="s">
        <v>246</v>
      </c>
      <c r="F110" s="25" t="s">
        <v>247</v>
      </c>
      <c r="G110" s="6"/>
      <c r="H110" s="7">
        <v>37427</v>
      </c>
      <c r="I110" s="8"/>
      <c r="J110" s="8">
        <v>0</v>
      </c>
      <c r="K110" s="8"/>
      <c r="L110" s="8">
        <v>0</v>
      </c>
      <c r="M110" s="8"/>
      <c r="N110" s="8">
        <v>0</v>
      </c>
      <c r="O110" s="8"/>
      <c r="P110" s="8">
        <v>1</v>
      </c>
      <c r="Q110" s="8"/>
      <c r="R110" s="8">
        <v>0</v>
      </c>
      <c r="S110" s="8"/>
      <c r="T110" s="8">
        <v>0</v>
      </c>
      <c r="U110" s="26">
        <v>0</v>
      </c>
      <c r="V110" s="26">
        <v>0</v>
      </c>
      <c r="W110" s="26">
        <v>37427</v>
      </c>
    </row>
    <row r="111" spans="1:23">
      <c r="A111" t="str">
        <f t="shared" si="1"/>
        <v>Clark, Arkansas</v>
      </c>
      <c r="B111" t="s">
        <v>229</v>
      </c>
      <c r="E111" t="s">
        <v>248</v>
      </c>
      <c r="F111" s="25" t="s">
        <v>249</v>
      </c>
      <c r="G111" s="6"/>
      <c r="H111" s="7">
        <v>22386</v>
      </c>
      <c r="I111" s="8"/>
      <c r="J111" s="8">
        <v>0</v>
      </c>
      <c r="K111" s="8"/>
      <c r="L111" s="8">
        <v>0</v>
      </c>
      <c r="M111" s="8"/>
      <c r="N111" s="8">
        <v>0</v>
      </c>
      <c r="O111" s="8"/>
      <c r="P111" s="8">
        <v>1</v>
      </c>
      <c r="Q111" s="8"/>
      <c r="R111" s="8">
        <v>0</v>
      </c>
      <c r="S111" s="8"/>
      <c r="T111" s="8">
        <v>0</v>
      </c>
      <c r="U111" s="26">
        <v>0</v>
      </c>
      <c r="V111" s="26">
        <v>0</v>
      </c>
      <c r="W111" s="26">
        <v>22386</v>
      </c>
    </row>
    <row r="112" spans="1:23">
      <c r="A112" t="str">
        <f t="shared" si="1"/>
        <v>Fulton, Arkansas</v>
      </c>
      <c r="B112" t="s">
        <v>229</v>
      </c>
      <c r="E112" t="s">
        <v>250</v>
      </c>
      <c r="F112" s="25" t="s">
        <v>251</v>
      </c>
      <c r="G112" s="6"/>
      <c r="H112" s="7">
        <v>12231</v>
      </c>
      <c r="I112" s="8"/>
      <c r="J112" s="8">
        <v>0</v>
      </c>
      <c r="K112" s="8"/>
      <c r="L112" s="8">
        <v>0</v>
      </c>
      <c r="M112" s="8"/>
      <c r="N112" s="8">
        <v>0</v>
      </c>
      <c r="O112" s="8"/>
      <c r="P112" s="8">
        <v>1</v>
      </c>
      <c r="Q112" s="8"/>
      <c r="R112" s="8">
        <v>0</v>
      </c>
      <c r="S112" s="8"/>
      <c r="T112" s="8">
        <v>0</v>
      </c>
      <c r="U112" s="26">
        <v>0</v>
      </c>
      <c r="V112" s="26">
        <v>0</v>
      </c>
      <c r="W112" s="26">
        <v>12231</v>
      </c>
    </row>
    <row r="113" spans="1:23">
      <c r="A113" t="str">
        <f t="shared" si="1"/>
        <v>Miller, Arkansas</v>
      </c>
      <c r="B113" t="s">
        <v>229</v>
      </c>
      <c r="E113" t="s">
        <v>252</v>
      </c>
      <c r="F113" s="25" t="s">
        <v>253</v>
      </c>
      <c r="G113" s="6"/>
      <c r="H113" s="7">
        <v>43572</v>
      </c>
      <c r="I113" s="8"/>
      <c r="J113" s="8">
        <v>0</v>
      </c>
      <c r="K113" s="8"/>
      <c r="L113" s="8">
        <v>0.49300009180207471</v>
      </c>
      <c r="M113" s="8"/>
      <c r="N113" s="8">
        <v>0</v>
      </c>
      <c r="O113" s="8"/>
      <c r="P113" s="8">
        <v>0.50699990819792529</v>
      </c>
      <c r="Q113" s="8"/>
      <c r="R113" s="8">
        <v>0</v>
      </c>
      <c r="S113" s="8"/>
      <c r="T113" s="8">
        <v>0</v>
      </c>
      <c r="U113" s="26">
        <v>0</v>
      </c>
      <c r="V113" s="26">
        <v>21481</v>
      </c>
      <c r="W113" s="26">
        <v>22091</v>
      </c>
    </row>
    <row r="114" spans="1:23">
      <c r="A114" t="str">
        <f t="shared" si="1"/>
        <v>Van Buren, Arkansas</v>
      </c>
      <c r="B114" t="s">
        <v>229</v>
      </c>
      <c r="E114" t="s">
        <v>254</v>
      </c>
      <c r="F114" s="25" t="s">
        <v>255</v>
      </c>
      <c r="G114" s="6"/>
      <c r="H114" s="7">
        <v>16642</v>
      </c>
      <c r="I114" s="8"/>
      <c r="J114" s="8">
        <v>0</v>
      </c>
      <c r="K114" s="8"/>
      <c r="L114" s="8">
        <v>0</v>
      </c>
      <c r="M114" s="8"/>
      <c r="N114" s="8">
        <v>0</v>
      </c>
      <c r="O114" s="8"/>
      <c r="P114" s="8">
        <v>1</v>
      </c>
      <c r="Q114" s="8"/>
      <c r="R114" s="8">
        <v>0</v>
      </c>
      <c r="S114" s="8"/>
      <c r="T114" s="8">
        <v>0</v>
      </c>
      <c r="U114" s="26">
        <v>0</v>
      </c>
      <c r="V114" s="26">
        <v>0</v>
      </c>
      <c r="W114" s="26">
        <v>16642</v>
      </c>
    </row>
    <row r="115" spans="1:23">
      <c r="A115" t="str">
        <f t="shared" si="1"/>
        <v>Johnson, Arkansas</v>
      </c>
      <c r="B115" t="s">
        <v>229</v>
      </c>
      <c r="E115" t="s">
        <v>256</v>
      </c>
      <c r="F115" s="25" t="s">
        <v>257</v>
      </c>
      <c r="G115" s="6"/>
      <c r="H115" s="7">
        <v>26372</v>
      </c>
      <c r="I115" s="8"/>
      <c r="J115" s="8">
        <v>0</v>
      </c>
      <c r="K115" s="8"/>
      <c r="L115" s="8">
        <v>0</v>
      </c>
      <c r="M115" s="8"/>
      <c r="N115" s="8">
        <v>0</v>
      </c>
      <c r="O115" s="8"/>
      <c r="P115" s="8">
        <v>1</v>
      </c>
      <c r="Q115" s="8"/>
      <c r="R115" s="8">
        <v>0</v>
      </c>
      <c r="S115" s="8"/>
      <c r="T115" s="8">
        <v>0</v>
      </c>
      <c r="U115" s="26">
        <v>0</v>
      </c>
      <c r="V115" s="26">
        <v>0</v>
      </c>
      <c r="W115" s="26">
        <v>26372</v>
      </c>
    </row>
    <row r="116" spans="1:23">
      <c r="A116" t="str">
        <f t="shared" si="1"/>
        <v>Searcy, Arkansas</v>
      </c>
      <c r="B116" t="s">
        <v>229</v>
      </c>
      <c r="E116" t="s">
        <v>258</v>
      </c>
      <c r="F116" s="25" t="s">
        <v>259</v>
      </c>
      <c r="G116" s="6"/>
      <c r="H116" s="7">
        <v>7908</v>
      </c>
      <c r="I116" s="8"/>
      <c r="J116" s="8">
        <v>0</v>
      </c>
      <c r="K116" s="8"/>
      <c r="L116" s="8">
        <v>0</v>
      </c>
      <c r="M116" s="8"/>
      <c r="N116" s="8">
        <v>0</v>
      </c>
      <c r="O116" s="8"/>
      <c r="P116" s="8">
        <v>1</v>
      </c>
      <c r="Q116" s="8"/>
      <c r="R116" s="8">
        <v>0</v>
      </c>
      <c r="S116" s="8"/>
      <c r="T116" s="8">
        <v>0</v>
      </c>
      <c r="U116" s="26">
        <v>0</v>
      </c>
      <c r="V116" s="26">
        <v>0</v>
      </c>
      <c r="W116" s="26">
        <v>7908</v>
      </c>
    </row>
    <row r="117" spans="1:23">
      <c r="A117" t="str">
        <f t="shared" si="1"/>
        <v>Garland, Arkansas</v>
      </c>
      <c r="B117" t="s">
        <v>229</v>
      </c>
      <c r="E117" t="s">
        <v>260</v>
      </c>
      <c r="F117" s="25" t="s">
        <v>261</v>
      </c>
      <c r="G117" s="6"/>
      <c r="H117" s="7">
        <v>98555</v>
      </c>
      <c r="I117" s="8"/>
      <c r="J117" s="8">
        <v>0.300674750139516</v>
      </c>
      <c r="K117" s="8"/>
      <c r="L117" s="8">
        <v>0.21979605296534929</v>
      </c>
      <c r="M117" s="8"/>
      <c r="N117" s="8">
        <v>0</v>
      </c>
      <c r="O117" s="8"/>
      <c r="P117" s="8">
        <v>0.47952919689513468</v>
      </c>
      <c r="Q117" s="8"/>
      <c r="R117" s="8">
        <v>0</v>
      </c>
      <c r="S117" s="8"/>
      <c r="T117" s="8">
        <v>0</v>
      </c>
      <c r="U117" s="26">
        <v>29633</v>
      </c>
      <c r="V117" s="26">
        <v>21662</v>
      </c>
      <c r="W117" s="26">
        <v>47260</v>
      </c>
    </row>
    <row r="118" spans="1:23">
      <c r="A118" t="str">
        <f t="shared" si="1"/>
        <v>Sevier, Arkansas</v>
      </c>
      <c r="B118" t="s">
        <v>229</v>
      </c>
      <c r="E118" t="s">
        <v>262</v>
      </c>
      <c r="F118" s="25" t="s">
        <v>263</v>
      </c>
      <c r="G118" s="6"/>
      <c r="H118" s="7">
        <v>17081</v>
      </c>
      <c r="I118" s="8"/>
      <c r="J118" s="8">
        <v>0</v>
      </c>
      <c r="K118" s="8"/>
      <c r="L118" s="8">
        <v>0</v>
      </c>
      <c r="M118" s="8"/>
      <c r="N118" s="8">
        <v>0</v>
      </c>
      <c r="O118" s="8"/>
      <c r="P118" s="8">
        <v>1</v>
      </c>
      <c r="Q118" s="8"/>
      <c r="R118" s="8">
        <v>0</v>
      </c>
      <c r="S118" s="8"/>
      <c r="T118" s="8">
        <v>0</v>
      </c>
      <c r="U118" s="26">
        <v>0</v>
      </c>
      <c r="V118" s="26">
        <v>0</v>
      </c>
      <c r="W118" s="26">
        <v>17081</v>
      </c>
    </row>
    <row r="119" spans="1:23">
      <c r="A119" t="str">
        <f t="shared" si="1"/>
        <v>Randolph, Arkansas</v>
      </c>
      <c r="B119" t="s">
        <v>229</v>
      </c>
      <c r="E119" t="s">
        <v>217</v>
      </c>
      <c r="F119" s="25" t="s">
        <v>264</v>
      </c>
      <c r="G119" s="6"/>
      <c r="H119" s="7">
        <v>17695</v>
      </c>
      <c r="I119" s="8"/>
      <c r="J119" s="8">
        <v>0</v>
      </c>
      <c r="K119" s="8"/>
      <c r="L119" s="8">
        <v>0</v>
      </c>
      <c r="M119" s="8"/>
      <c r="N119" s="8">
        <v>0</v>
      </c>
      <c r="O119" s="8"/>
      <c r="P119" s="8">
        <v>1</v>
      </c>
      <c r="Q119" s="8"/>
      <c r="R119" s="8">
        <v>0</v>
      </c>
      <c r="S119" s="8"/>
      <c r="T119" s="8">
        <v>0</v>
      </c>
      <c r="U119" s="26">
        <v>0</v>
      </c>
      <c r="V119" s="26">
        <v>0</v>
      </c>
      <c r="W119" s="26">
        <v>17695</v>
      </c>
    </row>
    <row r="120" spans="1:23">
      <c r="A120" t="str">
        <f t="shared" si="1"/>
        <v>Izard, Arkansas</v>
      </c>
      <c r="B120" t="s">
        <v>229</v>
      </c>
      <c r="E120" t="s">
        <v>265</v>
      </c>
      <c r="F120" s="25" t="s">
        <v>266</v>
      </c>
      <c r="G120" s="6"/>
      <c r="H120" s="7">
        <v>13570</v>
      </c>
      <c r="I120" s="8"/>
      <c r="J120" s="8">
        <v>0</v>
      </c>
      <c r="K120" s="8"/>
      <c r="L120" s="8">
        <v>0</v>
      </c>
      <c r="M120" s="8"/>
      <c r="N120" s="8">
        <v>0</v>
      </c>
      <c r="O120" s="8"/>
      <c r="P120" s="8">
        <v>1</v>
      </c>
      <c r="Q120" s="8"/>
      <c r="R120" s="8">
        <v>0</v>
      </c>
      <c r="S120" s="8"/>
      <c r="T120" s="8">
        <v>0</v>
      </c>
      <c r="U120" s="26">
        <v>0</v>
      </c>
      <c r="V120" s="26">
        <v>0</v>
      </c>
      <c r="W120" s="26">
        <v>13570</v>
      </c>
    </row>
    <row r="121" spans="1:23">
      <c r="A121" t="str">
        <f t="shared" si="1"/>
        <v>Perry, Arkansas</v>
      </c>
      <c r="B121" t="s">
        <v>229</v>
      </c>
      <c r="E121" t="s">
        <v>151</v>
      </c>
      <c r="F121" s="25" t="s">
        <v>267</v>
      </c>
      <c r="G121" s="6"/>
      <c r="H121" s="7">
        <v>10355</v>
      </c>
      <c r="I121" s="8"/>
      <c r="J121" s="8">
        <v>0</v>
      </c>
      <c r="K121" s="8"/>
      <c r="L121" s="8">
        <v>0</v>
      </c>
      <c r="M121" s="8"/>
      <c r="N121" s="8">
        <v>0</v>
      </c>
      <c r="O121" s="8"/>
      <c r="P121" s="8">
        <v>1</v>
      </c>
      <c r="Q121" s="8"/>
      <c r="R121" s="8">
        <v>0</v>
      </c>
      <c r="S121" s="8"/>
      <c r="T121" s="8">
        <v>0</v>
      </c>
      <c r="U121" s="26">
        <v>0</v>
      </c>
      <c r="V121" s="26">
        <v>0</v>
      </c>
      <c r="W121" s="26">
        <v>10355</v>
      </c>
    </row>
    <row r="122" spans="1:23">
      <c r="A122" t="str">
        <f t="shared" si="1"/>
        <v>Craighead, Arkansas</v>
      </c>
      <c r="B122" t="s">
        <v>229</v>
      </c>
      <c r="E122" t="s">
        <v>268</v>
      </c>
      <c r="F122" s="25" t="s">
        <v>269</v>
      </c>
      <c r="G122" s="6"/>
      <c r="H122" s="7">
        <v>107345</v>
      </c>
      <c r="I122" s="8"/>
      <c r="J122" s="8">
        <v>0.55654199077739996</v>
      </c>
      <c r="K122" s="8"/>
      <c r="L122" s="8">
        <v>3.4356514043504587E-2</v>
      </c>
      <c r="M122" s="8"/>
      <c r="N122" s="8">
        <v>0</v>
      </c>
      <c r="O122" s="8"/>
      <c r="P122" s="8">
        <v>0.40910149517909544</v>
      </c>
      <c r="Q122" s="8"/>
      <c r="R122" s="8">
        <v>0</v>
      </c>
      <c r="S122" s="8"/>
      <c r="T122" s="8">
        <v>0</v>
      </c>
      <c r="U122" s="26">
        <v>59742</v>
      </c>
      <c r="V122" s="26">
        <v>3688</v>
      </c>
      <c r="W122" s="26">
        <v>43915</v>
      </c>
    </row>
    <row r="123" spans="1:23">
      <c r="A123" t="str">
        <f t="shared" si="1"/>
        <v>Cleburne, Arkansas</v>
      </c>
      <c r="B123" t="s">
        <v>229</v>
      </c>
      <c r="E123" t="s">
        <v>193</v>
      </c>
      <c r="F123" s="25" t="s">
        <v>270</v>
      </c>
      <c r="G123" s="6"/>
      <c r="H123" s="7">
        <v>25100</v>
      </c>
      <c r="I123" s="8"/>
      <c r="J123" s="8">
        <v>0</v>
      </c>
      <c r="K123" s="8"/>
      <c r="L123" s="8">
        <v>0</v>
      </c>
      <c r="M123" s="8"/>
      <c r="N123" s="8">
        <v>0</v>
      </c>
      <c r="O123" s="8"/>
      <c r="P123" s="8">
        <v>1</v>
      </c>
      <c r="Q123" s="8"/>
      <c r="R123" s="8">
        <v>0</v>
      </c>
      <c r="S123" s="8"/>
      <c r="T123" s="8">
        <v>0</v>
      </c>
      <c r="U123" s="26">
        <v>0</v>
      </c>
      <c r="V123" s="26">
        <v>0</v>
      </c>
      <c r="W123" s="26">
        <v>25100</v>
      </c>
    </row>
    <row r="124" spans="1:23">
      <c r="A124" t="str">
        <f t="shared" si="1"/>
        <v>Hot Spring, Arkansas</v>
      </c>
      <c r="B124" t="s">
        <v>229</v>
      </c>
      <c r="E124" t="s">
        <v>271</v>
      </c>
      <c r="F124" s="25" t="s">
        <v>272</v>
      </c>
      <c r="G124" s="6"/>
      <c r="H124" s="7">
        <v>33597</v>
      </c>
      <c r="I124" s="8"/>
      <c r="J124" s="8">
        <v>0</v>
      </c>
      <c r="K124" s="8"/>
      <c r="L124" s="8">
        <v>0.21778730243771766</v>
      </c>
      <c r="M124" s="8"/>
      <c r="N124" s="8">
        <v>0</v>
      </c>
      <c r="O124" s="8"/>
      <c r="P124" s="8">
        <v>0.7822126975622824</v>
      </c>
      <c r="Q124" s="8"/>
      <c r="R124" s="8">
        <v>0</v>
      </c>
      <c r="S124" s="8"/>
      <c r="T124" s="8">
        <v>0</v>
      </c>
      <c r="U124" s="26">
        <v>0</v>
      </c>
      <c r="V124" s="26">
        <v>7317</v>
      </c>
      <c r="W124" s="26">
        <v>26280</v>
      </c>
    </row>
    <row r="125" spans="1:23">
      <c r="A125" t="str">
        <f t="shared" si="1"/>
        <v>Yell, Arkansas</v>
      </c>
      <c r="B125" t="s">
        <v>229</v>
      </c>
      <c r="E125" t="s">
        <v>273</v>
      </c>
      <c r="F125" s="25" t="s">
        <v>274</v>
      </c>
      <c r="G125" s="6"/>
      <c r="H125" s="7">
        <v>21464</v>
      </c>
      <c r="I125" s="8"/>
      <c r="J125" s="8">
        <v>0</v>
      </c>
      <c r="K125" s="8"/>
      <c r="L125" s="8">
        <v>0</v>
      </c>
      <c r="M125" s="8"/>
      <c r="N125" s="8">
        <v>0</v>
      </c>
      <c r="O125" s="8"/>
      <c r="P125" s="8">
        <v>1</v>
      </c>
      <c r="Q125" s="8"/>
      <c r="R125" s="8">
        <v>0</v>
      </c>
      <c r="S125" s="8"/>
      <c r="T125" s="8">
        <v>0</v>
      </c>
      <c r="U125" s="26">
        <v>0</v>
      </c>
      <c r="V125" s="26">
        <v>0</v>
      </c>
      <c r="W125" s="26">
        <v>21464</v>
      </c>
    </row>
    <row r="126" spans="1:23">
      <c r="A126" t="str">
        <f t="shared" si="1"/>
        <v>Monroe, Arkansas</v>
      </c>
      <c r="B126" t="s">
        <v>229</v>
      </c>
      <c r="E126" t="s">
        <v>171</v>
      </c>
      <c r="F126" s="25" t="s">
        <v>275</v>
      </c>
      <c r="G126" s="6"/>
      <c r="H126" s="7">
        <v>7050</v>
      </c>
      <c r="I126" s="8"/>
      <c r="J126" s="8">
        <v>0</v>
      </c>
      <c r="K126" s="8"/>
      <c r="L126" s="8">
        <v>0</v>
      </c>
      <c r="M126" s="8"/>
      <c r="N126" s="8">
        <v>0</v>
      </c>
      <c r="O126" s="8"/>
      <c r="P126" s="8">
        <v>1</v>
      </c>
      <c r="Q126" s="8"/>
      <c r="R126" s="8">
        <v>0</v>
      </c>
      <c r="S126" s="8"/>
      <c r="T126" s="8">
        <v>0</v>
      </c>
      <c r="U126" s="26">
        <v>0</v>
      </c>
      <c r="V126" s="26">
        <v>0</v>
      </c>
      <c r="W126" s="26">
        <v>7050</v>
      </c>
    </row>
    <row r="127" spans="1:23">
      <c r="A127" t="str">
        <f t="shared" si="1"/>
        <v>Mississippi, Arkansas</v>
      </c>
      <c r="B127" t="s">
        <v>229</v>
      </c>
      <c r="E127" t="s">
        <v>276</v>
      </c>
      <c r="F127" s="25" t="s">
        <v>277</v>
      </c>
      <c r="G127" s="6"/>
      <c r="H127" s="7">
        <v>42126</v>
      </c>
      <c r="I127" s="8"/>
      <c r="J127" s="8">
        <v>0</v>
      </c>
      <c r="K127" s="8"/>
      <c r="L127" s="8">
        <v>0</v>
      </c>
      <c r="M127" s="8"/>
      <c r="N127" s="8">
        <v>0</v>
      </c>
      <c r="O127" s="8"/>
      <c r="P127" s="8">
        <v>1</v>
      </c>
      <c r="Q127" s="8"/>
      <c r="R127" s="8">
        <v>0</v>
      </c>
      <c r="S127" s="8"/>
      <c r="T127" s="8">
        <v>0</v>
      </c>
      <c r="U127" s="26">
        <v>0</v>
      </c>
      <c r="V127" s="26">
        <v>0</v>
      </c>
      <c r="W127" s="26">
        <v>42126</v>
      </c>
    </row>
    <row r="128" spans="1:23">
      <c r="A128" t="str">
        <f t="shared" si="1"/>
        <v>Newton, Arkansas</v>
      </c>
      <c r="B128" t="s">
        <v>229</v>
      </c>
      <c r="E128" t="s">
        <v>278</v>
      </c>
      <c r="F128" s="25" t="s">
        <v>279</v>
      </c>
      <c r="G128" s="6"/>
      <c r="H128" s="7">
        <v>7812</v>
      </c>
      <c r="I128" s="8"/>
      <c r="J128" s="8">
        <v>0</v>
      </c>
      <c r="K128" s="8"/>
      <c r="L128" s="8">
        <v>0</v>
      </c>
      <c r="M128" s="8"/>
      <c r="N128" s="8">
        <v>0</v>
      </c>
      <c r="O128" s="8"/>
      <c r="P128" s="8">
        <v>1</v>
      </c>
      <c r="Q128" s="8"/>
      <c r="R128" s="8">
        <v>0</v>
      </c>
      <c r="S128" s="8"/>
      <c r="T128" s="8">
        <v>0</v>
      </c>
      <c r="U128" s="26">
        <v>0</v>
      </c>
      <c r="V128" s="26">
        <v>0</v>
      </c>
      <c r="W128" s="26">
        <v>7812</v>
      </c>
    </row>
    <row r="129" spans="1:23">
      <c r="A129" t="str">
        <f t="shared" si="1"/>
        <v>Cross, Arkansas</v>
      </c>
      <c r="B129" t="s">
        <v>229</v>
      </c>
      <c r="E129" t="s">
        <v>280</v>
      </c>
      <c r="F129" s="25" t="s">
        <v>281</v>
      </c>
      <c r="G129" s="6"/>
      <c r="H129" s="7">
        <v>16824</v>
      </c>
      <c r="I129" s="8"/>
      <c r="J129" s="8">
        <v>0</v>
      </c>
      <c r="K129" s="8"/>
      <c r="L129" s="8">
        <v>0</v>
      </c>
      <c r="M129" s="8"/>
      <c r="N129" s="8">
        <v>0</v>
      </c>
      <c r="O129" s="8"/>
      <c r="P129" s="8">
        <v>1</v>
      </c>
      <c r="Q129" s="8"/>
      <c r="R129" s="8">
        <v>0</v>
      </c>
      <c r="S129" s="8"/>
      <c r="T129" s="8">
        <v>0</v>
      </c>
      <c r="U129" s="26">
        <v>0</v>
      </c>
      <c r="V129" s="26">
        <v>0</v>
      </c>
      <c r="W129" s="26">
        <v>16824</v>
      </c>
    </row>
    <row r="130" spans="1:23">
      <c r="A130" t="str">
        <f t="shared" si="1"/>
        <v>Phillips, Arkansas</v>
      </c>
      <c r="B130" t="s">
        <v>229</v>
      </c>
      <c r="E130" t="s">
        <v>282</v>
      </c>
      <c r="F130" s="25" t="s">
        <v>283</v>
      </c>
      <c r="G130" s="6"/>
      <c r="H130" s="7">
        <v>18606</v>
      </c>
      <c r="I130" s="8"/>
      <c r="J130" s="8">
        <v>0</v>
      </c>
      <c r="K130" s="8"/>
      <c r="L130" s="8">
        <v>0</v>
      </c>
      <c r="M130" s="8"/>
      <c r="N130" s="8">
        <v>0</v>
      </c>
      <c r="O130" s="8"/>
      <c r="P130" s="8">
        <v>1</v>
      </c>
      <c r="Q130" s="8"/>
      <c r="R130" s="8">
        <v>0</v>
      </c>
      <c r="S130" s="8"/>
      <c r="T130" s="8">
        <v>0</v>
      </c>
      <c r="U130" s="26">
        <v>0</v>
      </c>
      <c r="V130" s="26">
        <v>0</v>
      </c>
      <c r="W130" s="26">
        <v>18606</v>
      </c>
    </row>
    <row r="131" spans="1:23">
      <c r="A131" t="str">
        <f t="shared" si="1"/>
        <v>Jackson, Arkansas</v>
      </c>
      <c r="B131" t="s">
        <v>229</v>
      </c>
      <c r="E131" t="s">
        <v>181</v>
      </c>
      <c r="F131" s="25" t="s">
        <v>284</v>
      </c>
      <c r="G131" s="6"/>
      <c r="H131" s="7">
        <v>17027</v>
      </c>
      <c r="I131" s="8"/>
      <c r="J131" s="8">
        <v>0</v>
      </c>
      <c r="K131" s="8"/>
      <c r="L131" s="8">
        <v>0</v>
      </c>
      <c r="M131" s="8"/>
      <c r="N131" s="8">
        <v>0</v>
      </c>
      <c r="O131" s="8"/>
      <c r="P131" s="8">
        <v>1</v>
      </c>
      <c r="Q131" s="8"/>
      <c r="R131" s="8">
        <v>0</v>
      </c>
      <c r="S131" s="8"/>
      <c r="T131" s="8">
        <v>0</v>
      </c>
      <c r="U131" s="26">
        <v>0</v>
      </c>
      <c r="V131" s="26">
        <v>0</v>
      </c>
      <c r="W131" s="26">
        <v>17027</v>
      </c>
    </row>
    <row r="132" spans="1:23">
      <c r="A132" t="str">
        <f t="shared" si="1"/>
        <v>Clay, Arkansas</v>
      </c>
      <c r="B132" t="s">
        <v>229</v>
      </c>
      <c r="E132" t="s">
        <v>145</v>
      </c>
      <c r="F132" s="25" t="s">
        <v>285</v>
      </c>
      <c r="G132" s="6"/>
      <c r="H132" s="7">
        <v>14889</v>
      </c>
      <c r="I132" s="8"/>
      <c r="J132" s="8">
        <v>0</v>
      </c>
      <c r="K132" s="8"/>
      <c r="L132" s="8">
        <v>0</v>
      </c>
      <c r="M132" s="8"/>
      <c r="N132" s="8">
        <v>0</v>
      </c>
      <c r="O132" s="8"/>
      <c r="P132" s="8">
        <v>1</v>
      </c>
      <c r="Q132" s="8"/>
      <c r="R132" s="8">
        <v>0</v>
      </c>
      <c r="S132" s="8"/>
      <c r="T132" s="8">
        <v>0</v>
      </c>
      <c r="U132" s="26">
        <v>0</v>
      </c>
      <c r="V132" s="26">
        <v>0</v>
      </c>
      <c r="W132" s="26">
        <v>14889</v>
      </c>
    </row>
    <row r="133" spans="1:23">
      <c r="A133" t="str">
        <f t="shared" si="1"/>
        <v>Faulkner, Arkansas</v>
      </c>
      <c r="B133" t="s">
        <v>229</v>
      </c>
      <c r="E133" t="s">
        <v>286</v>
      </c>
      <c r="F133" s="25" t="s">
        <v>287</v>
      </c>
      <c r="G133" s="6"/>
      <c r="H133" s="7">
        <v>123624</v>
      </c>
      <c r="I133" s="8"/>
      <c r="J133" s="8">
        <v>0.42387400504756356</v>
      </c>
      <c r="K133" s="8"/>
      <c r="L133" s="8">
        <v>0</v>
      </c>
      <c r="M133" s="8"/>
      <c r="N133" s="8">
        <v>0</v>
      </c>
      <c r="O133" s="8"/>
      <c r="P133" s="8">
        <v>0.57612599495243644</v>
      </c>
      <c r="Q133" s="8"/>
      <c r="R133" s="8">
        <v>0</v>
      </c>
      <c r="S133" s="8"/>
      <c r="T133" s="8">
        <v>0</v>
      </c>
      <c r="U133" s="26">
        <v>52401</v>
      </c>
      <c r="V133" s="26">
        <v>0</v>
      </c>
      <c r="W133" s="26">
        <v>71223</v>
      </c>
    </row>
    <row r="134" spans="1:23">
      <c r="A134" t="str">
        <f t="shared" ref="A134:A197" si="2">E134&amp;", "&amp;B134</f>
        <v>Baxter, Arkansas</v>
      </c>
      <c r="B134" t="s">
        <v>229</v>
      </c>
      <c r="E134" t="s">
        <v>288</v>
      </c>
      <c r="F134" s="25" t="s">
        <v>289</v>
      </c>
      <c r="G134" s="6"/>
      <c r="H134" s="7">
        <v>41427</v>
      </c>
      <c r="I134" s="8"/>
      <c r="J134" s="8">
        <v>0</v>
      </c>
      <c r="K134" s="8"/>
      <c r="L134" s="8">
        <v>0</v>
      </c>
      <c r="M134" s="8"/>
      <c r="N134" s="8">
        <v>0</v>
      </c>
      <c r="O134" s="8"/>
      <c r="P134" s="8">
        <v>1</v>
      </c>
      <c r="Q134" s="8"/>
      <c r="R134" s="8">
        <v>0</v>
      </c>
      <c r="S134" s="8"/>
      <c r="T134" s="8">
        <v>0</v>
      </c>
      <c r="U134" s="26">
        <v>0</v>
      </c>
      <c r="V134" s="26">
        <v>0</v>
      </c>
      <c r="W134" s="26">
        <v>41427</v>
      </c>
    </row>
    <row r="135" spans="1:23">
      <c r="A135" t="str">
        <f t="shared" si="2"/>
        <v>Little River, Arkansas</v>
      </c>
      <c r="B135" t="s">
        <v>229</v>
      </c>
      <c r="E135" t="s">
        <v>290</v>
      </c>
      <c r="F135" s="25" t="s">
        <v>291</v>
      </c>
      <c r="G135" s="6"/>
      <c r="H135" s="7">
        <v>12347</v>
      </c>
      <c r="I135" s="8"/>
      <c r="J135" s="8">
        <v>0</v>
      </c>
      <c r="K135" s="8"/>
      <c r="L135" s="8">
        <v>0</v>
      </c>
      <c r="M135" s="8"/>
      <c r="N135" s="8">
        <v>0</v>
      </c>
      <c r="O135" s="8"/>
      <c r="P135" s="8">
        <v>1</v>
      </c>
      <c r="Q135" s="8"/>
      <c r="R135" s="8">
        <v>0</v>
      </c>
      <c r="S135" s="8"/>
      <c r="T135" s="8">
        <v>0</v>
      </c>
      <c r="U135" s="26">
        <v>0</v>
      </c>
      <c r="V135" s="26">
        <v>0</v>
      </c>
      <c r="W135" s="26">
        <v>12347</v>
      </c>
    </row>
    <row r="136" spans="1:23">
      <c r="A136" t="str">
        <f t="shared" si="2"/>
        <v>Boone, Arkansas</v>
      </c>
      <c r="B136" t="s">
        <v>229</v>
      </c>
      <c r="E136" t="s">
        <v>292</v>
      </c>
      <c r="F136" s="25" t="s">
        <v>293</v>
      </c>
      <c r="G136" s="6"/>
      <c r="H136" s="7">
        <v>37331</v>
      </c>
      <c r="I136" s="8"/>
      <c r="J136" s="8">
        <v>0</v>
      </c>
      <c r="K136" s="8"/>
      <c r="L136" s="8">
        <v>0</v>
      </c>
      <c r="M136" s="8"/>
      <c r="N136" s="8">
        <v>0</v>
      </c>
      <c r="O136" s="8"/>
      <c r="P136" s="8">
        <v>1</v>
      </c>
      <c r="Q136" s="8"/>
      <c r="R136" s="8">
        <v>0</v>
      </c>
      <c r="S136" s="8"/>
      <c r="T136" s="8">
        <v>0</v>
      </c>
      <c r="U136" s="26">
        <v>0</v>
      </c>
      <c r="V136" s="26">
        <v>0</v>
      </c>
      <c r="W136" s="26">
        <v>37331</v>
      </c>
    </row>
    <row r="137" spans="1:23">
      <c r="A137" t="str">
        <f t="shared" si="2"/>
        <v>St. Francis, Arkansas</v>
      </c>
      <c r="B137" t="s">
        <v>229</v>
      </c>
      <c r="E137" t="s">
        <v>294</v>
      </c>
      <c r="F137" s="25" t="s">
        <v>295</v>
      </c>
      <c r="G137" s="6"/>
      <c r="H137" s="7">
        <v>25900</v>
      </c>
      <c r="I137" s="8"/>
      <c r="J137" s="8">
        <v>0</v>
      </c>
      <c r="K137" s="8"/>
      <c r="L137" s="8">
        <v>0</v>
      </c>
      <c r="M137" s="8"/>
      <c r="N137" s="8">
        <v>0</v>
      </c>
      <c r="O137" s="8"/>
      <c r="P137" s="8">
        <v>1</v>
      </c>
      <c r="Q137" s="8"/>
      <c r="R137" s="8">
        <v>0</v>
      </c>
      <c r="S137" s="8"/>
      <c r="T137" s="8">
        <v>0</v>
      </c>
      <c r="U137" s="26">
        <v>0</v>
      </c>
      <c r="V137" s="26">
        <v>0</v>
      </c>
      <c r="W137" s="26">
        <v>25900</v>
      </c>
    </row>
    <row r="138" spans="1:23">
      <c r="A138" t="str">
        <f t="shared" si="2"/>
        <v>Montgomery, Arkansas</v>
      </c>
      <c r="B138" t="s">
        <v>229</v>
      </c>
      <c r="E138" t="s">
        <v>133</v>
      </c>
      <c r="F138" s="25" t="s">
        <v>296</v>
      </c>
      <c r="G138" s="6"/>
      <c r="H138" s="7">
        <v>8950</v>
      </c>
      <c r="I138" s="8"/>
      <c r="J138" s="8">
        <v>0</v>
      </c>
      <c r="K138" s="8"/>
      <c r="L138" s="8">
        <v>0</v>
      </c>
      <c r="M138" s="8"/>
      <c r="N138" s="8">
        <v>0</v>
      </c>
      <c r="O138" s="8"/>
      <c r="P138" s="8">
        <v>1</v>
      </c>
      <c r="Q138" s="8"/>
      <c r="R138" s="8">
        <v>0</v>
      </c>
      <c r="S138" s="8"/>
      <c r="T138" s="8">
        <v>0</v>
      </c>
      <c r="U138" s="26">
        <v>0</v>
      </c>
      <c r="V138" s="26">
        <v>0</v>
      </c>
      <c r="W138" s="26">
        <v>8950</v>
      </c>
    </row>
    <row r="139" spans="1:23">
      <c r="A139" t="str">
        <f t="shared" si="2"/>
        <v>Sharp, Arkansas</v>
      </c>
      <c r="B139" t="s">
        <v>229</v>
      </c>
      <c r="E139" t="s">
        <v>297</v>
      </c>
      <c r="F139" s="25" t="s">
        <v>298</v>
      </c>
      <c r="G139" s="6"/>
      <c r="H139" s="7">
        <v>17139</v>
      </c>
      <c r="I139" s="8"/>
      <c r="J139" s="8">
        <v>0</v>
      </c>
      <c r="K139" s="8"/>
      <c r="L139" s="8">
        <v>0</v>
      </c>
      <c r="M139" s="8"/>
      <c r="N139" s="8">
        <v>0</v>
      </c>
      <c r="O139" s="8"/>
      <c r="P139" s="8">
        <v>1</v>
      </c>
      <c r="Q139" s="8"/>
      <c r="R139" s="8">
        <v>0</v>
      </c>
      <c r="S139" s="8"/>
      <c r="T139" s="8">
        <v>0</v>
      </c>
      <c r="U139" s="26">
        <v>0</v>
      </c>
      <c r="V139" s="26">
        <v>0</v>
      </c>
      <c r="W139" s="26">
        <v>17139</v>
      </c>
    </row>
    <row r="140" spans="1:23">
      <c r="A140" t="str">
        <f t="shared" si="2"/>
        <v>Greene, Arkansas</v>
      </c>
      <c r="B140" t="s">
        <v>229</v>
      </c>
      <c r="E140" t="s">
        <v>153</v>
      </c>
      <c r="F140" s="25" t="s">
        <v>299</v>
      </c>
      <c r="G140" s="6"/>
      <c r="H140" s="7">
        <v>44937</v>
      </c>
      <c r="I140" s="8"/>
      <c r="J140" s="8">
        <v>0</v>
      </c>
      <c r="K140" s="8"/>
      <c r="L140" s="8">
        <v>0</v>
      </c>
      <c r="M140" s="8"/>
      <c r="N140" s="8">
        <v>0</v>
      </c>
      <c r="O140" s="8"/>
      <c r="P140" s="8">
        <v>1</v>
      </c>
      <c r="Q140" s="8"/>
      <c r="R140" s="8">
        <v>0</v>
      </c>
      <c r="S140" s="8"/>
      <c r="T140" s="8">
        <v>0</v>
      </c>
      <c r="U140" s="26">
        <v>0</v>
      </c>
      <c r="V140" s="26">
        <v>0</v>
      </c>
      <c r="W140" s="26">
        <v>44937</v>
      </c>
    </row>
    <row r="141" spans="1:23">
      <c r="A141" t="str">
        <f t="shared" si="2"/>
        <v>Woodruff, Arkansas</v>
      </c>
      <c r="B141" t="s">
        <v>229</v>
      </c>
      <c r="E141" t="s">
        <v>300</v>
      </c>
      <c r="F141" s="25" t="s">
        <v>301</v>
      </c>
      <c r="G141" s="6"/>
      <c r="H141" s="7">
        <v>6533</v>
      </c>
      <c r="I141" s="8"/>
      <c r="J141" s="8">
        <v>0</v>
      </c>
      <c r="K141" s="8"/>
      <c r="L141" s="8">
        <v>0</v>
      </c>
      <c r="M141" s="8"/>
      <c r="N141" s="8">
        <v>0</v>
      </c>
      <c r="O141" s="8"/>
      <c r="P141" s="8">
        <v>1</v>
      </c>
      <c r="Q141" s="8"/>
      <c r="R141" s="8">
        <v>0</v>
      </c>
      <c r="S141" s="8"/>
      <c r="T141" s="8">
        <v>0</v>
      </c>
      <c r="U141" s="26">
        <v>0</v>
      </c>
      <c r="V141" s="26">
        <v>0</v>
      </c>
      <c r="W141" s="26">
        <v>6533</v>
      </c>
    </row>
    <row r="142" spans="1:23">
      <c r="A142" t="str">
        <f t="shared" si="2"/>
        <v>White, Arkansas</v>
      </c>
      <c r="B142" t="s">
        <v>229</v>
      </c>
      <c r="E142" t="s">
        <v>302</v>
      </c>
      <c r="F142" s="25" t="s">
        <v>303</v>
      </c>
      <c r="G142" s="6"/>
      <c r="H142" s="7">
        <v>78762</v>
      </c>
      <c r="I142" s="8"/>
      <c r="J142" s="8">
        <v>0</v>
      </c>
      <c r="K142" s="8"/>
      <c r="L142" s="8">
        <v>3.9778065564612379E-2</v>
      </c>
      <c r="M142" s="8"/>
      <c r="N142" s="8">
        <v>0</v>
      </c>
      <c r="O142" s="8"/>
      <c r="P142" s="8">
        <v>0.96022193443538773</v>
      </c>
      <c r="Q142" s="8"/>
      <c r="R142" s="8">
        <v>0</v>
      </c>
      <c r="S142" s="8"/>
      <c r="T142" s="8">
        <v>0</v>
      </c>
      <c r="U142" s="26">
        <v>0</v>
      </c>
      <c r="V142" s="26">
        <v>3133</v>
      </c>
      <c r="W142" s="26">
        <v>75629.000000000015</v>
      </c>
    </row>
    <row r="143" spans="1:23">
      <c r="A143" t="str">
        <f t="shared" si="2"/>
        <v>Lee, Arkansas</v>
      </c>
      <c r="B143" t="s">
        <v>229</v>
      </c>
      <c r="E143" t="s">
        <v>157</v>
      </c>
      <c r="F143" s="25" t="s">
        <v>304</v>
      </c>
      <c r="G143" s="6"/>
      <c r="H143" s="7">
        <v>9194</v>
      </c>
      <c r="I143" s="8"/>
      <c r="J143" s="8">
        <v>0</v>
      </c>
      <c r="K143" s="8"/>
      <c r="L143" s="8">
        <v>0</v>
      </c>
      <c r="M143" s="8"/>
      <c r="N143" s="8">
        <v>0</v>
      </c>
      <c r="O143" s="8"/>
      <c r="P143" s="8">
        <v>1</v>
      </c>
      <c r="Q143" s="8"/>
      <c r="R143" s="8">
        <v>0</v>
      </c>
      <c r="S143" s="8"/>
      <c r="T143" s="8">
        <v>0</v>
      </c>
      <c r="U143" s="26">
        <v>0</v>
      </c>
      <c r="V143" s="26">
        <v>0</v>
      </c>
      <c r="W143" s="26">
        <v>9194</v>
      </c>
    </row>
    <row r="144" spans="1:23">
      <c r="A144" t="str">
        <f t="shared" si="2"/>
        <v>Conway, Arkansas</v>
      </c>
      <c r="B144" t="s">
        <v>229</v>
      </c>
      <c r="E144" t="s">
        <v>305</v>
      </c>
      <c r="F144" s="25" t="s">
        <v>306</v>
      </c>
      <c r="G144" s="6"/>
      <c r="H144" s="7">
        <v>20858</v>
      </c>
      <c r="I144" s="8"/>
      <c r="J144" s="8">
        <v>0</v>
      </c>
      <c r="K144" s="8"/>
      <c r="L144" s="8">
        <v>0</v>
      </c>
      <c r="M144" s="8"/>
      <c r="N144" s="8">
        <v>0</v>
      </c>
      <c r="O144" s="8"/>
      <c r="P144" s="8">
        <v>1</v>
      </c>
      <c r="Q144" s="8"/>
      <c r="R144" s="8">
        <v>0</v>
      </c>
      <c r="S144" s="8"/>
      <c r="T144" s="8">
        <v>0</v>
      </c>
      <c r="U144" s="26">
        <v>0</v>
      </c>
      <c r="V144" s="26">
        <v>0</v>
      </c>
      <c r="W144" s="26">
        <v>20858</v>
      </c>
    </row>
    <row r="145" spans="1:23">
      <c r="A145" t="str">
        <f t="shared" si="2"/>
        <v>Howard, Arkansas</v>
      </c>
      <c r="B145" t="s">
        <v>229</v>
      </c>
      <c r="E145" t="s">
        <v>307</v>
      </c>
      <c r="F145" s="25" t="s">
        <v>308</v>
      </c>
      <c r="G145" s="6"/>
      <c r="H145" s="7">
        <v>13311</v>
      </c>
      <c r="I145" s="8"/>
      <c r="J145" s="8">
        <v>0</v>
      </c>
      <c r="K145" s="8"/>
      <c r="L145" s="8">
        <v>0</v>
      </c>
      <c r="M145" s="8"/>
      <c r="N145" s="8">
        <v>0</v>
      </c>
      <c r="O145" s="8"/>
      <c r="P145" s="8">
        <v>1</v>
      </c>
      <c r="Q145" s="8"/>
      <c r="R145" s="8">
        <v>0</v>
      </c>
      <c r="S145" s="8"/>
      <c r="T145" s="8">
        <v>0</v>
      </c>
      <c r="U145" s="26">
        <v>0</v>
      </c>
      <c r="V145" s="26">
        <v>0</v>
      </c>
      <c r="W145" s="26">
        <v>13311</v>
      </c>
    </row>
    <row r="146" spans="1:23">
      <c r="A146" t="str">
        <f t="shared" si="2"/>
        <v>Nevada, Arkansas</v>
      </c>
      <c r="B146" t="s">
        <v>229</v>
      </c>
      <c r="E146" t="s">
        <v>309</v>
      </c>
      <c r="F146" s="25" t="s">
        <v>310</v>
      </c>
      <c r="G146" s="6"/>
      <c r="H146" s="7">
        <v>8351</v>
      </c>
      <c r="I146" s="8"/>
      <c r="J146" s="8">
        <v>0</v>
      </c>
      <c r="K146" s="8"/>
      <c r="L146" s="8">
        <v>0</v>
      </c>
      <c r="M146" s="8"/>
      <c r="N146" s="8">
        <v>0</v>
      </c>
      <c r="O146" s="8"/>
      <c r="P146" s="8">
        <v>1</v>
      </c>
      <c r="Q146" s="8"/>
      <c r="R146" s="8">
        <v>0</v>
      </c>
      <c r="S146" s="8"/>
      <c r="T146" s="8">
        <v>0</v>
      </c>
      <c r="U146" s="26">
        <v>0</v>
      </c>
      <c r="V146" s="26">
        <v>0</v>
      </c>
      <c r="W146" s="26">
        <v>8351</v>
      </c>
    </row>
    <row r="147" spans="1:23">
      <c r="A147" t="str">
        <f t="shared" si="2"/>
        <v>Crittenden, Arkansas</v>
      </c>
      <c r="B147" t="s">
        <v>229</v>
      </c>
      <c r="E147" t="s">
        <v>311</v>
      </c>
      <c r="F147" s="25" t="s">
        <v>312</v>
      </c>
      <c r="G147" s="6"/>
      <c r="H147" s="7">
        <v>48672</v>
      </c>
      <c r="I147" s="8"/>
      <c r="J147" s="8">
        <v>0</v>
      </c>
      <c r="K147" s="8"/>
      <c r="L147" s="8">
        <v>0.62237015121630501</v>
      </c>
      <c r="M147" s="8"/>
      <c r="N147" s="8">
        <v>0</v>
      </c>
      <c r="O147" s="8"/>
      <c r="P147" s="8">
        <v>0.37762984878369493</v>
      </c>
      <c r="Q147" s="8"/>
      <c r="R147" s="8">
        <v>0</v>
      </c>
      <c r="S147" s="8"/>
      <c r="T147" s="8">
        <v>0</v>
      </c>
      <c r="U147" s="26">
        <v>0</v>
      </c>
      <c r="V147" s="26">
        <v>30291.999999999996</v>
      </c>
      <c r="W147" s="26">
        <v>18380</v>
      </c>
    </row>
    <row r="148" spans="1:23">
      <c r="A148" t="str">
        <f t="shared" si="2"/>
        <v>Lafayette, Arkansas</v>
      </c>
      <c r="B148" t="s">
        <v>229</v>
      </c>
      <c r="E148" t="s">
        <v>313</v>
      </c>
      <c r="F148" s="25" t="s">
        <v>314</v>
      </c>
      <c r="G148" s="6"/>
      <c r="H148" s="7">
        <v>6800</v>
      </c>
      <c r="I148" s="8"/>
      <c r="J148" s="8">
        <v>0</v>
      </c>
      <c r="K148" s="8"/>
      <c r="L148" s="8">
        <v>0</v>
      </c>
      <c r="M148" s="8"/>
      <c r="N148" s="8">
        <v>0</v>
      </c>
      <c r="O148" s="8"/>
      <c r="P148" s="8">
        <v>1</v>
      </c>
      <c r="Q148" s="8"/>
      <c r="R148" s="8">
        <v>0</v>
      </c>
      <c r="S148" s="8"/>
      <c r="T148" s="8">
        <v>0</v>
      </c>
      <c r="U148" s="26">
        <v>0</v>
      </c>
      <c r="V148" s="26">
        <v>0</v>
      </c>
      <c r="W148" s="26">
        <v>6800</v>
      </c>
    </row>
    <row r="149" spans="1:23">
      <c r="A149" t="str">
        <f t="shared" si="2"/>
        <v>Pope, Arkansas</v>
      </c>
      <c r="B149" t="s">
        <v>229</v>
      </c>
      <c r="E149" t="s">
        <v>315</v>
      </c>
      <c r="F149" s="25" t="s">
        <v>316</v>
      </c>
      <c r="G149" s="6"/>
      <c r="H149" s="7">
        <v>63761</v>
      </c>
      <c r="I149" s="8"/>
      <c r="J149" s="8">
        <v>0</v>
      </c>
      <c r="K149" s="8"/>
      <c r="L149" s="8">
        <v>0</v>
      </c>
      <c r="M149" s="8"/>
      <c r="N149" s="8">
        <v>0</v>
      </c>
      <c r="O149" s="8"/>
      <c r="P149" s="8">
        <v>1</v>
      </c>
      <c r="Q149" s="8"/>
      <c r="R149" s="8">
        <v>0</v>
      </c>
      <c r="S149" s="8"/>
      <c r="T149" s="8">
        <v>0</v>
      </c>
      <c r="U149" s="26">
        <v>0</v>
      </c>
      <c r="V149" s="26">
        <v>0</v>
      </c>
      <c r="W149" s="26">
        <v>63761</v>
      </c>
    </row>
    <row r="150" spans="1:23">
      <c r="A150" t="str">
        <f t="shared" si="2"/>
        <v>Marion, Arkansas</v>
      </c>
      <c r="B150" t="s">
        <v>229</v>
      </c>
      <c r="E150" t="s">
        <v>109</v>
      </c>
      <c r="F150" s="25" t="s">
        <v>317</v>
      </c>
      <c r="G150" s="6"/>
      <c r="H150" s="7">
        <v>16476</v>
      </c>
      <c r="I150" s="8"/>
      <c r="J150" s="8">
        <v>0</v>
      </c>
      <c r="K150" s="8"/>
      <c r="L150" s="8">
        <v>0</v>
      </c>
      <c r="M150" s="8"/>
      <c r="N150" s="8">
        <v>0</v>
      </c>
      <c r="O150" s="8"/>
      <c r="P150" s="8">
        <v>1</v>
      </c>
      <c r="Q150" s="8"/>
      <c r="R150" s="8">
        <v>0</v>
      </c>
      <c r="S150" s="8"/>
      <c r="T150" s="8">
        <v>0</v>
      </c>
      <c r="U150" s="26">
        <v>0</v>
      </c>
      <c r="V150" s="26">
        <v>0</v>
      </c>
      <c r="W150" s="26">
        <v>16476</v>
      </c>
    </row>
    <row r="151" spans="1:23">
      <c r="A151" t="str">
        <f t="shared" si="2"/>
        <v>Pike, Arkansas</v>
      </c>
      <c r="B151" t="s">
        <v>229</v>
      </c>
      <c r="E151" t="s">
        <v>175</v>
      </c>
      <c r="F151" s="25" t="s">
        <v>318</v>
      </c>
      <c r="G151" s="6"/>
      <c r="H151" s="7">
        <v>10756</v>
      </c>
      <c r="I151" s="8"/>
      <c r="J151" s="8">
        <v>0</v>
      </c>
      <c r="K151" s="8"/>
      <c r="L151" s="8">
        <v>0</v>
      </c>
      <c r="M151" s="8"/>
      <c r="N151" s="8">
        <v>0</v>
      </c>
      <c r="O151" s="8"/>
      <c r="P151" s="8">
        <v>1</v>
      </c>
      <c r="Q151" s="8"/>
      <c r="R151" s="8">
        <v>0</v>
      </c>
      <c r="S151" s="8"/>
      <c r="T151" s="8">
        <v>0</v>
      </c>
      <c r="U151" s="26">
        <v>0</v>
      </c>
      <c r="V151" s="26">
        <v>0</v>
      </c>
      <c r="W151" s="26">
        <v>10756</v>
      </c>
    </row>
    <row r="152" spans="1:23">
      <c r="A152" t="str">
        <f t="shared" si="2"/>
        <v>Lawrence, Arkansas</v>
      </c>
      <c r="B152" t="s">
        <v>229</v>
      </c>
      <c r="E152" t="s">
        <v>115</v>
      </c>
      <c r="F152" s="25" t="s">
        <v>319</v>
      </c>
      <c r="G152" s="6"/>
      <c r="H152" s="7">
        <v>16549</v>
      </c>
      <c r="I152" s="8"/>
      <c r="J152" s="8">
        <v>0</v>
      </c>
      <c r="K152" s="8"/>
      <c r="L152" s="8">
        <v>0</v>
      </c>
      <c r="M152" s="8"/>
      <c r="N152" s="8">
        <v>0</v>
      </c>
      <c r="O152" s="8"/>
      <c r="P152" s="8">
        <v>1</v>
      </c>
      <c r="Q152" s="8"/>
      <c r="R152" s="8">
        <v>0</v>
      </c>
      <c r="S152" s="8"/>
      <c r="T152" s="8">
        <v>0</v>
      </c>
      <c r="U152" s="26">
        <v>0</v>
      </c>
      <c r="V152" s="26">
        <v>0</v>
      </c>
      <c r="W152" s="26">
        <v>16549</v>
      </c>
    </row>
    <row r="153" spans="1:23">
      <c r="A153" t="str">
        <f t="shared" si="2"/>
        <v>Poinsett, Arkansas</v>
      </c>
      <c r="B153" t="s">
        <v>229</v>
      </c>
      <c r="E153" t="s">
        <v>320</v>
      </c>
      <c r="F153" s="25" t="s">
        <v>321</v>
      </c>
      <c r="G153" s="6"/>
      <c r="H153" s="7">
        <v>23896</v>
      </c>
      <c r="I153" s="8"/>
      <c r="J153" s="8">
        <v>0</v>
      </c>
      <c r="K153" s="8"/>
      <c r="L153" s="8">
        <v>0</v>
      </c>
      <c r="M153" s="8"/>
      <c r="N153" s="8">
        <v>0</v>
      </c>
      <c r="O153" s="8"/>
      <c r="P153" s="8">
        <v>1</v>
      </c>
      <c r="Q153" s="8"/>
      <c r="R153" s="8">
        <v>0</v>
      </c>
      <c r="S153" s="8"/>
      <c r="T153" s="8">
        <v>0</v>
      </c>
      <c r="U153" s="26">
        <v>0</v>
      </c>
      <c r="V153" s="26">
        <v>0</v>
      </c>
      <c r="W153" s="26">
        <v>23896</v>
      </c>
    </row>
    <row r="154" spans="1:23">
      <c r="A154" t="str">
        <f t="shared" si="2"/>
        <v>Hempstead, Arkansas</v>
      </c>
      <c r="B154" t="s">
        <v>229</v>
      </c>
      <c r="E154" t="s">
        <v>322</v>
      </c>
      <c r="F154" s="25" t="s">
        <v>323</v>
      </c>
      <c r="G154" s="6"/>
      <c r="H154" s="7">
        <v>21842</v>
      </c>
      <c r="I154" s="8"/>
      <c r="J154" s="8">
        <v>0</v>
      </c>
      <c r="K154" s="8"/>
      <c r="L154" s="8">
        <v>0</v>
      </c>
      <c r="M154" s="8"/>
      <c r="N154" s="8">
        <v>0</v>
      </c>
      <c r="O154" s="8"/>
      <c r="P154" s="8">
        <v>1</v>
      </c>
      <c r="Q154" s="8"/>
      <c r="R154" s="8">
        <v>0</v>
      </c>
      <c r="S154" s="8"/>
      <c r="T154" s="8">
        <v>0</v>
      </c>
      <c r="U154" s="26">
        <v>0</v>
      </c>
      <c r="V154" s="26">
        <v>0</v>
      </c>
      <c r="W154" s="26">
        <v>21842</v>
      </c>
    </row>
    <row r="155" spans="1:23">
      <c r="A155" t="str">
        <f t="shared" si="2"/>
        <v>Arkansas, Arkansas</v>
      </c>
      <c r="B155" t="s">
        <v>229</v>
      </c>
      <c r="E155" t="s">
        <v>229</v>
      </c>
      <c r="F155" s="25" t="s">
        <v>324</v>
      </c>
      <c r="G155" s="6"/>
      <c r="H155" s="7">
        <v>17914</v>
      </c>
      <c r="I155" s="8"/>
      <c r="J155" s="8">
        <v>0</v>
      </c>
      <c r="K155" s="8"/>
      <c r="L155" s="8">
        <v>0</v>
      </c>
      <c r="M155" s="8"/>
      <c r="N155" s="8">
        <v>0</v>
      </c>
      <c r="O155" s="8"/>
      <c r="P155" s="8">
        <v>1</v>
      </c>
      <c r="Q155" s="8"/>
      <c r="R155" s="8">
        <v>0</v>
      </c>
      <c r="S155" s="8"/>
      <c r="T155" s="8">
        <v>0</v>
      </c>
      <c r="U155" s="26">
        <v>0</v>
      </c>
      <c r="V155" s="26">
        <v>0</v>
      </c>
      <c r="W155" s="26">
        <v>17914</v>
      </c>
    </row>
    <row r="156" spans="1:23">
      <c r="A156" t="str">
        <f t="shared" si="2"/>
        <v>Jefferson, Arkansas</v>
      </c>
      <c r="B156" t="s">
        <v>229</v>
      </c>
      <c r="E156" t="s">
        <v>101</v>
      </c>
      <c r="F156" s="25" t="s">
        <v>325</v>
      </c>
      <c r="G156" s="6"/>
      <c r="H156" s="7">
        <v>69282</v>
      </c>
      <c r="I156" s="8"/>
      <c r="J156" s="8">
        <v>0.49842671978291619</v>
      </c>
      <c r="K156" s="8"/>
      <c r="L156" s="8">
        <v>5.4617360930689078E-2</v>
      </c>
      <c r="M156" s="8"/>
      <c r="N156" s="8">
        <v>0</v>
      </c>
      <c r="O156" s="8"/>
      <c r="P156" s="8">
        <v>0.44695591928639472</v>
      </c>
      <c r="Q156" s="8"/>
      <c r="R156" s="8">
        <v>0</v>
      </c>
      <c r="S156" s="8"/>
      <c r="T156" s="8">
        <v>0</v>
      </c>
      <c r="U156" s="26">
        <v>34532</v>
      </c>
      <c r="V156" s="26">
        <v>3784.0000000000009</v>
      </c>
      <c r="W156" s="26">
        <v>30966</v>
      </c>
    </row>
    <row r="157" spans="1:23">
      <c r="A157" t="str">
        <f t="shared" si="2"/>
        <v>Lincoln, Arkansas</v>
      </c>
      <c r="B157" t="s">
        <v>229</v>
      </c>
      <c r="E157" t="s">
        <v>326</v>
      </c>
      <c r="F157" s="25" t="s">
        <v>327</v>
      </c>
      <c r="G157" s="6"/>
      <c r="H157" s="7">
        <v>13455</v>
      </c>
      <c r="I157" s="8"/>
      <c r="J157" s="8">
        <v>0</v>
      </c>
      <c r="K157" s="8"/>
      <c r="L157" s="8">
        <v>0</v>
      </c>
      <c r="M157" s="8"/>
      <c r="N157" s="8">
        <v>0</v>
      </c>
      <c r="O157" s="8"/>
      <c r="P157" s="8">
        <v>1</v>
      </c>
      <c r="Q157" s="8"/>
      <c r="R157" s="8">
        <v>0</v>
      </c>
      <c r="S157" s="8"/>
      <c r="T157" s="8">
        <v>0</v>
      </c>
      <c r="U157" s="26">
        <v>0</v>
      </c>
      <c r="V157" s="26">
        <v>0</v>
      </c>
      <c r="W157" s="26">
        <v>13455</v>
      </c>
    </row>
    <row r="158" spans="1:23">
      <c r="A158" t="str">
        <f t="shared" si="2"/>
        <v>Columbia, Arkansas</v>
      </c>
      <c r="B158" t="s">
        <v>229</v>
      </c>
      <c r="E158" t="s">
        <v>328</v>
      </c>
      <c r="F158" s="25" t="s">
        <v>329</v>
      </c>
      <c r="G158" s="6"/>
      <c r="H158" s="7">
        <v>23776</v>
      </c>
      <c r="I158" s="8"/>
      <c r="J158" s="8">
        <v>0</v>
      </c>
      <c r="K158" s="8"/>
      <c r="L158" s="8">
        <v>0</v>
      </c>
      <c r="M158" s="8"/>
      <c r="N158" s="8">
        <v>0</v>
      </c>
      <c r="O158" s="8"/>
      <c r="P158" s="8">
        <v>1</v>
      </c>
      <c r="Q158" s="8"/>
      <c r="R158" s="8">
        <v>0</v>
      </c>
      <c r="S158" s="8"/>
      <c r="T158" s="8">
        <v>0</v>
      </c>
      <c r="U158" s="26">
        <v>0</v>
      </c>
      <c r="V158" s="26">
        <v>0</v>
      </c>
      <c r="W158" s="26">
        <v>23776</v>
      </c>
    </row>
    <row r="159" spans="1:23">
      <c r="A159" t="str">
        <f t="shared" si="2"/>
        <v>Ouachita, Arkansas</v>
      </c>
      <c r="B159" t="s">
        <v>229</v>
      </c>
      <c r="E159" t="s">
        <v>330</v>
      </c>
      <c r="F159" s="25" t="s">
        <v>331</v>
      </c>
      <c r="G159" s="6"/>
      <c r="H159" s="7">
        <v>23830</v>
      </c>
      <c r="I159" s="8"/>
      <c r="J159" s="8">
        <v>0</v>
      </c>
      <c r="K159" s="8"/>
      <c r="L159" s="8">
        <v>0</v>
      </c>
      <c r="M159" s="8"/>
      <c r="N159" s="8">
        <v>0</v>
      </c>
      <c r="O159" s="8"/>
      <c r="P159" s="8">
        <v>1</v>
      </c>
      <c r="Q159" s="8"/>
      <c r="R159" s="8">
        <v>0</v>
      </c>
      <c r="S159" s="8"/>
      <c r="T159" s="8">
        <v>0</v>
      </c>
      <c r="U159" s="26">
        <v>0</v>
      </c>
      <c r="V159" s="26">
        <v>0</v>
      </c>
      <c r="W159" s="26">
        <v>23830</v>
      </c>
    </row>
    <row r="160" spans="1:23">
      <c r="A160" t="str">
        <f t="shared" si="2"/>
        <v>Calhoun, Arkansas</v>
      </c>
      <c r="B160" t="s">
        <v>229</v>
      </c>
      <c r="E160" t="s">
        <v>139</v>
      </c>
      <c r="F160" s="25" t="s">
        <v>332</v>
      </c>
      <c r="G160" s="6"/>
      <c r="H160" s="7">
        <v>5192</v>
      </c>
      <c r="I160" s="8"/>
      <c r="J160" s="8">
        <v>0</v>
      </c>
      <c r="K160" s="8"/>
      <c r="L160" s="8">
        <v>0</v>
      </c>
      <c r="M160" s="8"/>
      <c r="N160" s="8">
        <v>0</v>
      </c>
      <c r="O160" s="8"/>
      <c r="P160" s="8">
        <v>1</v>
      </c>
      <c r="Q160" s="8"/>
      <c r="R160" s="8">
        <v>0</v>
      </c>
      <c r="S160" s="8"/>
      <c r="T160" s="8">
        <v>0</v>
      </c>
      <c r="U160" s="26">
        <v>0</v>
      </c>
      <c r="V160" s="26">
        <v>0</v>
      </c>
      <c r="W160" s="26">
        <v>5192</v>
      </c>
    </row>
    <row r="161" spans="1:23">
      <c r="A161" t="str">
        <f t="shared" si="2"/>
        <v>Ashley, Arkansas</v>
      </c>
      <c r="B161" t="s">
        <v>229</v>
      </c>
      <c r="E161" t="s">
        <v>333</v>
      </c>
      <c r="F161" s="25" t="s">
        <v>334</v>
      </c>
      <c r="G161" s="6"/>
      <c r="H161" s="7">
        <v>20270</v>
      </c>
      <c r="I161" s="8"/>
      <c r="J161" s="8">
        <v>0</v>
      </c>
      <c r="K161" s="8"/>
      <c r="L161" s="8">
        <v>0</v>
      </c>
      <c r="M161" s="8"/>
      <c r="N161" s="8">
        <v>0</v>
      </c>
      <c r="O161" s="8"/>
      <c r="P161" s="8">
        <v>1</v>
      </c>
      <c r="Q161" s="8"/>
      <c r="R161" s="8">
        <v>0</v>
      </c>
      <c r="S161" s="8"/>
      <c r="T161" s="8">
        <v>0</v>
      </c>
      <c r="U161" s="26">
        <v>0</v>
      </c>
      <c r="V161" s="26">
        <v>0</v>
      </c>
      <c r="W161" s="26">
        <v>20270</v>
      </c>
    </row>
    <row r="162" spans="1:23">
      <c r="A162" t="str">
        <f t="shared" si="2"/>
        <v>Desha, Arkansas</v>
      </c>
      <c r="B162" t="s">
        <v>229</v>
      </c>
      <c r="E162" t="s">
        <v>335</v>
      </c>
      <c r="F162" s="25" t="s">
        <v>336</v>
      </c>
      <c r="G162" s="6"/>
      <c r="H162" s="7">
        <v>11709</v>
      </c>
      <c r="I162" s="8"/>
      <c r="J162" s="8">
        <v>0</v>
      </c>
      <c r="K162" s="8"/>
      <c r="L162" s="8">
        <v>0</v>
      </c>
      <c r="M162" s="8"/>
      <c r="N162" s="8">
        <v>0</v>
      </c>
      <c r="O162" s="8"/>
      <c r="P162" s="8">
        <v>1</v>
      </c>
      <c r="Q162" s="8"/>
      <c r="R162" s="8">
        <v>0</v>
      </c>
      <c r="S162" s="8"/>
      <c r="T162" s="8">
        <v>0</v>
      </c>
      <c r="U162" s="26">
        <v>0</v>
      </c>
      <c r="V162" s="26">
        <v>0</v>
      </c>
      <c r="W162" s="26">
        <v>11709</v>
      </c>
    </row>
    <row r="163" spans="1:23">
      <c r="A163" t="str">
        <f t="shared" si="2"/>
        <v>Grant, Arkansas</v>
      </c>
      <c r="B163" t="s">
        <v>229</v>
      </c>
      <c r="E163" t="s">
        <v>337</v>
      </c>
      <c r="F163" s="25" t="s">
        <v>338</v>
      </c>
      <c r="G163" s="6"/>
      <c r="H163" s="7">
        <v>18126</v>
      </c>
      <c r="I163" s="8"/>
      <c r="J163" s="8">
        <v>0</v>
      </c>
      <c r="K163" s="8"/>
      <c r="L163" s="8">
        <v>0</v>
      </c>
      <c r="M163" s="8"/>
      <c r="N163" s="8">
        <v>0</v>
      </c>
      <c r="O163" s="8"/>
      <c r="P163" s="8">
        <v>1</v>
      </c>
      <c r="Q163" s="8"/>
      <c r="R163" s="8">
        <v>0</v>
      </c>
      <c r="S163" s="8"/>
      <c r="T163" s="8">
        <v>0</v>
      </c>
      <c r="U163" s="26">
        <v>0</v>
      </c>
      <c r="V163" s="26">
        <v>0</v>
      </c>
      <c r="W163" s="26">
        <v>18126</v>
      </c>
    </row>
    <row r="164" spans="1:23">
      <c r="A164" t="str">
        <f t="shared" si="2"/>
        <v>Dallas, Arkansas</v>
      </c>
      <c r="B164" t="s">
        <v>229</v>
      </c>
      <c r="E164" t="s">
        <v>189</v>
      </c>
      <c r="F164" s="25" t="s">
        <v>339</v>
      </c>
      <c r="G164" s="6"/>
      <c r="H164" s="7">
        <v>7279</v>
      </c>
      <c r="I164" s="8"/>
      <c r="J164" s="8">
        <v>0</v>
      </c>
      <c r="K164" s="8"/>
      <c r="L164" s="8">
        <v>0</v>
      </c>
      <c r="M164" s="8"/>
      <c r="N164" s="8">
        <v>0</v>
      </c>
      <c r="O164" s="8"/>
      <c r="P164" s="8">
        <v>1</v>
      </c>
      <c r="Q164" s="8"/>
      <c r="R164" s="8">
        <v>0</v>
      </c>
      <c r="S164" s="8"/>
      <c r="T164" s="8">
        <v>0</v>
      </c>
      <c r="U164" s="26">
        <v>0</v>
      </c>
      <c r="V164" s="26">
        <v>0</v>
      </c>
      <c r="W164" s="26">
        <v>7279</v>
      </c>
    </row>
    <row r="165" spans="1:23">
      <c r="A165" t="str">
        <f t="shared" si="2"/>
        <v>Cleveland, Arkansas</v>
      </c>
      <c r="B165" t="s">
        <v>229</v>
      </c>
      <c r="E165" t="s">
        <v>340</v>
      </c>
      <c r="F165" s="25" t="s">
        <v>341</v>
      </c>
      <c r="G165" s="6"/>
      <c r="H165" s="7">
        <v>8128</v>
      </c>
      <c r="I165" s="8"/>
      <c r="J165" s="8">
        <v>0</v>
      </c>
      <c r="K165" s="8"/>
      <c r="L165" s="8">
        <v>0</v>
      </c>
      <c r="M165" s="8"/>
      <c r="N165" s="8">
        <v>0</v>
      </c>
      <c r="O165" s="8"/>
      <c r="P165" s="8">
        <v>1</v>
      </c>
      <c r="Q165" s="8"/>
      <c r="R165" s="8">
        <v>0</v>
      </c>
      <c r="S165" s="8"/>
      <c r="T165" s="8">
        <v>0</v>
      </c>
      <c r="U165" s="26">
        <v>0</v>
      </c>
      <c r="V165" s="26">
        <v>0</v>
      </c>
      <c r="W165" s="26">
        <v>8128</v>
      </c>
    </row>
    <row r="166" spans="1:23">
      <c r="A166" t="str">
        <f t="shared" si="2"/>
        <v>Chicot, Arkansas</v>
      </c>
      <c r="B166" t="s">
        <v>229</v>
      </c>
      <c r="E166" t="s">
        <v>342</v>
      </c>
      <c r="F166" s="25" t="s">
        <v>343</v>
      </c>
      <c r="G166" s="6"/>
      <c r="H166" s="7">
        <v>10615</v>
      </c>
      <c r="I166" s="8"/>
      <c r="J166" s="8">
        <v>0</v>
      </c>
      <c r="K166" s="8"/>
      <c r="L166" s="8">
        <v>0</v>
      </c>
      <c r="M166" s="8"/>
      <c r="N166" s="8">
        <v>0</v>
      </c>
      <c r="O166" s="8"/>
      <c r="P166" s="8">
        <v>1</v>
      </c>
      <c r="Q166" s="8"/>
      <c r="R166" s="8">
        <v>0</v>
      </c>
      <c r="S166" s="8"/>
      <c r="T166" s="8">
        <v>0</v>
      </c>
      <c r="U166" s="26">
        <v>0</v>
      </c>
      <c r="V166" s="26">
        <v>0</v>
      </c>
      <c r="W166" s="26">
        <v>10615</v>
      </c>
    </row>
    <row r="167" spans="1:23">
      <c r="A167" t="str">
        <f t="shared" si="2"/>
        <v>Bradley, Arkansas</v>
      </c>
      <c r="B167" t="s">
        <v>229</v>
      </c>
      <c r="E167" t="s">
        <v>344</v>
      </c>
      <c r="F167" s="25" t="s">
        <v>345</v>
      </c>
      <c r="G167" s="6"/>
      <c r="H167" s="7">
        <v>10874</v>
      </c>
      <c r="I167" s="8"/>
      <c r="J167" s="8">
        <v>0</v>
      </c>
      <c r="K167" s="8"/>
      <c r="L167" s="8">
        <v>0</v>
      </c>
      <c r="M167" s="8"/>
      <c r="N167" s="8">
        <v>0</v>
      </c>
      <c r="O167" s="8"/>
      <c r="P167" s="8">
        <v>1</v>
      </c>
      <c r="Q167" s="8"/>
      <c r="R167" s="8">
        <v>0</v>
      </c>
      <c r="S167" s="8"/>
      <c r="T167" s="8">
        <v>0</v>
      </c>
      <c r="U167" s="26">
        <v>0</v>
      </c>
      <c r="V167" s="26">
        <v>0</v>
      </c>
      <c r="W167" s="26">
        <v>10874</v>
      </c>
    </row>
    <row r="168" spans="1:23">
      <c r="A168" t="str">
        <f t="shared" si="2"/>
        <v>Drew, Arkansas</v>
      </c>
      <c r="B168" t="s">
        <v>229</v>
      </c>
      <c r="E168" t="s">
        <v>346</v>
      </c>
      <c r="F168" s="25" t="s">
        <v>347</v>
      </c>
      <c r="G168" s="6"/>
      <c r="H168" s="7">
        <v>18417</v>
      </c>
      <c r="I168" s="8"/>
      <c r="J168" s="8">
        <v>0</v>
      </c>
      <c r="K168" s="8"/>
      <c r="L168" s="8">
        <v>0</v>
      </c>
      <c r="M168" s="8"/>
      <c r="N168" s="8">
        <v>0</v>
      </c>
      <c r="O168" s="8"/>
      <c r="P168" s="8">
        <v>1</v>
      </c>
      <c r="Q168" s="8"/>
      <c r="R168" s="8">
        <v>0</v>
      </c>
      <c r="S168" s="8"/>
      <c r="T168" s="8">
        <v>0</v>
      </c>
      <c r="U168" s="26">
        <v>0</v>
      </c>
      <c r="V168" s="26">
        <v>0</v>
      </c>
      <c r="W168" s="26">
        <v>18417</v>
      </c>
    </row>
    <row r="169" spans="1:23">
      <c r="A169" t="str">
        <f t="shared" si="2"/>
        <v>Union, Arkansas</v>
      </c>
      <c r="B169" t="s">
        <v>229</v>
      </c>
      <c r="E169" t="s">
        <v>348</v>
      </c>
      <c r="F169" s="25" t="s">
        <v>349</v>
      </c>
      <c r="G169" s="6"/>
      <c r="H169" s="7">
        <v>39449</v>
      </c>
      <c r="I169" s="8"/>
      <c r="J169" s="8">
        <v>0</v>
      </c>
      <c r="K169" s="8"/>
      <c r="L169" s="8">
        <v>0</v>
      </c>
      <c r="M169" s="8"/>
      <c r="N169" s="8">
        <v>0</v>
      </c>
      <c r="O169" s="8"/>
      <c r="P169" s="8">
        <v>1</v>
      </c>
      <c r="Q169" s="8"/>
      <c r="R169" s="8">
        <v>0</v>
      </c>
      <c r="S169" s="8"/>
      <c r="T169" s="8">
        <v>0</v>
      </c>
      <c r="U169" s="26">
        <v>0</v>
      </c>
      <c r="V169" s="26">
        <v>0</v>
      </c>
      <c r="W169" s="26">
        <v>39449</v>
      </c>
    </row>
    <row r="170" spans="1:23">
      <c r="A170" t="str">
        <f t="shared" si="2"/>
        <v>Polk, Arkansas</v>
      </c>
      <c r="B170" t="s">
        <v>229</v>
      </c>
      <c r="E170" t="s">
        <v>350</v>
      </c>
      <c r="F170" s="25" t="s">
        <v>351</v>
      </c>
      <c r="G170" s="6"/>
      <c r="H170" s="7">
        <v>20094</v>
      </c>
      <c r="I170" s="8"/>
      <c r="J170" s="8">
        <v>0</v>
      </c>
      <c r="K170" s="8"/>
      <c r="L170" s="8">
        <v>0</v>
      </c>
      <c r="M170" s="8"/>
      <c r="N170" s="8">
        <v>0</v>
      </c>
      <c r="O170" s="8"/>
      <c r="P170" s="8">
        <v>1</v>
      </c>
      <c r="Q170" s="8"/>
      <c r="R170" s="8">
        <v>0</v>
      </c>
      <c r="S170" s="8"/>
      <c r="T170" s="8">
        <v>0</v>
      </c>
      <c r="U170" s="26">
        <v>0</v>
      </c>
      <c r="V170" s="26">
        <v>0</v>
      </c>
      <c r="W170" s="26">
        <v>20094</v>
      </c>
    </row>
    <row r="171" spans="1:23">
      <c r="A171" t="str">
        <f t="shared" si="2"/>
        <v>Logan, Arkansas</v>
      </c>
      <c r="B171" t="s">
        <v>229</v>
      </c>
      <c r="E171" t="s">
        <v>352</v>
      </c>
      <c r="F171" s="25" t="s">
        <v>353</v>
      </c>
      <c r="G171" s="6"/>
      <c r="H171" s="7">
        <v>21668</v>
      </c>
      <c r="I171" s="8"/>
      <c r="J171" s="8">
        <v>0</v>
      </c>
      <c r="K171" s="8"/>
      <c r="L171" s="8">
        <v>0</v>
      </c>
      <c r="M171" s="8"/>
      <c r="N171" s="8">
        <v>0</v>
      </c>
      <c r="O171" s="8"/>
      <c r="P171" s="8">
        <v>1</v>
      </c>
      <c r="Q171" s="8"/>
      <c r="R171" s="8">
        <v>0</v>
      </c>
      <c r="S171" s="8"/>
      <c r="T171" s="8">
        <v>0</v>
      </c>
      <c r="U171" s="26">
        <v>0</v>
      </c>
      <c r="V171" s="26">
        <v>0</v>
      </c>
      <c r="W171" s="26">
        <v>21668</v>
      </c>
    </row>
    <row r="172" spans="1:23">
      <c r="A172" t="str">
        <f t="shared" si="2"/>
        <v>Scott, Arkansas</v>
      </c>
      <c r="B172" t="s">
        <v>229</v>
      </c>
      <c r="E172" t="s">
        <v>354</v>
      </c>
      <c r="F172" s="25" t="s">
        <v>355</v>
      </c>
      <c r="G172" s="6"/>
      <c r="H172" s="7">
        <v>10376</v>
      </c>
      <c r="I172" s="8"/>
      <c r="J172" s="8">
        <v>0</v>
      </c>
      <c r="K172" s="8"/>
      <c r="L172" s="8">
        <v>0</v>
      </c>
      <c r="M172" s="8"/>
      <c r="N172" s="8">
        <v>0</v>
      </c>
      <c r="O172" s="8"/>
      <c r="P172" s="8">
        <v>1</v>
      </c>
      <c r="Q172" s="8"/>
      <c r="R172" s="8">
        <v>0</v>
      </c>
      <c r="S172" s="8"/>
      <c r="T172" s="8">
        <v>0</v>
      </c>
      <c r="U172" s="26">
        <v>0</v>
      </c>
      <c r="V172" s="26">
        <v>0</v>
      </c>
      <c r="W172" s="26">
        <v>10376</v>
      </c>
    </row>
    <row r="173" spans="1:23">
      <c r="A173" t="str">
        <f t="shared" si="2"/>
        <v>Franklin, Arkansas</v>
      </c>
      <c r="B173" t="s">
        <v>229</v>
      </c>
      <c r="E173" t="s">
        <v>117</v>
      </c>
      <c r="F173" s="25" t="s">
        <v>356</v>
      </c>
      <c r="G173" s="6"/>
      <c r="H173" s="7">
        <v>17738</v>
      </c>
      <c r="I173" s="8"/>
      <c r="J173" s="8">
        <v>0</v>
      </c>
      <c r="K173" s="8"/>
      <c r="L173" s="8">
        <v>0</v>
      </c>
      <c r="M173" s="8"/>
      <c r="N173" s="8">
        <v>0</v>
      </c>
      <c r="O173" s="8"/>
      <c r="P173" s="8">
        <v>1</v>
      </c>
      <c r="Q173" s="8"/>
      <c r="R173" s="8">
        <v>0</v>
      </c>
      <c r="S173" s="8"/>
      <c r="T173" s="8">
        <v>0</v>
      </c>
      <c r="U173" s="26">
        <v>0</v>
      </c>
      <c r="V173" s="26">
        <v>0</v>
      </c>
      <c r="W173" s="26">
        <v>17738</v>
      </c>
    </row>
    <row r="174" spans="1:23">
      <c r="A174" t="str">
        <f t="shared" si="2"/>
        <v>Crawford, Arkansas</v>
      </c>
      <c r="B174" t="s">
        <v>229</v>
      </c>
      <c r="E174" t="s">
        <v>357</v>
      </c>
      <c r="F174" s="25" t="s">
        <v>358</v>
      </c>
      <c r="G174" s="6"/>
      <c r="H174" s="7">
        <v>62739</v>
      </c>
      <c r="I174" s="8"/>
      <c r="J174" s="8">
        <v>0</v>
      </c>
      <c r="K174" s="8"/>
      <c r="L174" s="8">
        <v>0.33060775594128056</v>
      </c>
      <c r="M174" s="8"/>
      <c r="N174" s="8">
        <v>0</v>
      </c>
      <c r="O174" s="8"/>
      <c r="P174" s="8">
        <v>0.66939224405871944</v>
      </c>
      <c r="Q174" s="8"/>
      <c r="R174" s="8">
        <v>0</v>
      </c>
      <c r="S174" s="8"/>
      <c r="T174" s="8">
        <v>0</v>
      </c>
      <c r="U174" s="26">
        <v>0</v>
      </c>
      <c r="V174" s="26">
        <v>20742</v>
      </c>
      <c r="W174" s="26">
        <v>41997</v>
      </c>
    </row>
    <row r="175" spans="1:23">
      <c r="A175" t="str">
        <f t="shared" si="2"/>
        <v>Sebastian, Arkansas</v>
      </c>
      <c r="B175" t="s">
        <v>229</v>
      </c>
      <c r="E175" t="s">
        <v>359</v>
      </c>
      <c r="F175" s="25" t="s">
        <v>360</v>
      </c>
      <c r="G175" s="6"/>
      <c r="H175" s="7">
        <v>127591</v>
      </c>
      <c r="I175" s="8"/>
      <c r="J175" s="8">
        <v>0.60759771457234446</v>
      </c>
      <c r="K175" s="8"/>
      <c r="L175" s="8">
        <v>3.2659043349452549E-2</v>
      </c>
      <c r="M175" s="8"/>
      <c r="N175" s="8">
        <v>0</v>
      </c>
      <c r="O175" s="8"/>
      <c r="P175" s="8">
        <v>0.35974324207820302</v>
      </c>
      <c r="Q175" s="8"/>
      <c r="R175" s="8">
        <v>0</v>
      </c>
      <c r="S175" s="8"/>
      <c r="T175" s="8">
        <v>0</v>
      </c>
      <c r="U175" s="26">
        <v>77524</v>
      </c>
      <c r="V175" s="26">
        <v>4167</v>
      </c>
      <c r="W175" s="26">
        <v>45900</v>
      </c>
    </row>
    <row r="176" spans="1:23">
      <c r="A176" t="str">
        <f t="shared" si="2"/>
        <v>Manu'a District, American Samoa</v>
      </c>
      <c r="B176" t="s">
        <v>361</v>
      </c>
      <c r="E176" t="s">
        <v>362</v>
      </c>
      <c r="F176" s="25" t="s">
        <v>363</v>
      </c>
      <c r="G176" s="6"/>
      <c r="H176" s="7">
        <v>-999</v>
      </c>
      <c r="I176" s="8"/>
      <c r="J176" s="8">
        <v>0</v>
      </c>
      <c r="K176" s="8"/>
      <c r="L176" s="8">
        <v>0</v>
      </c>
      <c r="M176" s="8"/>
      <c r="N176" s="8">
        <v>0</v>
      </c>
      <c r="O176" s="8"/>
      <c r="P176" s="8">
        <v>0</v>
      </c>
      <c r="Q176" s="8"/>
      <c r="R176" s="8">
        <v>0</v>
      </c>
      <c r="S176" s="8"/>
      <c r="T176" s="8">
        <v>0</v>
      </c>
      <c r="U176" s="26">
        <v>0</v>
      </c>
      <c r="V176" s="26">
        <v>0</v>
      </c>
      <c r="W176" s="26">
        <v>0</v>
      </c>
    </row>
    <row r="177" spans="1:23">
      <c r="A177" t="str">
        <f t="shared" si="2"/>
        <v>Eastern District, American Samoa</v>
      </c>
      <c r="B177" t="s">
        <v>361</v>
      </c>
      <c r="E177" t="s">
        <v>364</v>
      </c>
      <c r="F177" s="25" t="s">
        <v>365</v>
      </c>
      <c r="G177" s="6"/>
      <c r="H177" s="7">
        <v>-999</v>
      </c>
      <c r="I177" s="8"/>
      <c r="J177" s="8">
        <v>0</v>
      </c>
      <c r="K177" s="8"/>
      <c r="L177" s="8">
        <v>0</v>
      </c>
      <c r="M177" s="8"/>
      <c r="N177" s="8">
        <v>0</v>
      </c>
      <c r="O177" s="8"/>
      <c r="P177" s="8">
        <v>0</v>
      </c>
      <c r="Q177" s="8"/>
      <c r="R177" s="8">
        <v>0</v>
      </c>
      <c r="S177" s="8"/>
      <c r="T177" s="8">
        <v>0</v>
      </c>
      <c r="U177" s="26">
        <v>0</v>
      </c>
      <c r="V177" s="26">
        <v>0</v>
      </c>
      <c r="W177" s="26">
        <v>0</v>
      </c>
    </row>
    <row r="178" spans="1:23">
      <c r="A178" t="str">
        <f t="shared" si="2"/>
        <v>Western District, American Samoa</v>
      </c>
      <c r="B178" t="s">
        <v>361</v>
      </c>
      <c r="E178" t="s">
        <v>366</v>
      </c>
      <c r="F178" s="25" t="s">
        <v>367</v>
      </c>
      <c r="G178" s="6"/>
      <c r="H178" s="7">
        <v>-999</v>
      </c>
      <c r="I178" s="8"/>
      <c r="J178" s="8">
        <v>0</v>
      </c>
      <c r="K178" s="8"/>
      <c r="L178" s="8">
        <v>0</v>
      </c>
      <c r="M178" s="8"/>
      <c r="N178" s="8">
        <v>0</v>
      </c>
      <c r="O178" s="8"/>
      <c r="P178" s="8">
        <v>0</v>
      </c>
      <c r="Q178" s="8"/>
      <c r="R178" s="8">
        <v>0</v>
      </c>
      <c r="S178" s="8"/>
      <c r="T178" s="8">
        <v>0</v>
      </c>
      <c r="U178" s="26">
        <v>0</v>
      </c>
      <c r="V178" s="26">
        <v>0</v>
      </c>
      <c r="W178" s="26">
        <v>0</v>
      </c>
    </row>
    <row r="179" spans="1:23">
      <c r="A179" t="str">
        <f t="shared" si="2"/>
        <v>Swains Island, American Samoa</v>
      </c>
      <c r="B179" t="s">
        <v>361</v>
      </c>
      <c r="E179" t="s">
        <v>368</v>
      </c>
      <c r="F179" s="25" t="s">
        <v>369</v>
      </c>
      <c r="G179" s="6"/>
      <c r="H179" s="7">
        <v>-999</v>
      </c>
      <c r="I179" s="8"/>
      <c r="J179" s="8">
        <v>0</v>
      </c>
      <c r="K179" s="8"/>
      <c r="L179" s="8">
        <v>0</v>
      </c>
      <c r="M179" s="8"/>
      <c r="N179" s="8">
        <v>0</v>
      </c>
      <c r="O179" s="8"/>
      <c r="P179" s="8">
        <v>0</v>
      </c>
      <c r="Q179" s="8"/>
      <c r="R179" s="8">
        <v>0</v>
      </c>
      <c r="S179" s="8"/>
      <c r="T179" s="8">
        <v>0</v>
      </c>
      <c r="U179" s="26">
        <v>0</v>
      </c>
      <c r="V179" s="26">
        <v>0</v>
      </c>
      <c r="W179" s="26">
        <v>0</v>
      </c>
    </row>
    <row r="180" spans="1:23">
      <c r="A180" t="str">
        <f t="shared" si="2"/>
        <v>Rose Island, American Samoa</v>
      </c>
      <c r="B180" t="s">
        <v>361</v>
      </c>
      <c r="E180" t="s">
        <v>370</v>
      </c>
      <c r="F180" s="25" t="s">
        <v>371</v>
      </c>
      <c r="G180" s="6"/>
      <c r="H180" s="7">
        <v>-999</v>
      </c>
      <c r="I180" s="8"/>
      <c r="J180" s="8">
        <v>0</v>
      </c>
      <c r="K180" s="8"/>
      <c r="L180" s="8">
        <v>0</v>
      </c>
      <c r="M180" s="8"/>
      <c r="N180" s="8">
        <v>0</v>
      </c>
      <c r="O180" s="8"/>
      <c r="P180" s="8">
        <v>0</v>
      </c>
      <c r="Q180" s="8"/>
      <c r="R180" s="8">
        <v>0</v>
      </c>
      <c r="S180" s="8"/>
      <c r="T180" s="8">
        <v>0</v>
      </c>
      <c r="U180" s="26">
        <v>0</v>
      </c>
      <c r="V180" s="26">
        <v>0</v>
      </c>
      <c r="W180" s="26">
        <v>0</v>
      </c>
    </row>
    <row r="181" spans="1:23">
      <c r="A181" t="str">
        <f t="shared" si="2"/>
        <v>Yuma, Arizona</v>
      </c>
      <c r="B181" t="s">
        <v>372</v>
      </c>
      <c r="E181" t="s">
        <v>373</v>
      </c>
      <c r="F181" s="25" t="s">
        <v>374</v>
      </c>
      <c r="G181" s="6"/>
      <c r="H181" s="7">
        <v>209468</v>
      </c>
      <c r="I181" s="8"/>
      <c r="J181" s="8">
        <v>0.42267076594038233</v>
      </c>
      <c r="K181" s="8"/>
      <c r="L181" s="8">
        <v>0.23018790459640615</v>
      </c>
      <c r="M181" s="8"/>
      <c r="N181" s="8">
        <v>0</v>
      </c>
      <c r="O181" s="8"/>
      <c r="P181" s="8">
        <v>0.34714132946321158</v>
      </c>
      <c r="Q181" s="8"/>
      <c r="R181" s="8">
        <v>0</v>
      </c>
      <c r="S181" s="8"/>
      <c r="T181" s="8">
        <v>0</v>
      </c>
      <c r="U181" s="26">
        <v>88536</v>
      </c>
      <c r="V181" s="26">
        <v>48217</v>
      </c>
      <c r="W181" s="26">
        <v>72715</v>
      </c>
    </row>
    <row r="182" spans="1:23">
      <c r="A182" t="str">
        <f t="shared" si="2"/>
        <v>Pinal, Arizona</v>
      </c>
      <c r="B182" t="s">
        <v>372</v>
      </c>
      <c r="E182" t="s">
        <v>375</v>
      </c>
      <c r="F182" s="25" t="s">
        <v>376</v>
      </c>
      <c r="G182" s="6"/>
      <c r="H182" s="7">
        <v>432793</v>
      </c>
      <c r="I182" s="8"/>
      <c r="J182" s="8">
        <v>9.1635031065659567E-2</v>
      </c>
      <c r="K182" s="8"/>
      <c r="L182" s="8">
        <v>0.37766091410905445</v>
      </c>
      <c r="M182" s="8"/>
      <c r="N182" s="8">
        <v>0</v>
      </c>
      <c r="O182" s="8"/>
      <c r="P182" s="8">
        <v>0.53070405482528604</v>
      </c>
      <c r="Q182" s="8"/>
      <c r="R182" s="8">
        <v>0</v>
      </c>
      <c r="S182" s="8"/>
      <c r="T182" s="8">
        <v>0</v>
      </c>
      <c r="U182" s="26">
        <v>39659</v>
      </c>
      <c r="V182" s="26">
        <v>163449</v>
      </c>
      <c r="W182" s="26">
        <v>229685.00000000003</v>
      </c>
    </row>
    <row r="183" spans="1:23">
      <c r="A183" t="str">
        <f t="shared" si="2"/>
        <v>Navajo, Arizona</v>
      </c>
      <c r="B183" t="s">
        <v>372</v>
      </c>
      <c r="E183" t="s">
        <v>377</v>
      </c>
      <c r="F183" s="25" t="s">
        <v>378</v>
      </c>
      <c r="G183" s="6"/>
      <c r="H183" s="7">
        <v>109270</v>
      </c>
      <c r="I183" s="8"/>
      <c r="J183" s="8">
        <v>0</v>
      </c>
      <c r="K183" s="8"/>
      <c r="L183" s="8">
        <v>0</v>
      </c>
      <c r="M183" s="8"/>
      <c r="N183" s="8">
        <v>0</v>
      </c>
      <c r="O183" s="8"/>
      <c r="P183" s="8">
        <v>1</v>
      </c>
      <c r="Q183" s="8"/>
      <c r="R183" s="8">
        <v>0</v>
      </c>
      <c r="S183" s="8"/>
      <c r="T183" s="8">
        <v>0</v>
      </c>
      <c r="U183" s="26">
        <v>0</v>
      </c>
      <c r="V183" s="26">
        <v>0</v>
      </c>
      <c r="W183" s="26">
        <v>109270</v>
      </c>
    </row>
    <row r="184" spans="1:23">
      <c r="A184" t="str">
        <f t="shared" si="2"/>
        <v>Greenlee, Arizona</v>
      </c>
      <c r="B184" t="s">
        <v>372</v>
      </c>
      <c r="E184" t="s">
        <v>379</v>
      </c>
      <c r="F184" s="25" t="s">
        <v>380</v>
      </c>
      <c r="G184" s="6"/>
      <c r="H184" s="7">
        <v>9522</v>
      </c>
      <c r="I184" s="8"/>
      <c r="J184" s="8">
        <v>0</v>
      </c>
      <c r="K184" s="8"/>
      <c r="L184" s="8">
        <v>0</v>
      </c>
      <c r="M184" s="8"/>
      <c r="N184" s="8">
        <v>0</v>
      </c>
      <c r="O184" s="8"/>
      <c r="P184" s="8">
        <v>1</v>
      </c>
      <c r="Q184" s="8"/>
      <c r="R184" s="8">
        <v>0</v>
      </c>
      <c r="S184" s="8"/>
      <c r="T184" s="8">
        <v>0</v>
      </c>
      <c r="U184" s="26">
        <v>0</v>
      </c>
      <c r="V184" s="26">
        <v>0</v>
      </c>
      <c r="W184" s="26">
        <v>9522</v>
      </c>
    </row>
    <row r="185" spans="1:23">
      <c r="A185" t="str">
        <f t="shared" si="2"/>
        <v>Cochise, Arizona</v>
      </c>
      <c r="B185" t="s">
        <v>372</v>
      </c>
      <c r="E185" t="s">
        <v>381</v>
      </c>
      <c r="F185" s="25" t="s">
        <v>382</v>
      </c>
      <c r="G185" s="6"/>
      <c r="H185" s="7">
        <v>125867</v>
      </c>
      <c r="I185" s="8"/>
      <c r="J185" s="8">
        <v>0.29708342933413839</v>
      </c>
      <c r="K185" s="8"/>
      <c r="L185" s="8">
        <v>1.6644553377771775E-2</v>
      </c>
      <c r="M185" s="8"/>
      <c r="N185" s="8">
        <v>0</v>
      </c>
      <c r="O185" s="8"/>
      <c r="P185" s="8">
        <v>0.68627201728808984</v>
      </c>
      <c r="Q185" s="8"/>
      <c r="R185" s="8">
        <v>0</v>
      </c>
      <c r="S185" s="8"/>
      <c r="T185" s="8">
        <v>0</v>
      </c>
      <c r="U185" s="26">
        <v>37393</v>
      </c>
      <c r="V185" s="26">
        <v>2095</v>
      </c>
      <c r="W185" s="26">
        <v>86379</v>
      </c>
    </row>
    <row r="186" spans="1:23">
      <c r="A186" t="str">
        <f t="shared" si="2"/>
        <v>Coconino, Arizona</v>
      </c>
      <c r="B186" t="s">
        <v>372</v>
      </c>
      <c r="E186" t="s">
        <v>383</v>
      </c>
      <c r="F186" s="25" t="s">
        <v>384</v>
      </c>
      <c r="G186" s="6"/>
      <c r="H186" s="7">
        <v>141274</v>
      </c>
      <c r="I186" s="8"/>
      <c r="J186" s="8">
        <v>0.44834152073276046</v>
      </c>
      <c r="K186" s="8"/>
      <c r="L186" s="8">
        <v>1.9784249047949374E-2</v>
      </c>
      <c r="M186" s="8"/>
      <c r="N186" s="8">
        <v>0</v>
      </c>
      <c r="O186" s="8"/>
      <c r="P186" s="8">
        <v>0.53187423021929014</v>
      </c>
      <c r="Q186" s="8"/>
      <c r="R186" s="8">
        <v>0</v>
      </c>
      <c r="S186" s="8"/>
      <c r="T186" s="8">
        <v>0</v>
      </c>
      <c r="U186" s="26">
        <v>63339</v>
      </c>
      <c r="V186" s="26">
        <v>2795</v>
      </c>
      <c r="W186" s="26">
        <v>75140</v>
      </c>
    </row>
    <row r="187" spans="1:23">
      <c r="A187" t="str">
        <f t="shared" si="2"/>
        <v>Gila, Arizona</v>
      </c>
      <c r="B187" t="s">
        <v>372</v>
      </c>
      <c r="E187" t="s">
        <v>385</v>
      </c>
      <c r="F187" s="25" t="s">
        <v>386</v>
      </c>
      <c r="G187" s="6"/>
      <c r="H187" s="7">
        <v>53546</v>
      </c>
      <c r="I187" s="8"/>
      <c r="J187" s="8">
        <v>0</v>
      </c>
      <c r="K187" s="8"/>
      <c r="L187" s="8">
        <v>0</v>
      </c>
      <c r="M187" s="8"/>
      <c r="N187" s="8">
        <v>0</v>
      </c>
      <c r="O187" s="8"/>
      <c r="P187" s="8">
        <v>1</v>
      </c>
      <c r="Q187" s="8"/>
      <c r="R187" s="8">
        <v>0</v>
      </c>
      <c r="S187" s="8"/>
      <c r="T187" s="8">
        <v>0</v>
      </c>
      <c r="U187" s="26">
        <v>0</v>
      </c>
      <c r="V187" s="26">
        <v>0</v>
      </c>
      <c r="W187" s="26">
        <v>53546</v>
      </c>
    </row>
    <row r="188" spans="1:23">
      <c r="A188" t="str">
        <f t="shared" si="2"/>
        <v>Graham, Arizona</v>
      </c>
      <c r="B188" t="s">
        <v>372</v>
      </c>
      <c r="E188" t="s">
        <v>387</v>
      </c>
      <c r="F188" s="25" t="s">
        <v>388</v>
      </c>
      <c r="G188" s="6"/>
      <c r="H188" s="7">
        <v>37996</v>
      </c>
      <c r="I188" s="8"/>
      <c r="J188" s="8">
        <v>0</v>
      </c>
      <c r="K188" s="8"/>
      <c r="L188" s="8">
        <v>0</v>
      </c>
      <c r="M188" s="8"/>
      <c r="N188" s="8">
        <v>0</v>
      </c>
      <c r="O188" s="8"/>
      <c r="P188" s="8">
        <v>1</v>
      </c>
      <c r="Q188" s="8"/>
      <c r="R188" s="8">
        <v>0</v>
      </c>
      <c r="S188" s="8"/>
      <c r="T188" s="8">
        <v>0</v>
      </c>
      <c r="U188" s="26">
        <v>0</v>
      </c>
      <c r="V188" s="26">
        <v>0</v>
      </c>
      <c r="W188" s="26">
        <v>37996</v>
      </c>
    </row>
    <row r="189" spans="1:23">
      <c r="A189" t="str">
        <f t="shared" si="2"/>
        <v>Mohave, Arizona</v>
      </c>
      <c r="B189" t="s">
        <v>372</v>
      </c>
      <c r="E189" t="s">
        <v>389</v>
      </c>
      <c r="F189" s="25" t="s">
        <v>390</v>
      </c>
      <c r="G189" s="6"/>
      <c r="H189" s="7">
        <v>207695</v>
      </c>
      <c r="I189" s="8"/>
      <c r="J189" s="8">
        <v>0.19857483328919812</v>
      </c>
      <c r="K189" s="8"/>
      <c r="L189" s="8">
        <v>0</v>
      </c>
      <c r="M189" s="8"/>
      <c r="N189" s="8">
        <v>0</v>
      </c>
      <c r="O189" s="8"/>
      <c r="P189" s="8">
        <v>0.80142516671080188</v>
      </c>
      <c r="Q189" s="8"/>
      <c r="R189" s="8">
        <v>0</v>
      </c>
      <c r="S189" s="8"/>
      <c r="T189" s="8">
        <v>0</v>
      </c>
      <c r="U189" s="26">
        <v>41243</v>
      </c>
      <c r="V189" s="26">
        <v>0</v>
      </c>
      <c r="W189" s="26">
        <v>166452</v>
      </c>
    </row>
    <row r="190" spans="1:23">
      <c r="A190" t="str">
        <f t="shared" si="2"/>
        <v>Yavapai, Arizona</v>
      </c>
      <c r="B190" t="s">
        <v>372</v>
      </c>
      <c r="E190" t="s">
        <v>391</v>
      </c>
      <c r="F190" s="25" t="s">
        <v>392</v>
      </c>
      <c r="G190" s="6"/>
      <c r="H190" s="7">
        <v>228067</v>
      </c>
      <c r="I190" s="8"/>
      <c r="J190" s="8">
        <v>0.27284526038400997</v>
      </c>
      <c r="K190" s="8"/>
      <c r="L190" s="8">
        <v>5.9758755102667198E-2</v>
      </c>
      <c r="M190" s="8"/>
      <c r="N190" s="8">
        <v>0</v>
      </c>
      <c r="O190" s="8"/>
      <c r="P190" s="8">
        <v>0.66739598451332283</v>
      </c>
      <c r="Q190" s="8"/>
      <c r="R190" s="8">
        <v>0</v>
      </c>
      <c r="S190" s="8"/>
      <c r="T190" s="8">
        <v>0</v>
      </c>
      <c r="U190" s="26">
        <v>62227</v>
      </c>
      <c r="V190" s="26">
        <v>13629</v>
      </c>
      <c r="W190" s="26">
        <v>152211</v>
      </c>
    </row>
    <row r="191" spans="1:23">
      <c r="A191" t="str">
        <f t="shared" si="2"/>
        <v>La Paz, Arizona</v>
      </c>
      <c r="B191" t="s">
        <v>372</v>
      </c>
      <c r="E191" t="s">
        <v>393</v>
      </c>
      <c r="F191" s="25" t="s">
        <v>394</v>
      </c>
      <c r="G191" s="6"/>
      <c r="H191" s="7">
        <v>20793</v>
      </c>
      <c r="I191" s="8"/>
      <c r="J191" s="8">
        <v>0</v>
      </c>
      <c r="K191" s="8"/>
      <c r="L191" s="8">
        <v>0</v>
      </c>
      <c r="M191" s="8"/>
      <c r="N191" s="8">
        <v>0</v>
      </c>
      <c r="O191" s="8"/>
      <c r="P191" s="8">
        <v>1</v>
      </c>
      <c r="Q191" s="8"/>
      <c r="R191" s="8">
        <v>0</v>
      </c>
      <c r="S191" s="8"/>
      <c r="T191" s="8">
        <v>0</v>
      </c>
      <c r="U191" s="26">
        <v>0</v>
      </c>
      <c r="V191" s="26">
        <v>0</v>
      </c>
      <c r="W191" s="26">
        <v>20793</v>
      </c>
    </row>
    <row r="192" spans="1:23">
      <c r="A192" t="str">
        <f t="shared" si="2"/>
        <v>Santa Cruz, Arizona</v>
      </c>
      <c r="B192" t="s">
        <v>372</v>
      </c>
      <c r="E192" t="s">
        <v>395</v>
      </c>
      <c r="F192" s="25" t="s">
        <v>396</v>
      </c>
      <c r="G192" s="6"/>
      <c r="H192" s="7">
        <v>46480</v>
      </c>
      <c r="I192" s="8"/>
      <c r="J192" s="8">
        <v>0</v>
      </c>
      <c r="K192" s="8"/>
      <c r="L192" s="8">
        <v>0</v>
      </c>
      <c r="M192" s="8"/>
      <c r="N192" s="8">
        <v>0</v>
      </c>
      <c r="O192" s="8"/>
      <c r="P192" s="8">
        <v>1</v>
      </c>
      <c r="Q192" s="8"/>
      <c r="R192" s="8">
        <v>0</v>
      </c>
      <c r="S192" s="8"/>
      <c r="T192" s="8">
        <v>0</v>
      </c>
      <c r="U192" s="26">
        <v>0</v>
      </c>
      <c r="V192" s="26">
        <v>0</v>
      </c>
      <c r="W192" s="26">
        <v>46480</v>
      </c>
    </row>
    <row r="193" spans="1:23">
      <c r="A193" t="str">
        <f t="shared" si="2"/>
        <v>Apache, Arizona</v>
      </c>
      <c r="B193" t="s">
        <v>372</v>
      </c>
      <c r="E193" t="s">
        <v>397</v>
      </c>
      <c r="F193" s="25" t="s">
        <v>398</v>
      </c>
      <c r="G193" s="6"/>
      <c r="H193" s="7">
        <v>71511</v>
      </c>
      <c r="I193" s="8"/>
      <c r="J193" s="8">
        <v>0</v>
      </c>
      <c r="K193" s="8"/>
      <c r="L193" s="8">
        <v>0</v>
      </c>
      <c r="M193" s="8"/>
      <c r="N193" s="8">
        <v>0</v>
      </c>
      <c r="O193" s="8"/>
      <c r="P193" s="8">
        <v>1</v>
      </c>
      <c r="Q193" s="8"/>
      <c r="R193" s="8">
        <v>0</v>
      </c>
      <c r="S193" s="8"/>
      <c r="T193" s="8">
        <v>0</v>
      </c>
      <c r="U193" s="26">
        <v>0</v>
      </c>
      <c r="V193" s="26">
        <v>0</v>
      </c>
      <c r="W193" s="26">
        <v>71511</v>
      </c>
    </row>
    <row r="194" spans="1:23">
      <c r="A194" t="str">
        <f t="shared" si="2"/>
        <v>Pima, Arizona</v>
      </c>
      <c r="B194" t="s">
        <v>372</v>
      </c>
      <c r="E194" t="s">
        <v>399</v>
      </c>
      <c r="F194" s="25" t="s">
        <v>400</v>
      </c>
      <c r="G194" s="6"/>
      <c r="H194" s="7">
        <v>1027207</v>
      </c>
      <c r="I194" s="8"/>
      <c r="J194" s="8">
        <v>0.50956428451130098</v>
      </c>
      <c r="K194" s="8"/>
      <c r="L194" s="8">
        <v>0.27627732287649909</v>
      </c>
      <c r="M194" s="8"/>
      <c r="N194" s="8">
        <v>0</v>
      </c>
      <c r="O194" s="8"/>
      <c r="P194" s="8">
        <v>0.21415839261219988</v>
      </c>
      <c r="Q194" s="8"/>
      <c r="R194" s="8">
        <v>0</v>
      </c>
      <c r="S194" s="8"/>
      <c r="T194" s="8">
        <v>0</v>
      </c>
      <c r="U194" s="26">
        <v>523427.99999999994</v>
      </c>
      <c r="V194" s="26">
        <v>283794</v>
      </c>
      <c r="W194" s="26">
        <v>219985</v>
      </c>
    </row>
    <row r="195" spans="1:23">
      <c r="A195" t="str">
        <f t="shared" si="2"/>
        <v>Maricopa, Arizona</v>
      </c>
      <c r="B195" t="s">
        <v>372</v>
      </c>
      <c r="E195" t="s">
        <v>401</v>
      </c>
      <c r="F195" s="25" t="s">
        <v>402</v>
      </c>
      <c r="G195" s="6"/>
      <c r="H195" s="7">
        <v>4328810</v>
      </c>
      <c r="I195" s="8"/>
      <c r="J195" s="8">
        <v>0.62984769486302239</v>
      </c>
      <c r="K195" s="8"/>
      <c r="L195" s="8">
        <v>0.31136755828969165</v>
      </c>
      <c r="M195" s="8"/>
      <c r="N195" s="8">
        <v>0</v>
      </c>
      <c r="O195" s="8"/>
      <c r="P195" s="8">
        <v>5.8784746847285983E-2</v>
      </c>
      <c r="Q195" s="8"/>
      <c r="R195" s="8">
        <v>0</v>
      </c>
      <c r="S195" s="8"/>
      <c r="T195" s="8">
        <v>0</v>
      </c>
      <c r="U195" s="26">
        <v>2726491</v>
      </c>
      <c r="V195" s="26">
        <v>1347851</v>
      </c>
      <c r="W195" s="26">
        <v>254468.00000000003</v>
      </c>
    </row>
    <row r="196" spans="1:23">
      <c r="A196" t="str">
        <f t="shared" si="2"/>
        <v>Santa Clara, California</v>
      </c>
      <c r="B196" t="s">
        <v>403</v>
      </c>
      <c r="E196" t="s">
        <v>404</v>
      </c>
      <c r="F196" s="25" t="s">
        <v>405</v>
      </c>
      <c r="G196" s="6"/>
      <c r="H196" s="7">
        <v>1927470</v>
      </c>
      <c r="I196" s="8"/>
      <c r="J196" s="8">
        <v>0.80725614406449908</v>
      </c>
      <c r="K196" s="8"/>
      <c r="L196" s="8">
        <v>0.15853476318697568</v>
      </c>
      <c r="M196" s="8"/>
      <c r="N196" s="8">
        <v>0</v>
      </c>
      <c r="O196" s="8"/>
      <c r="P196" s="8">
        <v>3.4209092748525266E-2</v>
      </c>
      <c r="Q196" s="8"/>
      <c r="R196" s="8">
        <v>0</v>
      </c>
      <c r="S196" s="8"/>
      <c r="T196" s="8">
        <v>0</v>
      </c>
      <c r="U196" s="26">
        <v>1555962</v>
      </c>
      <c r="V196" s="26">
        <v>305571</v>
      </c>
      <c r="W196" s="26">
        <v>65937</v>
      </c>
    </row>
    <row r="197" spans="1:23">
      <c r="A197" t="str">
        <f t="shared" si="2"/>
        <v>San Francisco, California</v>
      </c>
      <c r="B197" t="s">
        <v>403</v>
      </c>
      <c r="E197" t="s">
        <v>406</v>
      </c>
      <c r="F197" s="25" t="s">
        <v>407</v>
      </c>
      <c r="G197" s="6"/>
      <c r="H197" s="7">
        <v>874961</v>
      </c>
      <c r="I197" s="8"/>
      <c r="J197" s="8">
        <v>0.98567364716827377</v>
      </c>
      <c r="K197" s="8"/>
      <c r="L197" s="8">
        <v>0</v>
      </c>
      <c r="M197" s="8"/>
      <c r="N197" s="8">
        <v>0</v>
      </c>
      <c r="O197" s="8"/>
      <c r="P197" s="8">
        <v>1.4326352831726214E-2</v>
      </c>
      <c r="Q197" s="8"/>
      <c r="R197" s="8">
        <v>0</v>
      </c>
      <c r="S197" s="8"/>
      <c r="T197" s="8">
        <v>0</v>
      </c>
      <c r="U197" s="26">
        <v>862426</v>
      </c>
      <c r="V197" s="26">
        <v>0</v>
      </c>
      <c r="W197" s="26">
        <v>12535</v>
      </c>
    </row>
    <row r="198" spans="1:23">
      <c r="A198" t="str">
        <f t="shared" ref="A198:A261" si="3">E198&amp;", "&amp;B198</f>
        <v>Alameda, California</v>
      </c>
      <c r="B198" t="s">
        <v>403</v>
      </c>
      <c r="E198" t="s">
        <v>408</v>
      </c>
      <c r="F198" s="25" t="s">
        <v>409</v>
      </c>
      <c r="G198" s="6"/>
      <c r="H198" s="7">
        <v>1656754</v>
      </c>
      <c r="I198" s="8"/>
      <c r="J198" s="8">
        <v>0.41978471155041724</v>
      </c>
      <c r="K198" s="8"/>
      <c r="L198" s="8">
        <v>0.54051235126035613</v>
      </c>
      <c r="M198" s="8"/>
      <c r="N198" s="8">
        <v>0</v>
      </c>
      <c r="O198" s="8"/>
      <c r="P198" s="8">
        <v>3.9702937189226642E-2</v>
      </c>
      <c r="Q198" s="8"/>
      <c r="R198" s="8">
        <v>0</v>
      </c>
      <c r="S198" s="8"/>
      <c r="T198" s="8">
        <v>0</v>
      </c>
      <c r="U198" s="26">
        <v>695480</v>
      </c>
      <c r="V198" s="26">
        <v>895496</v>
      </c>
      <c r="W198" s="26">
        <v>65778</v>
      </c>
    </row>
    <row r="199" spans="1:23">
      <c r="A199" t="str">
        <f t="shared" si="3"/>
        <v>Sacramento, California</v>
      </c>
      <c r="B199" t="s">
        <v>403</v>
      </c>
      <c r="E199" t="s">
        <v>410</v>
      </c>
      <c r="F199" s="25" t="s">
        <v>411</v>
      </c>
      <c r="G199" s="6"/>
      <c r="H199" s="7">
        <v>1524553</v>
      </c>
      <c r="I199" s="8"/>
      <c r="J199" s="8">
        <v>0.41504231076256448</v>
      </c>
      <c r="K199" s="8"/>
      <c r="L199" s="8">
        <v>0.54404602529397139</v>
      </c>
      <c r="M199" s="8"/>
      <c r="N199" s="8">
        <v>0</v>
      </c>
      <c r="O199" s="8"/>
      <c r="P199" s="8">
        <v>4.0911663943464086E-2</v>
      </c>
      <c r="Q199" s="8"/>
      <c r="R199" s="8">
        <v>0</v>
      </c>
      <c r="S199" s="8"/>
      <c r="T199" s="8">
        <v>0</v>
      </c>
      <c r="U199" s="26">
        <v>632754</v>
      </c>
      <c r="V199" s="26">
        <v>829427</v>
      </c>
      <c r="W199" s="26">
        <v>62372</v>
      </c>
    </row>
    <row r="200" spans="1:23">
      <c r="A200" t="str">
        <f t="shared" si="3"/>
        <v>Sonoma, California</v>
      </c>
      <c r="B200" t="s">
        <v>403</v>
      </c>
      <c r="E200" t="s">
        <v>412</v>
      </c>
      <c r="F200" s="25" t="s">
        <v>413</v>
      </c>
      <c r="G200" s="6"/>
      <c r="H200" s="7">
        <v>499772</v>
      </c>
      <c r="I200" s="8"/>
      <c r="J200" s="8">
        <v>0.41414685096403958</v>
      </c>
      <c r="K200" s="8"/>
      <c r="L200" s="8">
        <v>0.32545040538485553</v>
      </c>
      <c r="M200" s="8"/>
      <c r="N200" s="8">
        <v>0</v>
      </c>
      <c r="O200" s="8"/>
      <c r="P200" s="8">
        <v>0.26040274365110488</v>
      </c>
      <c r="Q200" s="8"/>
      <c r="R200" s="8">
        <v>0</v>
      </c>
      <c r="S200" s="8"/>
      <c r="T200" s="8">
        <v>0</v>
      </c>
      <c r="U200" s="26">
        <v>206979</v>
      </c>
      <c r="V200" s="26">
        <v>162651.00000000003</v>
      </c>
      <c r="W200" s="26">
        <v>130141.99999999999</v>
      </c>
    </row>
    <row r="201" spans="1:23">
      <c r="A201" t="str">
        <f t="shared" si="3"/>
        <v>Contra Costa, California</v>
      </c>
      <c r="B201" t="s">
        <v>403</v>
      </c>
      <c r="E201" t="s">
        <v>414</v>
      </c>
      <c r="F201" s="25" t="s">
        <v>415</v>
      </c>
      <c r="G201" s="6"/>
      <c r="H201" s="7">
        <v>1142251</v>
      </c>
      <c r="I201" s="8"/>
      <c r="J201" s="8">
        <v>0.10991717232026936</v>
      </c>
      <c r="K201" s="8"/>
      <c r="L201" s="8">
        <v>0.76880387935751426</v>
      </c>
      <c r="M201" s="8"/>
      <c r="N201" s="8">
        <v>0</v>
      </c>
      <c r="O201" s="8"/>
      <c r="P201" s="8">
        <v>0.12127894832221639</v>
      </c>
      <c r="Q201" s="8"/>
      <c r="R201" s="8">
        <v>0</v>
      </c>
      <c r="S201" s="8"/>
      <c r="T201" s="8">
        <v>0</v>
      </c>
      <c r="U201" s="26">
        <v>125553</v>
      </c>
      <c r="V201" s="26">
        <v>878167</v>
      </c>
      <c r="W201" s="26">
        <v>138531</v>
      </c>
    </row>
    <row r="202" spans="1:23">
      <c r="A202" t="str">
        <f t="shared" si="3"/>
        <v>Monterey, California</v>
      </c>
      <c r="B202" t="s">
        <v>403</v>
      </c>
      <c r="E202" t="s">
        <v>416</v>
      </c>
      <c r="F202" s="25" t="s">
        <v>417</v>
      </c>
      <c r="G202" s="6"/>
      <c r="H202" s="7">
        <v>433410</v>
      </c>
      <c r="I202" s="8"/>
      <c r="J202" s="8">
        <v>0.33863777946978618</v>
      </c>
      <c r="K202" s="8"/>
      <c r="L202" s="8">
        <v>0.31246394868600169</v>
      </c>
      <c r="M202" s="8"/>
      <c r="N202" s="8">
        <v>0</v>
      </c>
      <c r="O202" s="8"/>
      <c r="P202" s="8">
        <v>0.34889827184421224</v>
      </c>
      <c r="Q202" s="8"/>
      <c r="R202" s="8">
        <v>0</v>
      </c>
      <c r="S202" s="8"/>
      <c r="T202" s="8">
        <v>0</v>
      </c>
      <c r="U202" s="26">
        <v>146769.00000000003</v>
      </c>
      <c r="V202" s="26">
        <v>135425</v>
      </c>
      <c r="W202" s="26">
        <v>151216.00000000003</v>
      </c>
    </row>
    <row r="203" spans="1:23">
      <c r="A203" t="str">
        <f t="shared" si="3"/>
        <v>San Benito, California</v>
      </c>
      <c r="B203" t="s">
        <v>403</v>
      </c>
      <c r="E203" t="s">
        <v>418</v>
      </c>
      <c r="F203" s="25" t="s">
        <v>419</v>
      </c>
      <c r="G203" s="6"/>
      <c r="H203" s="7">
        <v>60376</v>
      </c>
      <c r="I203" s="8"/>
      <c r="J203" s="8">
        <v>0</v>
      </c>
      <c r="K203" s="8"/>
      <c r="L203" s="8">
        <v>0</v>
      </c>
      <c r="M203" s="8"/>
      <c r="N203" s="8">
        <v>0</v>
      </c>
      <c r="O203" s="8"/>
      <c r="P203" s="8">
        <v>1</v>
      </c>
      <c r="Q203" s="8"/>
      <c r="R203" s="8">
        <v>0</v>
      </c>
      <c r="S203" s="8"/>
      <c r="T203" s="8">
        <v>0</v>
      </c>
      <c r="U203" s="26">
        <v>0</v>
      </c>
      <c r="V203" s="26">
        <v>0</v>
      </c>
      <c r="W203" s="26">
        <v>60376</v>
      </c>
    </row>
    <row r="204" spans="1:23">
      <c r="A204" t="str">
        <f t="shared" si="3"/>
        <v>Marin, California</v>
      </c>
      <c r="B204" t="s">
        <v>403</v>
      </c>
      <c r="E204" t="s">
        <v>420</v>
      </c>
      <c r="F204" s="25" t="s">
        <v>421</v>
      </c>
      <c r="G204" s="6"/>
      <c r="H204" s="7">
        <v>259943</v>
      </c>
      <c r="I204" s="8"/>
      <c r="J204" s="8">
        <v>0.20700692074801016</v>
      </c>
      <c r="K204" s="8"/>
      <c r="L204" s="8">
        <v>0.63479301231423813</v>
      </c>
      <c r="M204" s="8"/>
      <c r="N204" s="8">
        <v>0</v>
      </c>
      <c r="O204" s="8"/>
      <c r="P204" s="8">
        <v>0.15820006693775174</v>
      </c>
      <c r="Q204" s="8"/>
      <c r="R204" s="8">
        <v>0</v>
      </c>
      <c r="S204" s="8"/>
      <c r="T204" s="8">
        <v>0</v>
      </c>
      <c r="U204" s="26">
        <v>53810.000000000007</v>
      </c>
      <c r="V204" s="26">
        <v>165010</v>
      </c>
      <c r="W204" s="26">
        <v>41123</v>
      </c>
    </row>
    <row r="205" spans="1:23">
      <c r="A205" t="str">
        <f t="shared" si="3"/>
        <v>Santa Cruz, California</v>
      </c>
      <c r="B205" t="s">
        <v>403</v>
      </c>
      <c r="E205" t="s">
        <v>395</v>
      </c>
      <c r="F205" s="25" t="s">
        <v>422</v>
      </c>
      <c r="G205" s="6"/>
      <c r="H205" s="7">
        <v>273962</v>
      </c>
      <c r="I205" s="8"/>
      <c r="J205" s="8">
        <v>0.41958008774939592</v>
      </c>
      <c r="K205" s="8"/>
      <c r="L205" s="8">
        <v>0.37674933019907869</v>
      </c>
      <c r="M205" s="8"/>
      <c r="N205" s="8">
        <v>0</v>
      </c>
      <c r="O205" s="8"/>
      <c r="P205" s="8">
        <v>0.20367058205152538</v>
      </c>
      <c r="Q205" s="8"/>
      <c r="R205" s="8">
        <v>0</v>
      </c>
      <c r="S205" s="8"/>
      <c r="T205" s="8">
        <v>0</v>
      </c>
      <c r="U205" s="26">
        <v>114949</v>
      </c>
      <c r="V205" s="26">
        <v>103215</v>
      </c>
      <c r="W205" s="26">
        <v>55798</v>
      </c>
    </row>
    <row r="206" spans="1:23">
      <c r="A206" t="str">
        <f t="shared" si="3"/>
        <v>Mendocino, California</v>
      </c>
      <c r="B206" t="s">
        <v>403</v>
      </c>
      <c r="E206" t="s">
        <v>423</v>
      </c>
      <c r="F206" s="25" t="s">
        <v>424</v>
      </c>
      <c r="G206" s="6"/>
      <c r="H206" s="7">
        <v>87224</v>
      </c>
      <c r="I206" s="8"/>
      <c r="J206" s="8">
        <v>0</v>
      </c>
      <c r="K206" s="8"/>
      <c r="L206" s="8">
        <v>0</v>
      </c>
      <c r="M206" s="8"/>
      <c r="N206" s="8">
        <v>0</v>
      </c>
      <c r="O206" s="8"/>
      <c r="P206" s="8">
        <v>1</v>
      </c>
      <c r="Q206" s="8"/>
      <c r="R206" s="8">
        <v>0</v>
      </c>
      <c r="S206" s="8"/>
      <c r="T206" s="8">
        <v>0</v>
      </c>
      <c r="U206" s="26">
        <v>0</v>
      </c>
      <c r="V206" s="26">
        <v>0</v>
      </c>
      <c r="W206" s="26">
        <v>87224</v>
      </c>
    </row>
    <row r="207" spans="1:23">
      <c r="A207" t="str">
        <f t="shared" si="3"/>
        <v>Stanislaus, California</v>
      </c>
      <c r="B207" t="s">
        <v>403</v>
      </c>
      <c r="E207" t="s">
        <v>425</v>
      </c>
      <c r="F207" s="25" t="s">
        <v>426</v>
      </c>
      <c r="G207" s="6"/>
      <c r="H207" s="7">
        <v>543194</v>
      </c>
      <c r="I207" s="8"/>
      <c r="J207" s="8">
        <v>0.36486964141724687</v>
      </c>
      <c r="K207" s="8"/>
      <c r="L207" s="8">
        <v>0.47074894052585264</v>
      </c>
      <c r="M207" s="8"/>
      <c r="N207" s="8">
        <v>0</v>
      </c>
      <c r="O207" s="8"/>
      <c r="P207" s="8">
        <v>0.16438141805690049</v>
      </c>
      <c r="Q207" s="8"/>
      <c r="R207" s="8">
        <v>0</v>
      </c>
      <c r="S207" s="8"/>
      <c r="T207" s="8">
        <v>0</v>
      </c>
      <c r="U207" s="26">
        <v>198195</v>
      </c>
      <c r="V207" s="26">
        <v>255708</v>
      </c>
      <c r="W207" s="26">
        <v>89291</v>
      </c>
    </row>
    <row r="208" spans="1:23">
      <c r="A208" t="str">
        <f t="shared" si="3"/>
        <v>San Joaquin, California</v>
      </c>
      <c r="B208" t="s">
        <v>403</v>
      </c>
      <c r="E208" t="s">
        <v>427</v>
      </c>
      <c r="F208" s="25" t="s">
        <v>428</v>
      </c>
      <c r="G208" s="6"/>
      <c r="H208" s="7">
        <v>742603</v>
      </c>
      <c r="I208" s="8"/>
      <c r="J208" s="8">
        <v>0.36437100307970743</v>
      </c>
      <c r="K208" s="8"/>
      <c r="L208" s="8">
        <v>0.43536721505299603</v>
      </c>
      <c r="M208" s="8"/>
      <c r="N208" s="8">
        <v>0</v>
      </c>
      <c r="O208" s="8"/>
      <c r="P208" s="8">
        <v>0.20026178186729651</v>
      </c>
      <c r="Q208" s="8"/>
      <c r="R208" s="8">
        <v>0</v>
      </c>
      <c r="S208" s="8"/>
      <c r="T208" s="8">
        <v>0</v>
      </c>
      <c r="U208" s="26">
        <v>270583</v>
      </c>
      <c r="V208" s="26">
        <v>323305</v>
      </c>
      <c r="W208" s="26">
        <v>148715</v>
      </c>
    </row>
    <row r="209" spans="1:23">
      <c r="A209" t="str">
        <f t="shared" si="3"/>
        <v>San Mateo, California</v>
      </c>
      <c r="B209" t="s">
        <v>403</v>
      </c>
      <c r="E209" t="s">
        <v>429</v>
      </c>
      <c r="F209" s="25" t="s">
        <v>430</v>
      </c>
      <c r="G209" s="6"/>
      <c r="H209" s="7">
        <v>767423</v>
      </c>
      <c r="I209" s="8"/>
      <c r="J209" s="8">
        <v>0.32191112333094007</v>
      </c>
      <c r="K209" s="8"/>
      <c r="L209" s="8">
        <v>0.62449913541814617</v>
      </c>
      <c r="M209" s="8"/>
      <c r="N209" s="8">
        <v>0</v>
      </c>
      <c r="O209" s="8"/>
      <c r="P209" s="8">
        <v>5.3589741250913772E-2</v>
      </c>
      <c r="Q209" s="8"/>
      <c r="R209" s="8">
        <v>0</v>
      </c>
      <c r="S209" s="8"/>
      <c r="T209" s="8">
        <v>0</v>
      </c>
      <c r="U209" s="26">
        <v>247042.00000000003</v>
      </c>
      <c r="V209" s="26">
        <v>479255</v>
      </c>
      <c r="W209" s="26">
        <v>41126</v>
      </c>
    </row>
    <row r="210" spans="1:23">
      <c r="A210" t="str">
        <f t="shared" si="3"/>
        <v>Kings, California</v>
      </c>
      <c r="B210" t="s">
        <v>403</v>
      </c>
      <c r="E210" t="s">
        <v>431</v>
      </c>
      <c r="F210" s="25" t="s">
        <v>432</v>
      </c>
      <c r="G210" s="6"/>
      <c r="H210" s="7">
        <v>150691</v>
      </c>
      <c r="I210" s="8"/>
      <c r="J210" s="8">
        <v>0.34968246278808951</v>
      </c>
      <c r="K210" s="8"/>
      <c r="L210" s="8">
        <v>0.28214027380533674</v>
      </c>
      <c r="M210" s="8"/>
      <c r="N210" s="8">
        <v>0</v>
      </c>
      <c r="O210" s="8"/>
      <c r="P210" s="8">
        <v>0.36817726340657375</v>
      </c>
      <c r="Q210" s="8"/>
      <c r="R210" s="8">
        <v>0</v>
      </c>
      <c r="S210" s="8"/>
      <c r="T210" s="8">
        <v>0</v>
      </c>
      <c r="U210" s="26">
        <v>52693.999999999993</v>
      </c>
      <c r="V210" s="26">
        <v>42516</v>
      </c>
      <c r="W210" s="26">
        <v>55481.000000000007</v>
      </c>
    </row>
    <row r="211" spans="1:23">
      <c r="A211" t="str">
        <f t="shared" si="3"/>
        <v>Tulare, California</v>
      </c>
      <c r="B211" t="s">
        <v>403</v>
      </c>
      <c r="E211" t="s">
        <v>433</v>
      </c>
      <c r="F211" s="25" t="s">
        <v>434</v>
      </c>
      <c r="G211" s="6"/>
      <c r="H211" s="7">
        <v>461898</v>
      </c>
      <c r="I211" s="8"/>
      <c r="J211" s="8">
        <v>0.24673629242819847</v>
      </c>
      <c r="K211" s="8"/>
      <c r="L211" s="8">
        <v>0.37896894985472984</v>
      </c>
      <c r="M211" s="8"/>
      <c r="N211" s="8">
        <v>0</v>
      </c>
      <c r="O211" s="8"/>
      <c r="P211" s="8">
        <v>0.37429475771707177</v>
      </c>
      <c r="Q211" s="8"/>
      <c r="R211" s="8">
        <v>0</v>
      </c>
      <c r="S211" s="8"/>
      <c r="T211" s="8">
        <v>0</v>
      </c>
      <c r="U211" s="26">
        <v>113967.00000000001</v>
      </c>
      <c r="V211" s="26">
        <v>175045</v>
      </c>
      <c r="W211" s="26">
        <v>172886.00000000003</v>
      </c>
    </row>
    <row r="212" spans="1:23">
      <c r="A212" t="str">
        <f t="shared" si="3"/>
        <v>Fresno, California</v>
      </c>
      <c r="B212" t="s">
        <v>403</v>
      </c>
      <c r="E212" t="s">
        <v>435</v>
      </c>
      <c r="F212" s="25" t="s">
        <v>436</v>
      </c>
      <c r="G212" s="6"/>
      <c r="H212" s="7">
        <v>984521</v>
      </c>
      <c r="I212" s="8"/>
      <c r="J212" s="8">
        <v>0.48279213952775002</v>
      </c>
      <c r="K212" s="8"/>
      <c r="L212" s="8">
        <v>0.25935048617551071</v>
      </c>
      <c r="M212" s="8"/>
      <c r="N212" s="8">
        <v>0</v>
      </c>
      <c r="O212" s="8"/>
      <c r="P212" s="8">
        <v>0.25785737429673922</v>
      </c>
      <c r="Q212" s="8"/>
      <c r="R212" s="8">
        <v>0</v>
      </c>
      <c r="S212" s="8"/>
      <c r="T212" s="8">
        <v>0</v>
      </c>
      <c r="U212" s="26">
        <v>475319</v>
      </c>
      <c r="V212" s="26">
        <v>255335.99999999997</v>
      </c>
      <c r="W212" s="26">
        <v>253866</v>
      </c>
    </row>
    <row r="213" spans="1:23">
      <c r="A213" t="str">
        <f t="shared" si="3"/>
        <v>Madera, California</v>
      </c>
      <c r="B213" t="s">
        <v>403</v>
      </c>
      <c r="E213" t="s">
        <v>437</v>
      </c>
      <c r="F213" s="25" t="s">
        <v>438</v>
      </c>
      <c r="G213" s="6"/>
      <c r="H213" s="7">
        <v>155433</v>
      </c>
      <c r="I213" s="8"/>
      <c r="J213" s="8">
        <v>0.31429619192835501</v>
      </c>
      <c r="K213" s="8"/>
      <c r="L213" s="8">
        <v>9.8917218351315367E-2</v>
      </c>
      <c r="M213" s="8"/>
      <c r="N213" s="8">
        <v>0</v>
      </c>
      <c r="O213" s="8"/>
      <c r="P213" s="8">
        <v>0.58678658972032971</v>
      </c>
      <c r="Q213" s="8"/>
      <c r="R213" s="8">
        <v>0</v>
      </c>
      <c r="S213" s="8"/>
      <c r="T213" s="8">
        <v>0</v>
      </c>
      <c r="U213" s="26">
        <v>48852.000000000007</v>
      </c>
      <c r="V213" s="26">
        <v>15375.000000000002</v>
      </c>
      <c r="W213" s="26">
        <v>91206.000000000015</v>
      </c>
    </row>
    <row r="214" spans="1:23">
      <c r="A214" t="str">
        <f t="shared" si="3"/>
        <v>Placer, California</v>
      </c>
      <c r="B214" t="s">
        <v>403</v>
      </c>
      <c r="E214" t="s">
        <v>439</v>
      </c>
      <c r="F214" s="25" t="s">
        <v>440</v>
      </c>
      <c r="G214" s="6"/>
      <c r="H214" s="7">
        <v>385512</v>
      </c>
      <c r="I214" s="8"/>
      <c r="J214" s="8">
        <v>0.30138620847081282</v>
      </c>
      <c r="K214" s="8"/>
      <c r="L214" s="8">
        <v>0.41833198447778541</v>
      </c>
      <c r="M214" s="8"/>
      <c r="N214" s="8">
        <v>0</v>
      </c>
      <c r="O214" s="8"/>
      <c r="P214" s="8">
        <v>0.28028180705140177</v>
      </c>
      <c r="Q214" s="8"/>
      <c r="R214" s="8">
        <v>0</v>
      </c>
      <c r="S214" s="8"/>
      <c r="T214" s="8">
        <v>0</v>
      </c>
      <c r="U214" s="26">
        <v>116187.99999999999</v>
      </c>
      <c r="V214" s="26">
        <v>161272</v>
      </c>
      <c r="W214" s="26">
        <v>108052</v>
      </c>
    </row>
    <row r="215" spans="1:23">
      <c r="A215" t="str">
        <f t="shared" si="3"/>
        <v>Sierra, California</v>
      </c>
      <c r="B215" t="s">
        <v>403</v>
      </c>
      <c r="E215" t="s">
        <v>441</v>
      </c>
      <c r="F215" s="25" t="s">
        <v>442</v>
      </c>
      <c r="G215" s="6"/>
      <c r="H215" s="7">
        <v>3040</v>
      </c>
      <c r="I215" s="8"/>
      <c r="J215" s="8">
        <v>0</v>
      </c>
      <c r="K215" s="8"/>
      <c r="L215" s="8">
        <v>0</v>
      </c>
      <c r="M215" s="8"/>
      <c r="N215" s="8">
        <v>0</v>
      </c>
      <c r="O215" s="8"/>
      <c r="P215" s="8">
        <v>1</v>
      </c>
      <c r="Q215" s="8"/>
      <c r="R215" s="8">
        <v>0</v>
      </c>
      <c r="S215" s="8"/>
      <c r="T215" s="8">
        <v>0</v>
      </c>
      <c r="U215" s="26">
        <v>0</v>
      </c>
      <c r="V215" s="26">
        <v>0</v>
      </c>
      <c r="W215" s="26">
        <v>3040</v>
      </c>
    </row>
    <row r="216" spans="1:23">
      <c r="A216" t="str">
        <f t="shared" si="3"/>
        <v>Lassen, California</v>
      </c>
      <c r="B216" t="s">
        <v>403</v>
      </c>
      <c r="E216" t="s">
        <v>443</v>
      </c>
      <c r="F216" s="25" t="s">
        <v>444</v>
      </c>
      <c r="G216" s="6"/>
      <c r="H216" s="7">
        <v>30818</v>
      </c>
      <c r="I216" s="8"/>
      <c r="J216" s="8">
        <v>0</v>
      </c>
      <c r="K216" s="8"/>
      <c r="L216" s="8">
        <v>0</v>
      </c>
      <c r="M216" s="8"/>
      <c r="N216" s="8">
        <v>0</v>
      </c>
      <c r="O216" s="8"/>
      <c r="P216" s="8">
        <v>1</v>
      </c>
      <c r="Q216" s="8"/>
      <c r="R216" s="8">
        <v>0</v>
      </c>
      <c r="S216" s="8"/>
      <c r="T216" s="8">
        <v>0</v>
      </c>
      <c r="U216" s="26">
        <v>0</v>
      </c>
      <c r="V216" s="26">
        <v>0</v>
      </c>
      <c r="W216" s="26">
        <v>30818</v>
      </c>
    </row>
    <row r="217" spans="1:23">
      <c r="A217" t="str">
        <f t="shared" si="3"/>
        <v>Shasta, California</v>
      </c>
      <c r="B217" t="s">
        <v>403</v>
      </c>
      <c r="E217" t="s">
        <v>445</v>
      </c>
      <c r="F217" s="25" t="s">
        <v>446</v>
      </c>
      <c r="G217" s="6"/>
      <c r="H217" s="7">
        <v>179212</v>
      </c>
      <c r="I217" s="8"/>
      <c r="J217" s="8">
        <v>0.46047139700466488</v>
      </c>
      <c r="K217" s="8"/>
      <c r="L217" s="8">
        <v>0.12678838470638126</v>
      </c>
      <c r="M217" s="8"/>
      <c r="N217" s="8">
        <v>0</v>
      </c>
      <c r="O217" s="8"/>
      <c r="P217" s="8">
        <v>0.41274021828895385</v>
      </c>
      <c r="Q217" s="8"/>
      <c r="R217" s="8">
        <v>0</v>
      </c>
      <c r="S217" s="8"/>
      <c r="T217" s="8">
        <v>0</v>
      </c>
      <c r="U217" s="26">
        <v>82522</v>
      </c>
      <c r="V217" s="26">
        <v>22722</v>
      </c>
      <c r="W217" s="26">
        <v>73968</v>
      </c>
    </row>
    <row r="218" spans="1:23">
      <c r="A218" t="str">
        <f t="shared" si="3"/>
        <v>Del Norte, California</v>
      </c>
      <c r="B218" t="s">
        <v>403</v>
      </c>
      <c r="E218" t="s">
        <v>447</v>
      </c>
      <c r="F218" s="25" t="s">
        <v>448</v>
      </c>
      <c r="G218" s="6"/>
      <c r="H218" s="7">
        <v>27495</v>
      </c>
      <c r="I218" s="8"/>
      <c r="J218" s="8">
        <v>0</v>
      </c>
      <c r="K218" s="8"/>
      <c r="L218" s="8">
        <v>0</v>
      </c>
      <c r="M218" s="8"/>
      <c r="N218" s="8">
        <v>0</v>
      </c>
      <c r="O218" s="8"/>
      <c r="P218" s="8">
        <v>1</v>
      </c>
      <c r="Q218" s="8"/>
      <c r="R218" s="8">
        <v>0</v>
      </c>
      <c r="S218" s="8"/>
      <c r="T218" s="8">
        <v>0</v>
      </c>
      <c r="U218" s="26">
        <v>0</v>
      </c>
      <c r="V218" s="26">
        <v>0</v>
      </c>
      <c r="W218" s="26">
        <v>27495</v>
      </c>
    </row>
    <row r="219" spans="1:23">
      <c r="A219" t="str">
        <f t="shared" si="3"/>
        <v>Modoc, California</v>
      </c>
      <c r="B219" t="s">
        <v>403</v>
      </c>
      <c r="E219" t="s">
        <v>449</v>
      </c>
      <c r="F219" s="25" t="s">
        <v>450</v>
      </c>
      <c r="G219" s="6"/>
      <c r="H219" s="7">
        <v>8907</v>
      </c>
      <c r="I219" s="8"/>
      <c r="J219" s="8">
        <v>0</v>
      </c>
      <c r="K219" s="8"/>
      <c r="L219" s="8">
        <v>0</v>
      </c>
      <c r="M219" s="8"/>
      <c r="N219" s="8">
        <v>0</v>
      </c>
      <c r="O219" s="8"/>
      <c r="P219" s="8">
        <v>1</v>
      </c>
      <c r="Q219" s="8"/>
      <c r="R219" s="8">
        <v>0</v>
      </c>
      <c r="S219" s="8"/>
      <c r="T219" s="8">
        <v>0</v>
      </c>
      <c r="U219" s="26">
        <v>0</v>
      </c>
      <c r="V219" s="26">
        <v>0</v>
      </c>
      <c r="W219" s="26">
        <v>8907</v>
      </c>
    </row>
    <row r="220" spans="1:23">
      <c r="A220" t="str">
        <f t="shared" si="3"/>
        <v>Plumas, California</v>
      </c>
      <c r="B220" t="s">
        <v>403</v>
      </c>
      <c r="E220" t="s">
        <v>451</v>
      </c>
      <c r="F220" s="25" t="s">
        <v>452</v>
      </c>
      <c r="G220" s="6"/>
      <c r="H220" s="7">
        <v>18660</v>
      </c>
      <c r="I220" s="8"/>
      <c r="J220" s="8">
        <v>0</v>
      </c>
      <c r="K220" s="8"/>
      <c r="L220" s="8">
        <v>0</v>
      </c>
      <c r="M220" s="8"/>
      <c r="N220" s="8">
        <v>0</v>
      </c>
      <c r="O220" s="8"/>
      <c r="P220" s="8">
        <v>1</v>
      </c>
      <c r="Q220" s="8"/>
      <c r="R220" s="8">
        <v>0</v>
      </c>
      <c r="S220" s="8"/>
      <c r="T220" s="8">
        <v>0</v>
      </c>
      <c r="U220" s="26">
        <v>0</v>
      </c>
      <c r="V220" s="26">
        <v>0</v>
      </c>
      <c r="W220" s="26">
        <v>18660</v>
      </c>
    </row>
    <row r="221" spans="1:23">
      <c r="A221" t="str">
        <f t="shared" si="3"/>
        <v>Siskiyou, California</v>
      </c>
      <c r="B221" t="s">
        <v>403</v>
      </c>
      <c r="E221" t="s">
        <v>453</v>
      </c>
      <c r="F221" s="25" t="s">
        <v>454</v>
      </c>
      <c r="G221" s="6"/>
      <c r="H221" s="7">
        <v>43468</v>
      </c>
      <c r="I221" s="8"/>
      <c r="J221" s="8">
        <v>0</v>
      </c>
      <c r="K221" s="8"/>
      <c r="L221" s="8">
        <v>0</v>
      </c>
      <c r="M221" s="8"/>
      <c r="N221" s="8">
        <v>0</v>
      </c>
      <c r="O221" s="8"/>
      <c r="P221" s="8">
        <v>1</v>
      </c>
      <c r="Q221" s="8"/>
      <c r="R221" s="8">
        <v>0</v>
      </c>
      <c r="S221" s="8"/>
      <c r="T221" s="8">
        <v>0</v>
      </c>
      <c r="U221" s="26">
        <v>0</v>
      </c>
      <c r="V221" s="26">
        <v>0</v>
      </c>
      <c r="W221" s="26">
        <v>43468</v>
      </c>
    </row>
    <row r="222" spans="1:23">
      <c r="A222" t="str">
        <f t="shared" si="3"/>
        <v>Napa, California</v>
      </c>
      <c r="B222" t="s">
        <v>403</v>
      </c>
      <c r="E222" t="s">
        <v>455</v>
      </c>
      <c r="F222" s="25" t="s">
        <v>456</v>
      </c>
      <c r="G222" s="6"/>
      <c r="H222" s="7">
        <v>139623</v>
      </c>
      <c r="I222" s="8"/>
      <c r="J222" s="8">
        <v>0.46076219534030927</v>
      </c>
      <c r="K222" s="8"/>
      <c r="L222" s="8">
        <v>0.33251684894322575</v>
      </c>
      <c r="M222" s="8"/>
      <c r="N222" s="8">
        <v>0</v>
      </c>
      <c r="O222" s="8"/>
      <c r="P222" s="8">
        <v>0.20672095571646507</v>
      </c>
      <c r="Q222" s="8"/>
      <c r="R222" s="8">
        <v>0</v>
      </c>
      <c r="S222" s="8"/>
      <c r="T222" s="8">
        <v>0</v>
      </c>
      <c r="U222" s="26">
        <v>64333</v>
      </c>
      <c r="V222" s="26">
        <v>46427.000000000007</v>
      </c>
      <c r="W222" s="26">
        <v>28863.000000000004</v>
      </c>
    </row>
    <row r="223" spans="1:23">
      <c r="A223" t="str">
        <f t="shared" si="3"/>
        <v>Solano, California</v>
      </c>
      <c r="B223" t="s">
        <v>403</v>
      </c>
      <c r="E223" t="s">
        <v>457</v>
      </c>
      <c r="F223" s="25" t="s">
        <v>458</v>
      </c>
      <c r="G223" s="6"/>
      <c r="H223" s="7">
        <v>441829</v>
      </c>
      <c r="I223" s="8"/>
      <c r="J223" s="8">
        <v>0.25040230496413773</v>
      </c>
      <c r="K223" s="8"/>
      <c r="L223" s="8">
        <v>0.56104963685045572</v>
      </c>
      <c r="M223" s="8"/>
      <c r="N223" s="8">
        <v>0</v>
      </c>
      <c r="O223" s="8"/>
      <c r="P223" s="8">
        <v>0.1885480581854066</v>
      </c>
      <c r="Q223" s="8"/>
      <c r="R223" s="8">
        <v>0</v>
      </c>
      <c r="S223" s="8"/>
      <c r="T223" s="8">
        <v>0</v>
      </c>
      <c r="U223" s="26">
        <v>110635.00000000001</v>
      </c>
      <c r="V223" s="26">
        <v>247888</v>
      </c>
      <c r="W223" s="26">
        <v>83306.000000000015</v>
      </c>
    </row>
    <row r="224" spans="1:23">
      <c r="A224" t="str">
        <f t="shared" si="3"/>
        <v>Butte, California</v>
      </c>
      <c r="B224" t="s">
        <v>403</v>
      </c>
      <c r="E224" t="s">
        <v>459</v>
      </c>
      <c r="F224" s="25" t="s">
        <v>460</v>
      </c>
      <c r="G224" s="6"/>
      <c r="H224" s="7">
        <v>225817</v>
      </c>
      <c r="I224" s="8"/>
      <c r="J224" s="8">
        <v>0.38448832461683574</v>
      </c>
      <c r="K224" s="8"/>
      <c r="L224" s="8">
        <v>0.17501339580279607</v>
      </c>
      <c r="M224" s="8"/>
      <c r="N224" s="8">
        <v>0</v>
      </c>
      <c r="O224" s="8"/>
      <c r="P224" s="8">
        <v>0.44049827958036825</v>
      </c>
      <c r="Q224" s="8"/>
      <c r="R224" s="8">
        <v>0</v>
      </c>
      <c r="S224" s="8"/>
      <c r="T224" s="8">
        <v>0</v>
      </c>
      <c r="U224" s="26">
        <v>86824</v>
      </c>
      <c r="V224" s="26">
        <v>39521</v>
      </c>
      <c r="W224" s="26">
        <v>99472.000000000015</v>
      </c>
    </row>
    <row r="225" spans="1:23">
      <c r="A225" t="str">
        <f t="shared" si="3"/>
        <v>Merced, California</v>
      </c>
      <c r="B225" t="s">
        <v>403</v>
      </c>
      <c r="E225" t="s">
        <v>461</v>
      </c>
      <c r="F225" s="25" t="s">
        <v>462</v>
      </c>
      <c r="G225" s="6"/>
      <c r="H225" s="7">
        <v>271382</v>
      </c>
      <c r="I225" s="8"/>
      <c r="J225" s="8">
        <v>0.26169384852348349</v>
      </c>
      <c r="K225" s="8"/>
      <c r="L225" s="8">
        <v>0.28762040223743651</v>
      </c>
      <c r="M225" s="8"/>
      <c r="N225" s="8">
        <v>0</v>
      </c>
      <c r="O225" s="8"/>
      <c r="P225" s="8">
        <v>0.45068574923907995</v>
      </c>
      <c r="Q225" s="8"/>
      <c r="R225" s="8">
        <v>0</v>
      </c>
      <c r="S225" s="8"/>
      <c r="T225" s="8">
        <v>0</v>
      </c>
      <c r="U225" s="26">
        <v>71019</v>
      </c>
      <c r="V225" s="26">
        <v>78055</v>
      </c>
      <c r="W225" s="26">
        <v>122308</v>
      </c>
    </row>
    <row r="226" spans="1:23">
      <c r="A226" t="str">
        <f t="shared" si="3"/>
        <v>Yolo, California</v>
      </c>
      <c r="B226" t="s">
        <v>403</v>
      </c>
      <c r="E226" t="s">
        <v>463</v>
      </c>
      <c r="F226" s="25" t="s">
        <v>464</v>
      </c>
      <c r="G226" s="6"/>
      <c r="H226" s="7">
        <v>217352</v>
      </c>
      <c r="I226" s="8"/>
      <c r="J226" s="8">
        <v>0.22387647686701756</v>
      </c>
      <c r="K226" s="8"/>
      <c r="L226" s="8">
        <v>0.57972321395708348</v>
      </c>
      <c r="M226" s="8"/>
      <c r="N226" s="8">
        <v>0</v>
      </c>
      <c r="O226" s="8"/>
      <c r="P226" s="8">
        <v>0.19640030917589901</v>
      </c>
      <c r="Q226" s="8"/>
      <c r="R226" s="8">
        <v>0</v>
      </c>
      <c r="S226" s="8"/>
      <c r="T226" s="8">
        <v>0</v>
      </c>
      <c r="U226" s="26">
        <v>48660</v>
      </c>
      <c r="V226" s="26">
        <v>126004.00000000001</v>
      </c>
      <c r="W226" s="26">
        <v>42688</v>
      </c>
    </row>
    <row r="227" spans="1:23">
      <c r="A227" t="str">
        <f t="shared" si="3"/>
        <v>Humboldt, California</v>
      </c>
      <c r="B227" t="s">
        <v>403</v>
      </c>
      <c r="E227" t="s">
        <v>465</v>
      </c>
      <c r="F227" s="25" t="s">
        <v>466</v>
      </c>
      <c r="G227" s="6"/>
      <c r="H227" s="7">
        <v>135940</v>
      </c>
      <c r="I227" s="8"/>
      <c r="J227" s="8">
        <v>0</v>
      </c>
      <c r="K227" s="8"/>
      <c r="L227" s="8">
        <v>0</v>
      </c>
      <c r="M227" s="8"/>
      <c r="N227" s="8">
        <v>0</v>
      </c>
      <c r="O227" s="8"/>
      <c r="P227" s="8">
        <v>1</v>
      </c>
      <c r="Q227" s="8"/>
      <c r="R227" s="8">
        <v>0</v>
      </c>
      <c r="S227" s="8"/>
      <c r="T227" s="8">
        <v>0</v>
      </c>
      <c r="U227" s="26">
        <v>0</v>
      </c>
      <c r="V227" s="26">
        <v>0</v>
      </c>
      <c r="W227" s="26">
        <v>135940</v>
      </c>
    </row>
    <row r="228" spans="1:23">
      <c r="A228" t="str">
        <f t="shared" si="3"/>
        <v>Trinity, California</v>
      </c>
      <c r="B228" t="s">
        <v>403</v>
      </c>
      <c r="E228" t="s">
        <v>467</v>
      </c>
      <c r="F228" s="25" t="s">
        <v>468</v>
      </c>
      <c r="G228" s="6"/>
      <c r="H228" s="7">
        <v>12700</v>
      </c>
      <c r="I228" s="8"/>
      <c r="J228" s="8">
        <v>0</v>
      </c>
      <c r="K228" s="8"/>
      <c r="L228" s="8">
        <v>0</v>
      </c>
      <c r="M228" s="8"/>
      <c r="N228" s="8">
        <v>0</v>
      </c>
      <c r="O228" s="8"/>
      <c r="P228" s="8">
        <v>1</v>
      </c>
      <c r="Q228" s="8"/>
      <c r="R228" s="8">
        <v>0</v>
      </c>
      <c r="S228" s="8"/>
      <c r="T228" s="8">
        <v>0</v>
      </c>
      <c r="U228" s="26">
        <v>0</v>
      </c>
      <c r="V228" s="26">
        <v>0</v>
      </c>
      <c r="W228" s="26">
        <v>12700</v>
      </c>
    </row>
    <row r="229" spans="1:23">
      <c r="A229" t="str">
        <f t="shared" si="3"/>
        <v>Colusa, California</v>
      </c>
      <c r="B229" t="s">
        <v>403</v>
      </c>
      <c r="E229" t="s">
        <v>469</v>
      </c>
      <c r="F229" s="25" t="s">
        <v>470</v>
      </c>
      <c r="G229" s="6"/>
      <c r="H229" s="7">
        <v>21454</v>
      </c>
      <c r="I229" s="8"/>
      <c r="J229" s="8">
        <v>0</v>
      </c>
      <c r="K229" s="8"/>
      <c r="L229" s="8">
        <v>0</v>
      </c>
      <c r="M229" s="8"/>
      <c r="N229" s="8">
        <v>0</v>
      </c>
      <c r="O229" s="8"/>
      <c r="P229" s="8">
        <v>1</v>
      </c>
      <c r="Q229" s="8"/>
      <c r="R229" s="8">
        <v>0</v>
      </c>
      <c r="S229" s="8"/>
      <c r="T229" s="8">
        <v>0</v>
      </c>
      <c r="U229" s="26">
        <v>0</v>
      </c>
      <c r="V229" s="26">
        <v>0</v>
      </c>
      <c r="W229" s="26">
        <v>21454</v>
      </c>
    </row>
    <row r="230" spans="1:23">
      <c r="A230" t="str">
        <f t="shared" si="3"/>
        <v>Glenn, California</v>
      </c>
      <c r="B230" t="s">
        <v>403</v>
      </c>
      <c r="E230" t="s">
        <v>471</v>
      </c>
      <c r="F230" s="25" t="s">
        <v>472</v>
      </c>
      <c r="G230" s="6"/>
      <c r="H230" s="7">
        <v>27976</v>
      </c>
      <c r="I230" s="8"/>
      <c r="J230" s="8">
        <v>0</v>
      </c>
      <c r="K230" s="8"/>
      <c r="L230" s="8">
        <v>0</v>
      </c>
      <c r="M230" s="8"/>
      <c r="N230" s="8">
        <v>0</v>
      </c>
      <c r="O230" s="8"/>
      <c r="P230" s="8">
        <v>1</v>
      </c>
      <c r="Q230" s="8"/>
      <c r="R230" s="8">
        <v>0</v>
      </c>
      <c r="S230" s="8"/>
      <c r="T230" s="8">
        <v>0</v>
      </c>
      <c r="U230" s="26">
        <v>0</v>
      </c>
      <c r="V230" s="26">
        <v>0</v>
      </c>
      <c r="W230" s="26">
        <v>27976</v>
      </c>
    </row>
    <row r="231" spans="1:23">
      <c r="A231" t="str">
        <f t="shared" si="3"/>
        <v>Yuba, California</v>
      </c>
      <c r="B231" t="s">
        <v>403</v>
      </c>
      <c r="E231" t="s">
        <v>473</v>
      </c>
      <c r="F231" s="25" t="s">
        <v>474</v>
      </c>
      <c r="G231" s="6"/>
      <c r="H231" s="7">
        <v>76360</v>
      </c>
      <c r="I231" s="8"/>
      <c r="J231" s="8">
        <v>0</v>
      </c>
      <c r="K231" s="8"/>
      <c r="L231" s="8">
        <v>0.58885542168674698</v>
      </c>
      <c r="M231" s="8"/>
      <c r="N231" s="8">
        <v>0</v>
      </c>
      <c r="O231" s="8"/>
      <c r="P231" s="8">
        <v>0.41114457831325302</v>
      </c>
      <c r="Q231" s="8"/>
      <c r="R231" s="8">
        <v>0</v>
      </c>
      <c r="S231" s="8"/>
      <c r="T231" s="8">
        <v>0</v>
      </c>
      <c r="U231" s="26">
        <v>0</v>
      </c>
      <c r="V231" s="26">
        <v>44965</v>
      </c>
      <c r="W231" s="26">
        <v>31395</v>
      </c>
    </row>
    <row r="232" spans="1:23">
      <c r="A232" t="str">
        <f t="shared" si="3"/>
        <v>Sutter, California</v>
      </c>
      <c r="B232" t="s">
        <v>403</v>
      </c>
      <c r="E232" t="s">
        <v>475</v>
      </c>
      <c r="F232" s="25" t="s">
        <v>476</v>
      </c>
      <c r="G232" s="6"/>
      <c r="H232" s="7">
        <v>96109</v>
      </c>
      <c r="I232" s="8"/>
      <c r="J232" s="8">
        <v>0.60618672548876795</v>
      </c>
      <c r="K232" s="8"/>
      <c r="L232" s="8">
        <v>0.12808373825552238</v>
      </c>
      <c r="M232" s="8"/>
      <c r="N232" s="8">
        <v>0</v>
      </c>
      <c r="O232" s="8"/>
      <c r="P232" s="8">
        <v>0.26572953625570966</v>
      </c>
      <c r="Q232" s="8"/>
      <c r="R232" s="8">
        <v>0</v>
      </c>
      <c r="S232" s="8"/>
      <c r="T232" s="8">
        <v>0</v>
      </c>
      <c r="U232" s="26">
        <v>58260</v>
      </c>
      <c r="V232" s="26">
        <v>12310</v>
      </c>
      <c r="W232" s="26">
        <v>25539</v>
      </c>
    </row>
    <row r="233" spans="1:23">
      <c r="A233" t="str">
        <f t="shared" si="3"/>
        <v>El Dorado, California</v>
      </c>
      <c r="B233" t="s">
        <v>403</v>
      </c>
      <c r="E233" t="s">
        <v>477</v>
      </c>
      <c r="F233" s="25" t="s">
        <v>478</v>
      </c>
      <c r="G233" s="6"/>
      <c r="H233" s="7">
        <v>188563</v>
      </c>
      <c r="I233" s="8"/>
      <c r="J233" s="8">
        <v>0</v>
      </c>
      <c r="K233" s="8"/>
      <c r="L233" s="8">
        <v>0.37467053451631549</v>
      </c>
      <c r="M233" s="8"/>
      <c r="N233" s="8">
        <v>0</v>
      </c>
      <c r="O233" s="8"/>
      <c r="P233" s="8">
        <v>0.62532946548368451</v>
      </c>
      <c r="Q233" s="8"/>
      <c r="R233" s="8">
        <v>0</v>
      </c>
      <c r="S233" s="8"/>
      <c r="T233" s="8">
        <v>0</v>
      </c>
      <c r="U233" s="26">
        <v>0</v>
      </c>
      <c r="V233" s="26">
        <v>70649</v>
      </c>
      <c r="W233" s="26">
        <v>117914</v>
      </c>
    </row>
    <row r="234" spans="1:23">
      <c r="A234" t="str">
        <f t="shared" si="3"/>
        <v>Calaveras, California</v>
      </c>
      <c r="B234" t="s">
        <v>403</v>
      </c>
      <c r="E234" t="s">
        <v>479</v>
      </c>
      <c r="F234" s="25" t="s">
        <v>480</v>
      </c>
      <c r="G234" s="6"/>
      <c r="H234" s="7">
        <v>45514</v>
      </c>
      <c r="I234" s="8"/>
      <c r="J234" s="8">
        <v>0</v>
      </c>
      <c r="K234" s="8"/>
      <c r="L234" s="8">
        <v>0</v>
      </c>
      <c r="M234" s="8"/>
      <c r="N234" s="8">
        <v>0</v>
      </c>
      <c r="O234" s="8"/>
      <c r="P234" s="8">
        <v>1</v>
      </c>
      <c r="Q234" s="8"/>
      <c r="R234" s="8">
        <v>0</v>
      </c>
      <c r="S234" s="8"/>
      <c r="T234" s="8">
        <v>0</v>
      </c>
      <c r="U234" s="26">
        <v>0</v>
      </c>
      <c r="V234" s="26">
        <v>0</v>
      </c>
      <c r="W234" s="26">
        <v>45514</v>
      </c>
    </row>
    <row r="235" spans="1:23">
      <c r="A235" t="str">
        <f t="shared" si="3"/>
        <v>Mariposa, California</v>
      </c>
      <c r="B235" t="s">
        <v>403</v>
      </c>
      <c r="E235" t="s">
        <v>481</v>
      </c>
      <c r="F235" s="25" t="s">
        <v>482</v>
      </c>
      <c r="G235" s="6"/>
      <c r="H235" s="7">
        <v>17420</v>
      </c>
      <c r="I235" s="8"/>
      <c r="J235" s="8">
        <v>0</v>
      </c>
      <c r="K235" s="8"/>
      <c r="L235" s="8">
        <v>0</v>
      </c>
      <c r="M235" s="8"/>
      <c r="N235" s="8">
        <v>0</v>
      </c>
      <c r="O235" s="8"/>
      <c r="P235" s="8">
        <v>1</v>
      </c>
      <c r="Q235" s="8"/>
      <c r="R235" s="8">
        <v>0</v>
      </c>
      <c r="S235" s="8"/>
      <c r="T235" s="8">
        <v>0</v>
      </c>
      <c r="U235" s="26">
        <v>0</v>
      </c>
      <c r="V235" s="26">
        <v>0</v>
      </c>
      <c r="W235" s="26">
        <v>17420</v>
      </c>
    </row>
    <row r="236" spans="1:23">
      <c r="A236" t="str">
        <f t="shared" si="3"/>
        <v>Tuolumne, California</v>
      </c>
      <c r="B236" t="s">
        <v>403</v>
      </c>
      <c r="E236" t="s">
        <v>483</v>
      </c>
      <c r="F236" s="25" t="s">
        <v>484</v>
      </c>
      <c r="G236" s="6"/>
      <c r="H236" s="7">
        <v>54045</v>
      </c>
      <c r="I236" s="8"/>
      <c r="J236" s="8">
        <v>0</v>
      </c>
      <c r="K236" s="8"/>
      <c r="L236" s="8">
        <v>0</v>
      </c>
      <c r="M236" s="8"/>
      <c r="N236" s="8">
        <v>0</v>
      </c>
      <c r="O236" s="8"/>
      <c r="P236" s="8">
        <v>1</v>
      </c>
      <c r="Q236" s="8"/>
      <c r="R236" s="8">
        <v>0</v>
      </c>
      <c r="S236" s="8"/>
      <c r="T236" s="8">
        <v>0</v>
      </c>
      <c r="U236" s="26">
        <v>0</v>
      </c>
      <c r="V236" s="26">
        <v>0</v>
      </c>
      <c r="W236" s="26">
        <v>54045</v>
      </c>
    </row>
    <row r="237" spans="1:23">
      <c r="A237" t="str">
        <f t="shared" si="3"/>
        <v>Amador, California</v>
      </c>
      <c r="B237" t="s">
        <v>403</v>
      </c>
      <c r="E237" t="s">
        <v>485</v>
      </c>
      <c r="F237" s="25" t="s">
        <v>486</v>
      </c>
      <c r="G237" s="6"/>
      <c r="H237" s="7">
        <v>38429</v>
      </c>
      <c r="I237" s="8"/>
      <c r="J237" s="8">
        <v>0</v>
      </c>
      <c r="K237" s="8"/>
      <c r="L237" s="8">
        <v>0</v>
      </c>
      <c r="M237" s="8"/>
      <c r="N237" s="8">
        <v>0</v>
      </c>
      <c r="O237" s="8"/>
      <c r="P237" s="8">
        <v>1</v>
      </c>
      <c r="Q237" s="8"/>
      <c r="R237" s="8">
        <v>0</v>
      </c>
      <c r="S237" s="8"/>
      <c r="T237" s="8">
        <v>0</v>
      </c>
      <c r="U237" s="26">
        <v>0</v>
      </c>
      <c r="V237" s="26">
        <v>0</v>
      </c>
      <c r="W237" s="26">
        <v>38429</v>
      </c>
    </row>
    <row r="238" spans="1:23">
      <c r="A238" t="str">
        <f t="shared" si="3"/>
        <v>Tehama, California</v>
      </c>
      <c r="B238" t="s">
        <v>403</v>
      </c>
      <c r="E238" t="s">
        <v>487</v>
      </c>
      <c r="F238" s="25" t="s">
        <v>488</v>
      </c>
      <c r="G238" s="6"/>
      <c r="H238" s="7">
        <v>63912</v>
      </c>
      <c r="I238" s="8"/>
      <c r="J238" s="8">
        <v>0</v>
      </c>
      <c r="K238" s="8"/>
      <c r="L238" s="8">
        <v>0</v>
      </c>
      <c r="M238" s="8"/>
      <c r="N238" s="8">
        <v>0</v>
      </c>
      <c r="O238" s="8"/>
      <c r="P238" s="8">
        <v>1</v>
      </c>
      <c r="Q238" s="8"/>
      <c r="R238" s="8">
        <v>0</v>
      </c>
      <c r="S238" s="8"/>
      <c r="T238" s="8">
        <v>0</v>
      </c>
      <c r="U238" s="26">
        <v>0</v>
      </c>
      <c r="V238" s="26">
        <v>0</v>
      </c>
      <c r="W238" s="26">
        <v>63912</v>
      </c>
    </row>
    <row r="239" spans="1:23">
      <c r="A239" t="str">
        <f t="shared" si="3"/>
        <v>Lake, California</v>
      </c>
      <c r="B239" t="s">
        <v>403</v>
      </c>
      <c r="E239" t="s">
        <v>489</v>
      </c>
      <c r="F239" s="25" t="s">
        <v>490</v>
      </c>
      <c r="G239" s="6"/>
      <c r="H239" s="7">
        <v>64195</v>
      </c>
      <c r="I239" s="8"/>
      <c r="J239" s="8">
        <v>0</v>
      </c>
      <c r="K239" s="8"/>
      <c r="L239" s="8">
        <v>0</v>
      </c>
      <c r="M239" s="8"/>
      <c r="N239" s="8">
        <v>0</v>
      </c>
      <c r="O239" s="8"/>
      <c r="P239" s="8">
        <v>1</v>
      </c>
      <c r="Q239" s="8"/>
      <c r="R239" s="8">
        <v>0</v>
      </c>
      <c r="S239" s="8"/>
      <c r="T239" s="8">
        <v>0</v>
      </c>
      <c r="U239" s="26">
        <v>0</v>
      </c>
      <c r="V239" s="26">
        <v>0</v>
      </c>
      <c r="W239" s="26">
        <v>64195</v>
      </c>
    </row>
    <row r="240" spans="1:23">
      <c r="A240" t="str">
        <f t="shared" si="3"/>
        <v>Inyo, California</v>
      </c>
      <c r="B240" t="s">
        <v>403</v>
      </c>
      <c r="E240" t="s">
        <v>491</v>
      </c>
      <c r="F240" s="25" t="s">
        <v>492</v>
      </c>
      <c r="G240" s="6"/>
      <c r="H240" s="7">
        <v>17977</v>
      </c>
      <c r="I240" s="8"/>
      <c r="J240" s="8">
        <v>0</v>
      </c>
      <c r="K240" s="8"/>
      <c r="L240" s="8">
        <v>0</v>
      </c>
      <c r="M240" s="8"/>
      <c r="N240" s="8">
        <v>0</v>
      </c>
      <c r="O240" s="8"/>
      <c r="P240" s="8">
        <v>1</v>
      </c>
      <c r="Q240" s="8"/>
      <c r="R240" s="8">
        <v>0</v>
      </c>
      <c r="S240" s="8"/>
      <c r="T240" s="8">
        <v>0</v>
      </c>
      <c r="U240" s="26">
        <v>0</v>
      </c>
      <c r="V240" s="26">
        <v>0</v>
      </c>
      <c r="W240" s="26">
        <v>17977</v>
      </c>
    </row>
    <row r="241" spans="1:23">
      <c r="A241" t="str">
        <f t="shared" si="3"/>
        <v>Mono, California</v>
      </c>
      <c r="B241" t="s">
        <v>403</v>
      </c>
      <c r="E241" t="s">
        <v>493</v>
      </c>
      <c r="F241" s="25" t="s">
        <v>494</v>
      </c>
      <c r="G241" s="6"/>
      <c r="H241" s="7">
        <v>14310</v>
      </c>
      <c r="I241" s="8"/>
      <c r="J241" s="8">
        <v>0</v>
      </c>
      <c r="K241" s="8"/>
      <c r="L241" s="8">
        <v>0</v>
      </c>
      <c r="M241" s="8"/>
      <c r="N241" s="8">
        <v>0</v>
      </c>
      <c r="O241" s="8"/>
      <c r="P241" s="8">
        <v>1</v>
      </c>
      <c r="Q241" s="8"/>
      <c r="R241" s="8">
        <v>0</v>
      </c>
      <c r="S241" s="8"/>
      <c r="T241" s="8">
        <v>0</v>
      </c>
      <c r="U241" s="26">
        <v>0</v>
      </c>
      <c r="V241" s="26">
        <v>0</v>
      </c>
      <c r="W241" s="26">
        <v>14310</v>
      </c>
    </row>
    <row r="242" spans="1:23">
      <c r="A242" t="str">
        <f t="shared" si="3"/>
        <v>Alpine, California</v>
      </c>
      <c r="B242" t="s">
        <v>403</v>
      </c>
      <c r="E242" t="s">
        <v>495</v>
      </c>
      <c r="F242" s="25" t="s">
        <v>496</v>
      </c>
      <c r="G242" s="6"/>
      <c r="H242" s="7">
        <v>1039</v>
      </c>
      <c r="I242" s="8"/>
      <c r="J242" s="8">
        <v>0</v>
      </c>
      <c r="K242" s="8"/>
      <c r="L242" s="8">
        <v>0</v>
      </c>
      <c r="M242" s="8"/>
      <c r="N242" s="8">
        <v>0</v>
      </c>
      <c r="O242" s="8"/>
      <c r="P242" s="8">
        <v>1</v>
      </c>
      <c r="Q242" s="8"/>
      <c r="R242" s="8">
        <v>0</v>
      </c>
      <c r="S242" s="8"/>
      <c r="T242" s="8">
        <v>0</v>
      </c>
      <c r="U242" s="26">
        <v>0</v>
      </c>
      <c r="V242" s="26">
        <v>0</v>
      </c>
      <c r="W242" s="26">
        <v>1039</v>
      </c>
    </row>
    <row r="243" spans="1:23">
      <c r="A243" t="str">
        <f t="shared" si="3"/>
        <v>Nevada, California</v>
      </c>
      <c r="B243" t="s">
        <v>403</v>
      </c>
      <c r="E243" t="s">
        <v>309</v>
      </c>
      <c r="F243" s="25" t="s">
        <v>497</v>
      </c>
      <c r="G243" s="6"/>
      <c r="H243" s="7">
        <v>99244</v>
      </c>
      <c r="I243" s="8"/>
      <c r="J243" s="8">
        <v>0</v>
      </c>
      <c r="K243" s="8"/>
      <c r="L243" s="8">
        <v>0</v>
      </c>
      <c r="M243" s="8"/>
      <c r="N243" s="8">
        <v>0</v>
      </c>
      <c r="O243" s="8"/>
      <c r="P243" s="8">
        <v>1</v>
      </c>
      <c r="Q243" s="8"/>
      <c r="R243" s="8">
        <v>0</v>
      </c>
      <c r="S243" s="8"/>
      <c r="T243" s="8">
        <v>0</v>
      </c>
      <c r="U243" s="26">
        <v>0</v>
      </c>
      <c r="V243" s="26">
        <v>0</v>
      </c>
      <c r="W243" s="26">
        <v>99244</v>
      </c>
    </row>
    <row r="244" spans="1:23">
      <c r="A244" t="str">
        <f t="shared" si="3"/>
        <v>Los Angeles, California</v>
      </c>
      <c r="B244" t="s">
        <v>403</v>
      </c>
      <c r="E244" t="s">
        <v>498</v>
      </c>
      <c r="F244" s="25" t="s">
        <v>499</v>
      </c>
      <c r="G244" s="6"/>
      <c r="H244" s="7">
        <v>10081570</v>
      </c>
      <c r="I244" s="8"/>
      <c r="J244" s="8">
        <v>0.52615207750380144</v>
      </c>
      <c r="K244" s="8"/>
      <c r="L244" s="8">
        <v>0.45268851974444457</v>
      </c>
      <c r="M244" s="8"/>
      <c r="N244" s="8">
        <v>0</v>
      </c>
      <c r="O244" s="8"/>
      <c r="P244" s="8">
        <v>2.1159402751753948E-2</v>
      </c>
      <c r="Q244" s="8"/>
      <c r="R244" s="8">
        <v>0</v>
      </c>
      <c r="S244" s="8"/>
      <c r="T244" s="8">
        <v>0</v>
      </c>
      <c r="U244" s="26">
        <v>5304438.9999999991</v>
      </c>
      <c r="V244" s="26">
        <v>4563811</v>
      </c>
      <c r="W244" s="26">
        <v>213320.00000000006</v>
      </c>
    </row>
    <row r="245" spans="1:23">
      <c r="A245" t="str">
        <f t="shared" si="3"/>
        <v>San Diego, California</v>
      </c>
      <c r="B245" t="s">
        <v>403</v>
      </c>
      <c r="E245" t="s">
        <v>500</v>
      </c>
      <c r="F245" s="25" t="s">
        <v>501</v>
      </c>
      <c r="G245" s="6"/>
      <c r="H245" s="7">
        <v>3316073</v>
      </c>
      <c r="I245" s="8"/>
      <c r="J245" s="8">
        <v>0.53328047965168435</v>
      </c>
      <c r="K245" s="8"/>
      <c r="L245" s="8">
        <v>0.37766780164369118</v>
      </c>
      <c r="M245" s="8"/>
      <c r="N245" s="8">
        <v>0</v>
      </c>
      <c r="O245" s="8"/>
      <c r="P245" s="8">
        <v>8.9051718704624416E-2</v>
      </c>
      <c r="Q245" s="8"/>
      <c r="R245" s="8">
        <v>0</v>
      </c>
      <c r="S245" s="8"/>
      <c r="T245" s="8">
        <v>0</v>
      </c>
      <c r="U245" s="26">
        <v>1768396.9999999998</v>
      </c>
      <c r="V245" s="26">
        <v>1252374</v>
      </c>
      <c r="W245" s="26">
        <v>295302</v>
      </c>
    </row>
    <row r="246" spans="1:23">
      <c r="A246" t="str">
        <f t="shared" si="3"/>
        <v>Orange, California</v>
      </c>
      <c r="B246" t="s">
        <v>403</v>
      </c>
      <c r="E246" t="s">
        <v>502</v>
      </c>
      <c r="F246" s="25" t="s">
        <v>503</v>
      </c>
      <c r="G246" s="6"/>
      <c r="H246" s="7">
        <v>3168044</v>
      </c>
      <c r="I246" s="8"/>
      <c r="J246" s="8">
        <v>0.43004611047068791</v>
      </c>
      <c r="K246" s="8"/>
      <c r="L246" s="8">
        <v>0.54180213406126931</v>
      </c>
      <c r="M246" s="8"/>
      <c r="N246" s="8">
        <v>0</v>
      </c>
      <c r="O246" s="8"/>
      <c r="P246" s="8">
        <v>2.8151755468042741E-2</v>
      </c>
      <c r="Q246" s="8"/>
      <c r="R246" s="8">
        <v>0</v>
      </c>
      <c r="S246" s="8"/>
      <c r="T246" s="8">
        <v>0</v>
      </c>
      <c r="U246" s="26">
        <v>1362405</v>
      </c>
      <c r="V246" s="26">
        <v>1716452.9999999998</v>
      </c>
      <c r="W246" s="26">
        <v>89186</v>
      </c>
    </row>
    <row r="247" spans="1:23">
      <c r="A247" t="str">
        <f t="shared" si="3"/>
        <v>Santa Barbara, California</v>
      </c>
      <c r="B247" t="s">
        <v>403</v>
      </c>
      <c r="E247" t="s">
        <v>504</v>
      </c>
      <c r="F247" s="25" t="s">
        <v>505</v>
      </c>
      <c r="G247" s="6"/>
      <c r="H247" s="7">
        <v>444829</v>
      </c>
      <c r="I247" s="8"/>
      <c r="J247" s="8">
        <v>0.40080120675585451</v>
      </c>
      <c r="K247" s="8"/>
      <c r="L247" s="8">
        <v>0.42855794024220545</v>
      </c>
      <c r="M247" s="8"/>
      <c r="N247" s="8">
        <v>0</v>
      </c>
      <c r="O247" s="8"/>
      <c r="P247" s="8">
        <v>0.17064085300194007</v>
      </c>
      <c r="Q247" s="8"/>
      <c r="R247" s="8">
        <v>0</v>
      </c>
      <c r="S247" s="8"/>
      <c r="T247" s="8">
        <v>0</v>
      </c>
      <c r="U247" s="26">
        <v>178288</v>
      </c>
      <c r="V247" s="26">
        <v>190635</v>
      </c>
      <c r="W247" s="26">
        <v>75906</v>
      </c>
    </row>
    <row r="248" spans="1:23">
      <c r="A248" t="str">
        <f t="shared" si="3"/>
        <v>Kern, California</v>
      </c>
      <c r="B248" t="s">
        <v>403</v>
      </c>
      <c r="E248" t="s">
        <v>506</v>
      </c>
      <c r="F248" s="25" t="s">
        <v>507</v>
      </c>
      <c r="G248" s="6"/>
      <c r="H248" s="7">
        <v>887641</v>
      </c>
      <c r="I248" s="8"/>
      <c r="J248" s="8">
        <v>0.36152002893061502</v>
      </c>
      <c r="K248" s="8"/>
      <c r="L248" s="8">
        <v>0.29009025045035097</v>
      </c>
      <c r="M248" s="8"/>
      <c r="N248" s="8">
        <v>0</v>
      </c>
      <c r="O248" s="8"/>
      <c r="P248" s="8">
        <v>0.34838972061903406</v>
      </c>
      <c r="Q248" s="8"/>
      <c r="R248" s="8">
        <v>0</v>
      </c>
      <c r="S248" s="8"/>
      <c r="T248" s="8">
        <v>0</v>
      </c>
      <c r="U248" s="26">
        <v>320900.00000000006</v>
      </c>
      <c r="V248" s="26">
        <v>257496</v>
      </c>
      <c r="W248" s="26">
        <v>309245</v>
      </c>
    </row>
    <row r="249" spans="1:23">
      <c r="A249" t="str">
        <f t="shared" si="3"/>
        <v>Riverside, California</v>
      </c>
      <c r="B249" t="s">
        <v>403</v>
      </c>
      <c r="E249" t="s">
        <v>508</v>
      </c>
      <c r="F249" s="25" t="s">
        <v>509</v>
      </c>
      <c r="G249" s="6"/>
      <c r="H249" s="7">
        <v>2411439</v>
      </c>
      <c r="I249" s="8"/>
      <c r="J249" s="8">
        <v>0.25381608243044923</v>
      </c>
      <c r="K249" s="8"/>
      <c r="L249" s="8">
        <v>0.59070870131900499</v>
      </c>
      <c r="M249" s="8"/>
      <c r="N249" s="8">
        <v>0</v>
      </c>
      <c r="O249" s="8"/>
      <c r="P249" s="8">
        <v>0.15547521625054583</v>
      </c>
      <c r="Q249" s="8"/>
      <c r="R249" s="8">
        <v>0</v>
      </c>
      <c r="S249" s="8"/>
      <c r="T249" s="8">
        <v>0</v>
      </c>
      <c r="U249" s="26">
        <v>612062.00000000012</v>
      </c>
      <c r="V249" s="26">
        <v>1424458</v>
      </c>
      <c r="W249" s="26">
        <v>374919</v>
      </c>
    </row>
    <row r="250" spans="1:23">
      <c r="A250" t="str">
        <f t="shared" si="3"/>
        <v>San Bernardino, California</v>
      </c>
      <c r="B250" t="s">
        <v>403</v>
      </c>
      <c r="E250" t="s">
        <v>510</v>
      </c>
      <c r="F250" s="25" t="s">
        <v>511</v>
      </c>
      <c r="G250" s="6"/>
      <c r="H250" s="7">
        <v>2149031</v>
      </c>
      <c r="I250" s="8"/>
      <c r="J250" s="8">
        <v>0.25125277392461998</v>
      </c>
      <c r="K250" s="8"/>
      <c r="L250" s="8">
        <v>0.57542957733043409</v>
      </c>
      <c r="M250" s="8"/>
      <c r="N250" s="8">
        <v>0</v>
      </c>
      <c r="O250" s="8"/>
      <c r="P250" s="8">
        <v>0.17331764874494598</v>
      </c>
      <c r="Q250" s="8"/>
      <c r="R250" s="8">
        <v>0</v>
      </c>
      <c r="S250" s="8"/>
      <c r="T250" s="8">
        <v>0</v>
      </c>
      <c r="U250" s="26">
        <v>539950</v>
      </c>
      <c r="V250" s="26">
        <v>1236616</v>
      </c>
      <c r="W250" s="26">
        <v>372465</v>
      </c>
    </row>
    <row r="251" spans="1:23">
      <c r="A251" t="str">
        <f t="shared" si="3"/>
        <v>Ventura, California</v>
      </c>
      <c r="B251" t="s">
        <v>403</v>
      </c>
      <c r="E251" t="s">
        <v>512</v>
      </c>
      <c r="F251" s="25" t="s">
        <v>513</v>
      </c>
      <c r="G251" s="6"/>
      <c r="H251" s="7">
        <v>847263</v>
      </c>
      <c r="I251" s="8"/>
      <c r="J251" s="8">
        <v>0.56212179689187414</v>
      </c>
      <c r="K251" s="8"/>
      <c r="L251" s="8">
        <v>0.32209007120575317</v>
      </c>
      <c r="M251" s="8"/>
      <c r="N251" s="8">
        <v>0</v>
      </c>
      <c r="O251" s="8"/>
      <c r="P251" s="8">
        <v>0.11578813190237269</v>
      </c>
      <c r="Q251" s="8"/>
      <c r="R251" s="8">
        <v>0</v>
      </c>
      <c r="S251" s="8"/>
      <c r="T251" s="8">
        <v>0</v>
      </c>
      <c r="U251" s="26">
        <v>476264.99999999994</v>
      </c>
      <c r="V251" s="26">
        <v>272895.00000000006</v>
      </c>
      <c r="W251" s="26">
        <v>98103</v>
      </c>
    </row>
    <row r="252" spans="1:23">
      <c r="A252" t="str">
        <f t="shared" si="3"/>
        <v>Imperial, California</v>
      </c>
      <c r="B252" t="s">
        <v>403</v>
      </c>
      <c r="E252" t="s">
        <v>514</v>
      </c>
      <c r="F252" s="25" t="s">
        <v>515</v>
      </c>
      <c r="G252" s="6"/>
      <c r="H252" s="7">
        <v>180701</v>
      </c>
      <c r="I252" s="8"/>
      <c r="J252" s="8">
        <v>0.23939546543738</v>
      </c>
      <c r="K252" s="8"/>
      <c r="L252" s="8">
        <v>0.42044039601330374</v>
      </c>
      <c r="M252" s="8"/>
      <c r="N252" s="8">
        <v>0</v>
      </c>
      <c r="O252" s="8"/>
      <c r="P252" s="8">
        <v>0.34016413854931626</v>
      </c>
      <c r="Q252" s="8"/>
      <c r="R252" s="8">
        <v>0</v>
      </c>
      <c r="S252" s="8"/>
      <c r="T252" s="8">
        <v>0</v>
      </c>
      <c r="U252" s="26">
        <v>43259</v>
      </c>
      <c r="V252" s="26">
        <v>75974</v>
      </c>
      <c r="W252" s="26">
        <v>61468</v>
      </c>
    </row>
    <row r="253" spans="1:23">
      <c r="A253" t="str">
        <f t="shared" si="3"/>
        <v>San Luis Obispo, California</v>
      </c>
      <c r="B253" t="s">
        <v>403</v>
      </c>
      <c r="E253" t="s">
        <v>516</v>
      </c>
      <c r="F253" s="25" t="s">
        <v>517</v>
      </c>
      <c r="G253" s="6"/>
      <c r="H253" s="7">
        <v>282165</v>
      </c>
      <c r="I253" s="8"/>
      <c r="J253" s="8">
        <v>0.19233072847447419</v>
      </c>
      <c r="K253" s="8"/>
      <c r="L253" s="8">
        <v>0.47528219304307762</v>
      </c>
      <c r="M253" s="8"/>
      <c r="N253" s="8">
        <v>0</v>
      </c>
      <c r="O253" s="8"/>
      <c r="P253" s="8">
        <v>0.33238707848244825</v>
      </c>
      <c r="Q253" s="8"/>
      <c r="R253" s="8">
        <v>0</v>
      </c>
      <c r="S253" s="8"/>
      <c r="T253" s="8">
        <v>0</v>
      </c>
      <c r="U253" s="26">
        <v>54269.000000000007</v>
      </c>
      <c r="V253" s="26">
        <v>134108</v>
      </c>
      <c r="W253" s="26">
        <v>93788.000000000015</v>
      </c>
    </row>
    <row r="254" spans="1:23">
      <c r="A254" t="str">
        <f t="shared" si="3"/>
        <v>Saguache, Colorado</v>
      </c>
      <c r="B254" t="s">
        <v>518</v>
      </c>
      <c r="E254" t="s">
        <v>519</v>
      </c>
      <c r="F254" s="25" t="s">
        <v>520</v>
      </c>
      <c r="G254" s="6"/>
      <c r="H254" s="7">
        <v>6592</v>
      </c>
      <c r="I254" s="8"/>
      <c r="J254" s="8">
        <v>0</v>
      </c>
      <c r="K254" s="8"/>
      <c r="L254" s="8">
        <v>0</v>
      </c>
      <c r="M254" s="8"/>
      <c r="N254" s="8">
        <v>0</v>
      </c>
      <c r="O254" s="8"/>
      <c r="P254" s="8">
        <v>1</v>
      </c>
      <c r="Q254" s="8"/>
      <c r="R254" s="8">
        <v>0</v>
      </c>
      <c r="S254" s="8"/>
      <c r="T254" s="8">
        <v>0</v>
      </c>
      <c r="U254" s="26">
        <v>0</v>
      </c>
      <c r="V254" s="26">
        <v>0</v>
      </c>
      <c r="W254" s="26">
        <v>6592</v>
      </c>
    </row>
    <row r="255" spans="1:23">
      <c r="A255" t="str">
        <f t="shared" si="3"/>
        <v>Sedgwick, Colorado</v>
      </c>
      <c r="B255" t="s">
        <v>518</v>
      </c>
      <c r="E255" t="s">
        <v>521</v>
      </c>
      <c r="F255" s="25" t="s">
        <v>522</v>
      </c>
      <c r="G255" s="6"/>
      <c r="H255" s="7">
        <v>2322</v>
      </c>
      <c r="I255" s="8"/>
      <c r="J255" s="8">
        <v>0</v>
      </c>
      <c r="K255" s="8"/>
      <c r="L255" s="8">
        <v>0</v>
      </c>
      <c r="M255" s="8"/>
      <c r="N255" s="8">
        <v>0</v>
      </c>
      <c r="O255" s="8"/>
      <c r="P255" s="8">
        <v>1</v>
      </c>
      <c r="Q255" s="8"/>
      <c r="R255" s="8">
        <v>0</v>
      </c>
      <c r="S255" s="8"/>
      <c r="T255" s="8">
        <v>0</v>
      </c>
      <c r="U255" s="26">
        <v>0</v>
      </c>
      <c r="V255" s="26">
        <v>0</v>
      </c>
      <c r="W255" s="26">
        <v>2322</v>
      </c>
    </row>
    <row r="256" spans="1:23">
      <c r="A256" t="str">
        <f t="shared" si="3"/>
        <v>Cheyenne, Colorado</v>
      </c>
      <c r="B256" t="s">
        <v>518</v>
      </c>
      <c r="E256" t="s">
        <v>523</v>
      </c>
      <c r="F256" s="25" t="s">
        <v>524</v>
      </c>
      <c r="G256" s="6"/>
      <c r="H256" s="7">
        <v>2026</v>
      </c>
      <c r="I256" s="8"/>
      <c r="J256" s="8">
        <v>0</v>
      </c>
      <c r="K256" s="8"/>
      <c r="L256" s="8">
        <v>0</v>
      </c>
      <c r="M256" s="8"/>
      <c r="N256" s="8">
        <v>0</v>
      </c>
      <c r="O256" s="8"/>
      <c r="P256" s="8">
        <v>1</v>
      </c>
      <c r="Q256" s="8"/>
      <c r="R256" s="8">
        <v>0</v>
      </c>
      <c r="S256" s="8"/>
      <c r="T256" s="8">
        <v>0</v>
      </c>
      <c r="U256" s="26">
        <v>0</v>
      </c>
      <c r="V256" s="26">
        <v>0</v>
      </c>
      <c r="W256" s="26">
        <v>2026</v>
      </c>
    </row>
    <row r="257" spans="1:23">
      <c r="A257" t="str">
        <f t="shared" si="3"/>
        <v>Custer, Colorado</v>
      </c>
      <c r="B257" t="s">
        <v>518</v>
      </c>
      <c r="E257" t="s">
        <v>525</v>
      </c>
      <c r="F257" s="25" t="s">
        <v>526</v>
      </c>
      <c r="G257" s="6"/>
      <c r="H257" s="7">
        <v>4776</v>
      </c>
      <c r="I257" s="8"/>
      <c r="J257" s="8">
        <v>0</v>
      </c>
      <c r="K257" s="8"/>
      <c r="L257" s="8">
        <v>0</v>
      </c>
      <c r="M257" s="8"/>
      <c r="N257" s="8">
        <v>0</v>
      </c>
      <c r="O257" s="8"/>
      <c r="P257" s="8">
        <v>1</v>
      </c>
      <c r="Q257" s="8"/>
      <c r="R257" s="8">
        <v>0</v>
      </c>
      <c r="S257" s="8"/>
      <c r="T257" s="8">
        <v>0</v>
      </c>
      <c r="U257" s="26">
        <v>0</v>
      </c>
      <c r="V257" s="26">
        <v>0</v>
      </c>
      <c r="W257" s="26">
        <v>4776</v>
      </c>
    </row>
    <row r="258" spans="1:23">
      <c r="A258" t="str">
        <f t="shared" si="3"/>
        <v>La Plata, Colorado</v>
      </c>
      <c r="B258" t="s">
        <v>518</v>
      </c>
      <c r="E258" t="s">
        <v>527</v>
      </c>
      <c r="F258" s="25" t="s">
        <v>528</v>
      </c>
      <c r="G258" s="6"/>
      <c r="H258" s="7">
        <v>55617</v>
      </c>
      <c r="I258" s="8"/>
      <c r="J258" s="8">
        <v>0</v>
      </c>
      <c r="K258" s="8"/>
      <c r="L258" s="8">
        <v>0</v>
      </c>
      <c r="M258" s="8"/>
      <c r="N258" s="8">
        <v>0</v>
      </c>
      <c r="O258" s="8"/>
      <c r="P258" s="8">
        <v>1</v>
      </c>
      <c r="Q258" s="8"/>
      <c r="R258" s="8">
        <v>0</v>
      </c>
      <c r="S258" s="8"/>
      <c r="T258" s="8">
        <v>0</v>
      </c>
      <c r="U258" s="26">
        <v>0</v>
      </c>
      <c r="V258" s="26">
        <v>0</v>
      </c>
      <c r="W258" s="26">
        <v>55617</v>
      </c>
    </row>
    <row r="259" spans="1:23">
      <c r="A259" t="str">
        <f t="shared" si="3"/>
        <v>San Juan, Colorado</v>
      </c>
      <c r="B259" t="s">
        <v>518</v>
      </c>
      <c r="E259" t="s">
        <v>529</v>
      </c>
      <c r="F259" s="25" t="s">
        <v>530</v>
      </c>
      <c r="G259" s="6"/>
      <c r="H259" s="7">
        <v>589</v>
      </c>
      <c r="I259" s="8"/>
      <c r="J259" s="8">
        <v>0</v>
      </c>
      <c r="K259" s="8"/>
      <c r="L259" s="8">
        <v>0</v>
      </c>
      <c r="M259" s="8"/>
      <c r="N259" s="8">
        <v>0</v>
      </c>
      <c r="O259" s="8"/>
      <c r="P259" s="8">
        <v>1</v>
      </c>
      <c r="Q259" s="8"/>
      <c r="R259" s="8">
        <v>0</v>
      </c>
      <c r="S259" s="8"/>
      <c r="T259" s="8">
        <v>0</v>
      </c>
      <c r="U259" s="26">
        <v>0</v>
      </c>
      <c r="V259" s="26">
        <v>0</v>
      </c>
      <c r="W259" s="26">
        <v>589</v>
      </c>
    </row>
    <row r="260" spans="1:23">
      <c r="A260" t="str">
        <f t="shared" si="3"/>
        <v>Pitkin, Colorado</v>
      </c>
      <c r="B260" t="s">
        <v>518</v>
      </c>
      <c r="E260" t="s">
        <v>531</v>
      </c>
      <c r="F260" s="25" t="s">
        <v>532</v>
      </c>
      <c r="G260" s="6"/>
      <c r="H260" s="7">
        <v>17926</v>
      </c>
      <c r="I260" s="8"/>
      <c r="J260" s="8">
        <v>0</v>
      </c>
      <c r="K260" s="8"/>
      <c r="L260" s="8">
        <v>0</v>
      </c>
      <c r="M260" s="8"/>
      <c r="N260" s="8">
        <v>0</v>
      </c>
      <c r="O260" s="8"/>
      <c r="P260" s="8">
        <v>1</v>
      </c>
      <c r="Q260" s="8"/>
      <c r="R260" s="8">
        <v>0</v>
      </c>
      <c r="S260" s="8"/>
      <c r="T260" s="8">
        <v>0</v>
      </c>
      <c r="U260" s="26">
        <v>0</v>
      </c>
      <c r="V260" s="26">
        <v>0</v>
      </c>
      <c r="W260" s="26">
        <v>17926</v>
      </c>
    </row>
    <row r="261" spans="1:23">
      <c r="A261" t="str">
        <f t="shared" si="3"/>
        <v>Park, Colorado</v>
      </c>
      <c r="B261" t="s">
        <v>518</v>
      </c>
      <c r="E261" t="s">
        <v>533</v>
      </c>
      <c r="F261" s="25" t="s">
        <v>534</v>
      </c>
      <c r="G261" s="6"/>
      <c r="H261" s="7">
        <v>17867</v>
      </c>
      <c r="I261" s="8"/>
      <c r="J261" s="8">
        <v>0</v>
      </c>
      <c r="K261" s="8"/>
      <c r="L261" s="8">
        <v>0</v>
      </c>
      <c r="M261" s="8"/>
      <c r="N261" s="8">
        <v>0</v>
      </c>
      <c r="O261" s="8"/>
      <c r="P261" s="8">
        <v>1</v>
      </c>
      <c r="Q261" s="8"/>
      <c r="R261" s="8">
        <v>0</v>
      </c>
      <c r="S261" s="8"/>
      <c r="T261" s="8">
        <v>0</v>
      </c>
      <c r="U261" s="26">
        <v>0</v>
      </c>
      <c r="V261" s="26">
        <v>0</v>
      </c>
      <c r="W261" s="26">
        <v>17867</v>
      </c>
    </row>
    <row r="262" spans="1:23">
      <c r="A262" t="str">
        <f t="shared" ref="A262:A325" si="4">E262&amp;", "&amp;B262</f>
        <v>Alamosa, Colorado</v>
      </c>
      <c r="B262" t="s">
        <v>518</v>
      </c>
      <c r="E262" t="s">
        <v>535</v>
      </c>
      <c r="F262" s="25" t="s">
        <v>536</v>
      </c>
      <c r="G262" s="6"/>
      <c r="H262" s="7">
        <v>16107</v>
      </c>
      <c r="I262" s="8"/>
      <c r="J262" s="8">
        <v>0</v>
      </c>
      <c r="K262" s="8"/>
      <c r="L262" s="8">
        <v>0</v>
      </c>
      <c r="M262" s="8"/>
      <c r="N262" s="8">
        <v>0</v>
      </c>
      <c r="O262" s="8"/>
      <c r="P262" s="8">
        <v>1</v>
      </c>
      <c r="Q262" s="8"/>
      <c r="R262" s="8">
        <v>0</v>
      </c>
      <c r="S262" s="8"/>
      <c r="T262" s="8">
        <v>0</v>
      </c>
      <c r="U262" s="26">
        <v>0</v>
      </c>
      <c r="V262" s="26">
        <v>0</v>
      </c>
      <c r="W262" s="26">
        <v>16107</v>
      </c>
    </row>
    <row r="263" spans="1:23">
      <c r="A263" t="str">
        <f t="shared" si="4"/>
        <v>Prowers, Colorado</v>
      </c>
      <c r="B263" t="s">
        <v>518</v>
      </c>
      <c r="E263" t="s">
        <v>537</v>
      </c>
      <c r="F263" s="25" t="s">
        <v>538</v>
      </c>
      <c r="G263" s="6"/>
      <c r="H263" s="7">
        <v>12022</v>
      </c>
      <c r="I263" s="8"/>
      <c r="J263" s="8">
        <v>0</v>
      </c>
      <c r="K263" s="8"/>
      <c r="L263" s="8">
        <v>0</v>
      </c>
      <c r="M263" s="8"/>
      <c r="N263" s="8">
        <v>0</v>
      </c>
      <c r="O263" s="8"/>
      <c r="P263" s="8">
        <v>1</v>
      </c>
      <c r="Q263" s="8"/>
      <c r="R263" s="8">
        <v>0</v>
      </c>
      <c r="S263" s="8"/>
      <c r="T263" s="8">
        <v>0</v>
      </c>
      <c r="U263" s="26">
        <v>0</v>
      </c>
      <c r="V263" s="26">
        <v>0</v>
      </c>
      <c r="W263" s="26">
        <v>12022</v>
      </c>
    </row>
    <row r="264" spans="1:23">
      <c r="A264" t="str">
        <f t="shared" si="4"/>
        <v>Moffat, Colorado</v>
      </c>
      <c r="B264" t="s">
        <v>518</v>
      </c>
      <c r="E264" t="s">
        <v>539</v>
      </c>
      <c r="F264" s="25" t="s">
        <v>540</v>
      </c>
      <c r="G264" s="6"/>
      <c r="H264" s="7">
        <v>13127</v>
      </c>
      <c r="I264" s="8"/>
      <c r="J264" s="8">
        <v>0</v>
      </c>
      <c r="K264" s="8"/>
      <c r="L264" s="8">
        <v>0</v>
      </c>
      <c r="M264" s="8"/>
      <c r="N264" s="8">
        <v>0</v>
      </c>
      <c r="O264" s="8"/>
      <c r="P264" s="8">
        <v>1</v>
      </c>
      <c r="Q264" s="8"/>
      <c r="R264" s="8">
        <v>0</v>
      </c>
      <c r="S264" s="8"/>
      <c r="T264" s="8">
        <v>0</v>
      </c>
      <c r="U264" s="26">
        <v>0</v>
      </c>
      <c r="V264" s="26">
        <v>0</v>
      </c>
      <c r="W264" s="26">
        <v>13127</v>
      </c>
    </row>
    <row r="265" spans="1:23">
      <c r="A265" t="str">
        <f t="shared" si="4"/>
        <v>Summit, Colorado</v>
      </c>
      <c r="B265" t="s">
        <v>518</v>
      </c>
      <c r="E265" t="s">
        <v>541</v>
      </c>
      <c r="F265" s="25" t="s">
        <v>542</v>
      </c>
      <c r="G265" s="6"/>
      <c r="H265" s="7">
        <v>30649</v>
      </c>
      <c r="I265" s="8"/>
      <c r="J265" s="8">
        <v>0</v>
      </c>
      <c r="K265" s="8"/>
      <c r="L265" s="8">
        <v>0</v>
      </c>
      <c r="M265" s="8"/>
      <c r="N265" s="8">
        <v>0</v>
      </c>
      <c r="O265" s="8"/>
      <c r="P265" s="8">
        <v>1</v>
      </c>
      <c r="Q265" s="8"/>
      <c r="R265" s="8">
        <v>0</v>
      </c>
      <c r="S265" s="8"/>
      <c r="T265" s="8">
        <v>0</v>
      </c>
      <c r="U265" s="26">
        <v>0</v>
      </c>
      <c r="V265" s="26">
        <v>0</v>
      </c>
      <c r="W265" s="26">
        <v>30649</v>
      </c>
    </row>
    <row r="266" spans="1:23">
      <c r="A266" t="str">
        <f t="shared" si="4"/>
        <v>Pueblo, Colorado</v>
      </c>
      <c r="B266" t="s">
        <v>518</v>
      </c>
      <c r="E266" t="s">
        <v>543</v>
      </c>
      <c r="F266" s="25" t="s">
        <v>544</v>
      </c>
      <c r="G266" s="6"/>
      <c r="H266" s="7">
        <v>165982</v>
      </c>
      <c r="I266" s="8"/>
      <c r="J266" s="8">
        <v>0.61215071513778607</v>
      </c>
      <c r="K266" s="8"/>
      <c r="L266" s="8">
        <v>0.15454687857719512</v>
      </c>
      <c r="M266" s="8"/>
      <c r="N266" s="8">
        <v>0</v>
      </c>
      <c r="O266" s="8"/>
      <c r="P266" s="8">
        <v>0.23330240628501886</v>
      </c>
      <c r="Q266" s="8"/>
      <c r="R266" s="8">
        <v>0</v>
      </c>
      <c r="S266" s="8"/>
      <c r="T266" s="8">
        <v>0</v>
      </c>
      <c r="U266" s="26">
        <v>101606.00000000001</v>
      </c>
      <c r="V266" s="26">
        <v>25652</v>
      </c>
      <c r="W266" s="26">
        <v>38724</v>
      </c>
    </row>
    <row r="267" spans="1:23">
      <c r="A267" t="str">
        <f t="shared" si="4"/>
        <v>Montrose, Colorado</v>
      </c>
      <c r="B267" t="s">
        <v>518</v>
      </c>
      <c r="E267" t="s">
        <v>545</v>
      </c>
      <c r="F267" s="25" t="s">
        <v>546</v>
      </c>
      <c r="G267" s="6"/>
      <c r="H267" s="7">
        <v>41686</v>
      </c>
      <c r="I267" s="8"/>
      <c r="J267" s="8">
        <v>0</v>
      </c>
      <c r="K267" s="8"/>
      <c r="L267" s="8">
        <v>0</v>
      </c>
      <c r="M267" s="8"/>
      <c r="N267" s="8">
        <v>0</v>
      </c>
      <c r="O267" s="8"/>
      <c r="P267" s="8">
        <v>1</v>
      </c>
      <c r="Q267" s="8"/>
      <c r="R267" s="8">
        <v>0</v>
      </c>
      <c r="S267" s="8"/>
      <c r="T267" s="8">
        <v>0</v>
      </c>
      <c r="U267" s="26">
        <v>0</v>
      </c>
      <c r="V267" s="26">
        <v>0</v>
      </c>
      <c r="W267" s="26">
        <v>41686</v>
      </c>
    </row>
    <row r="268" spans="1:23">
      <c r="A268" t="str">
        <f t="shared" si="4"/>
        <v>Eagle, Colorado</v>
      </c>
      <c r="B268" t="s">
        <v>518</v>
      </c>
      <c r="E268" t="s">
        <v>547</v>
      </c>
      <c r="F268" s="25" t="s">
        <v>548</v>
      </c>
      <c r="G268" s="6"/>
      <c r="H268" s="7">
        <v>54681</v>
      </c>
      <c r="I268" s="8"/>
      <c r="J268" s="8">
        <v>0</v>
      </c>
      <c r="K268" s="8"/>
      <c r="L268" s="8">
        <v>0</v>
      </c>
      <c r="M268" s="8"/>
      <c r="N268" s="8">
        <v>0</v>
      </c>
      <c r="O268" s="8"/>
      <c r="P268" s="8">
        <v>1</v>
      </c>
      <c r="Q268" s="8"/>
      <c r="R268" s="8">
        <v>0</v>
      </c>
      <c r="S268" s="8"/>
      <c r="T268" s="8">
        <v>0</v>
      </c>
      <c r="U268" s="26">
        <v>0</v>
      </c>
      <c r="V268" s="26">
        <v>0</v>
      </c>
      <c r="W268" s="26">
        <v>54681</v>
      </c>
    </row>
    <row r="269" spans="1:23">
      <c r="A269" t="str">
        <f t="shared" si="4"/>
        <v>San Miguel, Colorado</v>
      </c>
      <c r="B269" t="s">
        <v>518</v>
      </c>
      <c r="E269" t="s">
        <v>549</v>
      </c>
      <c r="F269" s="25" t="s">
        <v>550</v>
      </c>
      <c r="G269" s="6"/>
      <c r="H269" s="7">
        <v>8049</v>
      </c>
      <c r="I269" s="8"/>
      <c r="J269" s="8">
        <v>0</v>
      </c>
      <c r="K269" s="8"/>
      <c r="L269" s="8">
        <v>0</v>
      </c>
      <c r="M269" s="8"/>
      <c r="N269" s="8">
        <v>0</v>
      </c>
      <c r="O269" s="8"/>
      <c r="P269" s="8">
        <v>1</v>
      </c>
      <c r="Q269" s="8"/>
      <c r="R269" s="8">
        <v>0</v>
      </c>
      <c r="S269" s="8"/>
      <c r="T269" s="8">
        <v>0</v>
      </c>
      <c r="U269" s="26">
        <v>0</v>
      </c>
      <c r="V269" s="26">
        <v>0</v>
      </c>
      <c r="W269" s="26">
        <v>8049</v>
      </c>
    </row>
    <row r="270" spans="1:23">
      <c r="A270" t="str">
        <f t="shared" si="4"/>
        <v>Costilla, Colorado</v>
      </c>
      <c r="B270" t="s">
        <v>518</v>
      </c>
      <c r="E270" t="s">
        <v>551</v>
      </c>
      <c r="F270" s="25" t="s">
        <v>552</v>
      </c>
      <c r="G270" s="6"/>
      <c r="H270" s="7">
        <v>3745</v>
      </c>
      <c r="I270" s="8"/>
      <c r="J270" s="8">
        <v>0</v>
      </c>
      <c r="K270" s="8"/>
      <c r="L270" s="8">
        <v>0</v>
      </c>
      <c r="M270" s="8"/>
      <c r="N270" s="8">
        <v>0</v>
      </c>
      <c r="O270" s="8"/>
      <c r="P270" s="8">
        <v>1</v>
      </c>
      <c r="Q270" s="8"/>
      <c r="R270" s="8">
        <v>0</v>
      </c>
      <c r="S270" s="8"/>
      <c r="T270" s="8">
        <v>0</v>
      </c>
      <c r="U270" s="26">
        <v>0</v>
      </c>
      <c r="V270" s="26">
        <v>0</v>
      </c>
      <c r="W270" s="26">
        <v>3745</v>
      </c>
    </row>
    <row r="271" spans="1:23">
      <c r="A271" t="str">
        <f t="shared" si="4"/>
        <v>Chaffee, Colorado</v>
      </c>
      <c r="B271" t="s">
        <v>518</v>
      </c>
      <c r="E271" t="s">
        <v>553</v>
      </c>
      <c r="F271" s="25" t="s">
        <v>554</v>
      </c>
      <c r="G271" s="6"/>
      <c r="H271" s="7">
        <v>19557</v>
      </c>
      <c r="I271" s="8"/>
      <c r="J271" s="8">
        <v>0</v>
      </c>
      <c r="K271" s="8"/>
      <c r="L271" s="8">
        <v>0</v>
      </c>
      <c r="M271" s="8"/>
      <c r="N271" s="8">
        <v>0</v>
      </c>
      <c r="O271" s="8"/>
      <c r="P271" s="8">
        <v>1</v>
      </c>
      <c r="Q271" s="8"/>
      <c r="R271" s="8">
        <v>0</v>
      </c>
      <c r="S271" s="8"/>
      <c r="T271" s="8">
        <v>0</v>
      </c>
      <c r="U271" s="26">
        <v>0</v>
      </c>
      <c r="V271" s="26">
        <v>0</v>
      </c>
      <c r="W271" s="26">
        <v>19557</v>
      </c>
    </row>
    <row r="272" spans="1:23">
      <c r="A272" t="str">
        <f t="shared" si="4"/>
        <v>Crowley, Colorado</v>
      </c>
      <c r="B272" t="s">
        <v>518</v>
      </c>
      <c r="E272" t="s">
        <v>555</v>
      </c>
      <c r="F272" s="25" t="s">
        <v>556</v>
      </c>
      <c r="G272" s="6"/>
      <c r="H272" s="7">
        <v>5754</v>
      </c>
      <c r="I272" s="8"/>
      <c r="J272" s="8">
        <v>0</v>
      </c>
      <c r="K272" s="8"/>
      <c r="L272" s="8">
        <v>0</v>
      </c>
      <c r="M272" s="8"/>
      <c r="N272" s="8">
        <v>0</v>
      </c>
      <c r="O272" s="8"/>
      <c r="P272" s="8">
        <v>1</v>
      </c>
      <c r="Q272" s="8"/>
      <c r="R272" s="8">
        <v>0</v>
      </c>
      <c r="S272" s="8"/>
      <c r="T272" s="8">
        <v>0</v>
      </c>
      <c r="U272" s="26">
        <v>0</v>
      </c>
      <c r="V272" s="26">
        <v>0</v>
      </c>
      <c r="W272" s="26">
        <v>5754</v>
      </c>
    </row>
    <row r="273" spans="1:23">
      <c r="A273" t="str">
        <f t="shared" si="4"/>
        <v>Fremont, Colorado</v>
      </c>
      <c r="B273" t="s">
        <v>518</v>
      </c>
      <c r="E273" t="s">
        <v>557</v>
      </c>
      <c r="F273" s="25" t="s">
        <v>558</v>
      </c>
      <c r="G273" s="6"/>
      <c r="H273" s="7">
        <v>47321</v>
      </c>
      <c r="I273" s="8"/>
      <c r="J273" s="8">
        <v>0</v>
      </c>
      <c r="K273" s="8"/>
      <c r="L273" s="8">
        <v>0</v>
      </c>
      <c r="M273" s="8"/>
      <c r="N273" s="8">
        <v>0</v>
      </c>
      <c r="O273" s="8"/>
      <c r="P273" s="8">
        <v>1</v>
      </c>
      <c r="Q273" s="8"/>
      <c r="R273" s="8">
        <v>0</v>
      </c>
      <c r="S273" s="8"/>
      <c r="T273" s="8">
        <v>0</v>
      </c>
      <c r="U273" s="26">
        <v>0</v>
      </c>
      <c r="V273" s="26">
        <v>0</v>
      </c>
      <c r="W273" s="26">
        <v>47321</v>
      </c>
    </row>
    <row r="274" spans="1:23">
      <c r="A274" t="str">
        <f t="shared" si="4"/>
        <v>Huerfano, Colorado</v>
      </c>
      <c r="B274" t="s">
        <v>518</v>
      </c>
      <c r="E274" t="s">
        <v>559</v>
      </c>
      <c r="F274" s="25" t="s">
        <v>560</v>
      </c>
      <c r="G274" s="6"/>
      <c r="H274" s="7">
        <v>6679</v>
      </c>
      <c r="I274" s="8"/>
      <c r="J274" s="8">
        <v>0</v>
      </c>
      <c r="K274" s="8"/>
      <c r="L274" s="8">
        <v>0</v>
      </c>
      <c r="M274" s="8"/>
      <c r="N274" s="8">
        <v>0</v>
      </c>
      <c r="O274" s="8"/>
      <c r="P274" s="8">
        <v>1</v>
      </c>
      <c r="Q274" s="8"/>
      <c r="R274" s="8">
        <v>0</v>
      </c>
      <c r="S274" s="8"/>
      <c r="T274" s="8">
        <v>0</v>
      </c>
      <c r="U274" s="26">
        <v>0</v>
      </c>
      <c r="V274" s="26">
        <v>0</v>
      </c>
      <c r="W274" s="26">
        <v>6679</v>
      </c>
    </row>
    <row r="275" spans="1:23">
      <c r="A275" t="str">
        <f t="shared" si="4"/>
        <v>Delta, Colorado</v>
      </c>
      <c r="B275" t="s">
        <v>518</v>
      </c>
      <c r="E275" t="s">
        <v>561</v>
      </c>
      <c r="F275" s="25" t="s">
        <v>562</v>
      </c>
      <c r="G275" s="6"/>
      <c r="H275" s="7">
        <v>30565</v>
      </c>
      <c r="I275" s="8"/>
      <c r="J275" s="8">
        <v>0</v>
      </c>
      <c r="K275" s="8"/>
      <c r="L275" s="8">
        <v>0</v>
      </c>
      <c r="M275" s="8"/>
      <c r="N275" s="8">
        <v>0</v>
      </c>
      <c r="O275" s="8"/>
      <c r="P275" s="8">
        <v>1</v>
      </c>
      <c r="Q275" s="8"/>
      <c r="R275" s="8">
        <v>0</v>
      </c>
      <c r="S275" s="8"/>
      <c r="T275" s="8">
        <v>0</v>
      </c>
      <c r="U275" s="26">
        <v>0</v>
      </c>
      <c r="V275" s="26">
        <v>0</v>
      </c>
      <c r="W275" s="26">
        <v>30565</v>
      </c>
    </row>
    <row r="276" spans="1:23">
      <c r="A276" t="str">
        <f t="shared" si="4"/>
        <v>Garfield, Colorado</v>
      </c>
      <c r="B276" t="s">
        <v>518</v>
      </c>
      <c r="E276" t="s">
        <v>563</v>
      </c>
      <c r="F276" s="25" t="s">
        <v>564</v>
      </c>
      <c r="G276" s="6"/>
      <c r="H276" s="7">
        <v>59055</v>
      </c>
      <c r="I276" s="8"/>
      <c r="J276" s="8">
        <v>0</v>
      </c>
      <c r="K276" s="8"/>
      <c r="L276" s="8">
        <v>0</v>
      </c>
      <c r="M276" s="8"/>
      <c r="N276" s="8">
        <v>0</v>
      </c>
      <c r="O276" s="8"/>
      <c r="P276" s="8">
        <v>1</v>
      </c>
      <c r="Q276" s="8"/>
      <c r="R276" s="8">
        <v>0</v>
      </c>
      <c r="S276" s="8"/>
      <c r="T276" s="8">
        <v>0</v>
      </c>
      <c r="U276" s="26">
        <v>0</v>
      </c>
      <c r="V276" s="26">
        <v>0</v>
      </c>
      <c r="W276" s="26">
        <v>59055</v>
      </c>
    </row>
    <row r="277" spans="1:23">
      <c r="A277" t="str">
        <f t="shared" si="4"/>
        <v>Rio Blanco, Colorado</v>
      </c>
      <c r="B277" t="s">
        <v>518</v>
      </c>
      <c r="E277" t="s">
        <v>565</v>
      </c>
      <c r="F277" s="25" t="s">
        <v>566</v>
      </c>
      <c r="G277" s="6"/>
      <c r="H277" s="7">
        <v>6384</v>
      </c>
      <c r="I277" s="8"/>
      <c r="J277" s="8">
        <v>0</v>
      </c>
      <c r="K277" s="8"/>
      <c r="L277" s="8">
        <v>0</v>
      </c>
      <c r="M277" s="8"/>
      <c r="N277" s="8">
        <v>0</v>
      </c>
      <c r="O277" s="8"/>
      <c r="P277" s="8">
        <v>1</v>
      </c>
      <c r="Q277" s="8"/>
      <c r="R277" s="8">
        <v>0</v>
      </c>
      <c r="S277" s="8"/>
      <c r="T277" s="8">
        <v>0</v>
      </c>
      <c r="U277" s="26">
        <v>0</v>
      </c>
      <c r="V277" s="26">
        <v>0</v>
      </c>
      <c r="W277" s="26">
        <v>6384</v>
      </c>
    </row>
    <row r="278" spans="1:23">
      <c r="A278" t="str">
        <f t="shared" si="4"/>
        <v>Morgan, Colorado</v>
      </c>
      <c r="B278" t="s">
        <v>518</v>
      </c>
      <c r="E278" t="s">
        <v>123</v>
      </c>
      <c r="F278" s="25" t="s">
        <v>567</v>
      </c>
      <c r="G278" s="6"/>
      <c r="H278" s="7">
        <v>28517</v>
      </c>
      <c r="I278" s="8"/>
      <c r="J278" s="8">
        <v>0</v>
      </c>
      <c r="K278" s="8"/>
      <c r="L278" s="8">
        <v>0</v>
      </c>
      <c r="M278" s="8"/>
      <c r="N278" s="8">
        <v>0</v>
      </c>
      <c r="O278" s="8"/>
      <c r="P278" s="8">
        <v>1</v>
      </c>
      <c r="Q278" s="8"/>
      <c r="R278" s="8">
        <v>0</v>
      </c>
      <c r="S278" s="8"/>
      <c r="T278" s="8">
        <v>0</v>
      </c>
      <c r="U278" s="26">
        <v>0</v>
      </c>
      <c r="V278" s="26">
        <v>0</v>
      </c>
      <c r="W278" s="26">
        <v>28517</v>
      </c>
    </row>
    <row r="279" spans="1:23">
      <c r="A279" t="str">
        <f t="shared" si="4"/>
        <v>Lincoln, Colorado</v>
      </c>
      <c r="B279" t="s">
        <v>518</v>
      </c>
      <c r="E279" t="s">
        <v>326</v>
      </c>
      <c r="F279" s="25" t="s">
        <v>568</v>
      </c>
      <c r="G279" s="6"/>
      <c r="H279" s="7">
        <v>5585</v>
      </c>
      <c r="I279" s="8"/>
      <c r="J279" s="8">
        <v>0</v>
      </c>
      <c r="K279" s="8"/>
      <c r="L279" s="8">
        <v>0</v>
      </c>
      <c r="M279" s="8"/>
      <c r="N279" s="8">
        <v>0</v>
      </c>
      <c r="O279" s="8"/>
      <c r="P279" s="8">
        <v>1</v>
      </c>
      <c r="Q279" s="8"/>
      <c r="R279" s="8">
        <v>0</v>
      </c>
      <c r="S279" s="8"/>
      <c r="T279" s="8">
        <v>0</v>
      </c>
      <c r="U279" s="26">
        <v>0</v>
      </c>
      <c r="V279" s="26">
        <v>0</v>
      </c>
      <c r="W279" s="26">
        <v>5585</v>
      </c>
    </row>
    <row r="280" spans="1:23">
      <c r="A280" t="str">
        <f t="shared" si="4"/>
        <v>Montezuma, Colorado</v>
      </c>
      <c r="B280" t="s">
        <v>518</v>
      </c>
      <c r="E280" t="s">
        <v>569</v>
      </c>
      <c r="F280" s="25" t="s">
        <v>570</v>
      </c>
      <c r="G280" s="6"/>
      <c r="H280" s="7">
        <v>26031</v>
      </c>
      <c r="I280" s="8"/>
      <c r="J280" s="8">
        <v>0</v>
      </c>
      <c r="K280" s="8"/>
      <c r="L280" s="8">
        <v>0</v>
      </c>
      <c r="M280" s="8"/>
      <c r="N280" s="8">
        <v>0</v>
      </c>
      <c r="O280" s="8"/>
      <c r="P280" s="8">
        <v>1</v>
      </c>
      <c r="Q280" s="8"/>
      <c r="R280" s="8">
        <v>0</v>
      </c>
      <c r="S280" s="8"/>
      <c r="T280" s="8">
        <v>0</v>
      </c>
      <c r="U280" s="26">
        <v>0</v>
      </c>
      <c r="V280" s="26">
        <v>0</v>
      </c>
      <c r="W280" s="26">
        <v>26031</v>
      </c>
    </row>
    <row r="281" spans="1:23">
      <c r="A281" t="str">
        <f t="shared" si="4"/>
        <v>Mineral, Colorado</v>
      </c>
      <c r="B281" t="s">
        <v>518</v>
      </c>
      <c r="E281" t="s">
        <v>571</v>
      </c>
      <c r="F281" s="25" t="s">
        <v>572</v>
      </c>
      <c r="G281" s="6"/>
      <c r="H281" s="7">
        <v>824</v>
      </c>
      <c r="I281" s="8"/>
      <c r="J281" s="8">
        <v>0</v>
      </c>
      <c r="K281" s="8"/>
      <c r="L281" s="8">
        <v>0</v>
      </c>
      <c r="M281" s="8"/>
      <c r="N281" s="8">
        <v>0</v>
      </c>
      <c r="O281" s="8"/>
      <c r="P281" s="8">
        <v>1</v>
      </c>
      <c r="Q281" s="8"/>
      <c r="R281" s="8">
        <v>0</v>
      </c>
      <c r="S281" s="8"/>
      <c r="T281" s="8">
        <v>0</v>
      </c>
      <c r="U281" s="26">
        <v>0</v>
      </c>
      <c r="V281" s="26">
        <v>0</v>
      </c>
      <c r="W281" s="26">
        <v>824</v>
      </c>
    </row>
    <row r="282" spans="1:23">
      <c r="A282" t="str">
        <f t="shared" si="4"/>
        <v>Otero, Colorado</v>
      </c>
      <c r="B282" t="s">
        <v>518</v>
      </c>
      <c r="E282" t="s">
        <v>573</v>
      </c>
      <c r="F282" s="25" t="s">
        <v>574</v>
      </c>
      <c r="G282" s="6"/>
      <c r="H282" s="7">
        <v>18282</v>
      </c>
      <c r="I282" s="8"/>
      <c r="J282" s="8">
        <v>0</v>
      </c>
      <c r="K282" s="8"/>
      <c r="L282" s="8">
        <v>0</v>
      </c>
      <c r="M282" s="8"/>
      <c r="N282" s="8">
        <v>0</v>
      </c>
      <c r="O282" s="8"/>
      <c r="P282" s="8">
        <v>1</v>
      </c>
      <c r="Q282" s="8"/>
      <c r="R282" s="8">
        <v>0</v>
      </c>
      <c r="S282" s="8"/>
      <c r="T282" s="8">
        <v>0</v>
      </c>
      <c r="U282" s="26">
        <v>0</v>
      </c>
      <c r="V282" s="26">
        <v>0</v>
      </c>
      <c r="W282" s="26">
        <v>18282</v>
      </c>
    </row>
    <row r="283" spans="1:23">
      <c r="A283" t="str">
        <f t="shared" si="4"/>
        <v>Phillips, Colorado</v>
      </c>
      <c r="B283" t="s">
        <v>518</v>
      </c>
      <c r="E283" t="s">
        <v>282</v>
      </c>
      <c r="F283" s="25" t="s">
        <v>575</v>
      </c>
      <c r="G283" s="6"/>
      <c r="H283" s="7">
        <v>4290</v>
      </c>
      <c r="I283" s="8"/>
      <c r="J283" s="8">
        <v>0</v>
      </c>
      <c r="K283" s="8"/>
      <c r="L283" s="8">
        <v>0</v>
      </c>
      <c r="M283" s="8"/>
      <c r="N283" s="8">
        <v>0</v>
      </c>
      <c r="O283" s="8"/>
      <c r="P283" s="8">
        <v>1</v>
      </c>
      <c r="Q283" s="8"/>
      <c r="R283" s="8">
        <v>0</v>
      </c>
      <c r="S283" s="8"/>
      <c r="T283" s="8">
        <v>0</v>
      </c>
      <c r="U283" s="26">
        <v>0</v>
      </c>
      <c r="V283" s="26">
        <v>0</v>
      </c>
      <c r="W283" s="26">
        <v>4290</v>
      </c>
    </row>
    <row r="284" spans="1:23">
      <c r="A284" t="str">
        <f t="shared" si="4"/>
        <v>Ouray, Colorado</v>
      </c>
      <c r="B284" t="s">
        <v>518</v>
      </c>
      <c r="E284" t="s">
        <v>576</v>
      </c>
      <c r="F284" s="25" t="s">
        <v>577</v>
      </c>
      <c r="G284" s="6"/>
      <c r="H284" s="7">
        <v>4796</v>
      </c>
      <c r="I284" s="8"/>
      <c r="J284" s="8">
        <v>0</v>
      </c>
      <c r="K284" s="8"/>
      <c r="L284" s="8">
        <v>0</v>
      </c>
      <c r="M284" s="8"/>
      <c r="N284" s="8">
        <v>0</v>
      </c>
      <c r="O284" s="8"/>
      <c r="P284" s="8">
        <v>1</v>
      </c>
      <c r="Q284" s="8"/>
      <c r="R284" s="8">
        <v>0</v>
      </c>
      <c r="S284" s="8"/>
      <c r="T284" s="8">
        <v>0</v>
      </c>
      <c r="U284" s="26">
        <v>0</v>
      </c>
      <c r="V284" s="26">
        <v>0</v>
      </c>
      <c r="W284" s="26">
        <v>4796</v>
      </c>
    </row>
    <row r="285" spans="1:23">
      <c r="A285" t="str">
        <f t="shared" si="4"/>
        <v>Bent, Colorado</v>
      </c>
      <c r="B285" t="s">
        <v>518</v>
      </c>
      <c r="E285" t="s">
        <v>578</v>
      </c>
      <c r="F285" s="25" t="s">
        <v>579</v>
      </c>
      <c r="G285" s="6"/>
      <c r="H285" s="7">
        <v>5787</v>
      </c>
      <c r="I285" s="8"/>
      <c r="J285" s="8">
        <v>0</v>
      </c>
      <c r="K285" s="8"/>
      <c r="L285" s="8">
        <v>0</v>
      </c>
      <c r="M285" s="8"/>
      <c r="N285" s="8">
        <v>0</v>
      </c>
      <c r="O285" s="8"/>
      <c r="P285" s="8">
        <v>1</v>
      </c>
      <c r="Q285" s="8"/>
      <c r="R285" s="8">
        <v>0</v>
      </c>
      <c r="S285" s="8"/>
      <c r="T285" s="8">
        <v>0</v>
      </c>
      <c r="U285" s="26">
        <v>0</v>
      </c>
      <c r="V285" s="26">
        <v>0</v>
      </c>
      <c r="W285" s="26">
        <v>5787</v>
      </c>
    </row>
    <row r="286" spans="1:23">
      <c r="A286" t="str">
        <f t="shared" si="4"/>
        <v>Archuleta, Colorado</v>
      </c>
      <c r="B286" t="s">
        <v>518</v>
      </c>
      <c r="E286" t="s">
        <v>580</v>
      </c>
      <c r="F286" s="25" t="s">
        <v>581</v>
      </c>
      <c r="G286" s="6"/>
      <c r="H286" s="7">
        <v>13253</v>
      </c>
      <c r="I286" s="8"/>
      <c r="J286" s="8">
        <v>0</v>
      </c>
      <c r="K286" s="8"/>
      <c r="L286" s="8">
        <v>0</v>
      </c>
      <c r="M286" s="8"/>
      <c r="N286" s="8">
        <v>0</v>
      </c>
      <c r="O286" s="8"/>
      <c r="P286" s="8">
        <v>1</v>
      </c>
      <c r="Q286" s="8"/>
      <c r="R286" s="8">
        <v>0</v>
      </c>
      <c r="S286" s="8"/>
      <c r="T286" s="8">
        <v>0</v>
      </c>
      <c r="U286" s="26">
        <v>0</v>
      </c>
      <c r="V286" s="26">
        <v>0</v>
      </c>
      <c r="W286" s="26">
        <v>13253</v>
      </c>
    </row>
    <row r="287" spans="1:23">
      <c r="A287" t="str">
        <f t="shared" si="4"/>
        <v>Routt, Colorado</v>
      </c>
      <c r="B287" t="s">
        <v>518</v>
      </c>
      <c r="E287" t="s">
        <v>582</v>
      </c>
      <c r="F287" s="25" t="s">
        <v>583</v>
      </c>
      <c r="G287" s="6"/>
      <c r="H287" s="7">
        <v>25072</v>
      </c>
      <c r="I287" s="8"/>
      <c r="J287" s="8">
        <v>0</v>
      </c>
      <c r="K287" s="8"/>
      <c r="L287" s="8">
        <v>0</v>
      </c>
      <c r="M287" s="8"/>
      <c r="N287" s="8">
        <v>0</v>
      </c>
      <c r="O287" s="8"/>
      <c r="P287" s="8">
        <v>1</v>
      </c>
      <c r="Q287" s="8"/>
      <c r="R287" s="8">
        <v>0</v>
      </c>
      <c r="S287" s="8"/>
      <c r="T287" s="8">
        <v>0</v>
      </c>
      <c r="U287" s="26">
        <v>0</v>
      </c>
      <c r="V287" s="26">
        <v>0</v>
      </c>
      <c r="W287" s="26">
        <v>25072</v>
      </c>
    </row>
    <row r="288" spans="1:23">
      <c r="A288" t="str">
        <f t="shared" si="4"/>
        <v>Hinsdale, Colorado</v>
      </c>
      <c r="B288" t="s">
        <v>518</v>
      </c>
      <c r="E288" t="s">
        <v>584</v>
      </c>
      <c r="F288" s="25" t="s">
        <v>585</v>
      </c>
      <c r="G288" s="6"/>
      <c r="H288" s="7">
        <v>857</v>
      </c>
      <c r="I288" s="8"/>
      <c r="J288" s="8">
        <v>0</v>
      </c>
      <c r="K288" s="8"/>
      <c r="L288" s="8">
        <v>0</v>
      </c>
      <c r="M288" s="8"/>
      <c r="N288" s="8">
        <v>0</v>
      </c>
      <c r="O288" s="8"/>
      <c r="P288" s="8">
        <v>1</v>
      </c>
      <c r="Q288" s="8"/>
      <c r="R288" s="8">
        <v>0</v>
      </c>
      <c r="S288" s="8"/>
      <c r="T288" s="8">
        <v>0</v>
      </c>
      <c r="U288" s="26">
        <v>0</v>
      </c>
      <c r="V288" s="26">
        <v>0</v>
      </c>
      <c r="W288" s="26">
        <v>857</v>
      </c>
    </row>
    <row r="289" spans="1:23">
      <c r="A289" t="str">
        <f t="shared" si="4"/>
        <v>Lake, Colorado</v>
      </c>
      <c r="B289" t="s">
        <v>518</v>
      </c>
      <c r="E289" t="s">
        <v>489</v>
      </c>
      <c r="F289" s="25" t="s">
        <v>586</v>
      </c>
      <c r="G289" s="6"/>
      <c r="H289" s="7">
        <v>7751</v>
      </c>
      <c r="I289" s="8"/>
      <c r="J289" s="8">
        <v>0</v>
      </c>
      <c r="K289" s="8"/>
      <c r="L289" s="8">
        <v>0</v>
      </c>
      <c r="M289" s="8"/>
      <c r="N289" s="8">
        <v>0</v>
      </c>
      <c r="O289" s="8"/>
      <c r="P289" s="8">
        <v>1</v>
      </c>
      <c r="Q289" s="8"/>
      <c r="R289" s="8">
        <v>0</v>
      </c>
      <c r="S289" s="8"/>
      <c r="T289" s="8">
        <v>0</v>
      </c>
      <c r="U289" s="26">
        <v>0</v>
      </c>
      <c r="V289" s="26">
        <v>0</v>
      </c>
      <c r="W289" s="26">
        <v>7751</v>
      </c>
    </row>
    <row r="290" spans="1:23">
      <c r="A290" t="str">
        <f t="shared" si="4"/>
        <v>Rio Grande, Colorado</v>
      </c>
      <c r="B290" t="s">
        <v>518</v>
      </c>
      <c r="E290" t="s">
        <v>587</v>
      </c>
      <c r="F290" s="25" t="s">
        <v>588</v>
      </c>
      <c r="G290" s="6"/>
      <c r="H290" s="7">
        <v>11305</v>
      </c>
      <c r="I290" s="8"/>
      <c r="J290" s="8">
        <v>0</v>
      </c>
      <c r="K290" s="8"/>
      <c r="L290" s="8">
        <v>0</v>
      </c>
      <c r="M290" s="8"/>
      <c r="N290" s="8">
        <v>0</v>
      </c>
      <c r="O290" s="8"/>
      <c r="P290" s="8">
        <v>1</v>
      </c>
      <c r="Q290" s="8"/>
      <c r="R290" s="8">
        <v>0</v>
      </c>
      <c r="S290" s="8"/>
      <c r="T290" s="8">
        <v>0</v>
      </c>
      <c r="U290" s="26">
        <v>0</v>
      </c>
      <c r="V290" s="26">
        <v>0</v>
      </c>
      <c r="W290" s="26">
        <v>11305</v>
      </c>
    </row>
    <row r="291" spans="1:23">
      <c r="A291" t="str">
        <f t="shared" si="4"/>
        <v>Gilpin, Colorado</v>
      </c>
      <c r="B291" t="s">
        <v>518</v>
      </c>
      <c r="E291" t="s">
        <v>589</v>
      </c>
      <c r="F291" s="25" t="s">
        <v>590</v>
      </c>
      <c r="G291" s="6"/>
      <c r="H291" s="7">
        <v>6018</v>
      </c>
      <c r="I291" s="8"/>
      <c r="J291" s="8">
        <v>0</v>
      </c>
      <c r="K291" s="8"/>
      <c r="L291" s="8">
        <v>0</v>
      </c>
      <c r="M291" s="8"/>
      <c r="N291" s="8">
        <v>0</v>
      </c>
      <c r="O291" s="8"/>
      <c r="P291" s="8">
        <v>1</v>
      </c>
      <c r="Q291" s="8"/>
      <c r="R291" s="8">
        <v>0</v>
      </c>
      <c r="S291" s="8"/>
      <c r="T291" s="8">
        <v>0</v>
      </c>
      <c r="U291" s="26">
        <v>0</v>
      </c>
      <c r="V291" s="26">
        <v>0</v>
      </c>
      <c r="W291" s="26">
        <v>6018</v>
      </c>
    </row>
    <row r="292" spans="1:23">
      <c r="A292" t="str">
        <f t="shared" si="4"/>
        <v>Yuma, Colorado</v>
      </c>
      <c r="B292" t="s">
        <v>518</v>
      </c>
      <c r="E292" t="s">
        <v>373</v>
      </c>
      <c r="F292" s="25" t="s">
        <v>591</v>
      </c>
      <c r="G292" s="6"/>
      <c r="H292" s="7">
        <v>10003</v>
      </c>
      <c r="I292" s="8"/>
      <c r="J292" s="8">
        <v>0</v>
      </c>
      <c r="K292" s="8"/>
      <c r="L292" s="8">
        <v>0</v>
      </c>
      <c r="M292" s="8"/>
      <c r="N292" s="8">
        <v>0</v>
      </c>
      <c r="O292" s="8"/>
      <c r="P292" s="8">
        <v>1</v>
      </c>
      <c r="Q292" s="8"/>
      <c r="R292" s="8">
        <v>0</v>
      </c>
      <c r="S292" s="8"/>
      <c r="T292" s="8">
        <v>0</v>
      </c>
      <c r="U292" s="26">
        <v>0</v>
      </c>
      <c r="V292" s="26">
        <v>0</v>
      </c>
      <c r="W292" s="26">
        <v>10003</v>
      </c>
    </row>
    <row r="293" spans="1:23">
      <c r="A293" t="str">
        <f t="shared" si="4"/>
        <v>Jackson, Colorado</v>
      </c>
      <c r="B293" t="s">
        <v>518</v>
      </c>
      <c r="E293" t="s">
        <v>181</v>
      </c>
      <c r="F293" s="25" t="s">
        <v>592</v>
      </c>
      <c r="G293" s="6"/>
      <c r="H293" s="7">
        <v>1261</v>
      </c>
      <c r="I293" s="8"/>
      <c r="J293" s="8">
        <v>0</v>
      </c>
      <c r="K293" s="8"/>
      <c r="L293" s="8">
        <v>0</v>
      </c>
      <c r="M293" s="8"/>
      <c r="N293" s="8">
        <v>0</v>
      </c>
      <c r="O293" s="8"/>
      <c r="P293" s="8">
        <v>1</v>
      </c>
      <c r="Q293" s="8"/>
      <c r="R293" s="8">
        <v>0</v>
      </c>
      <c r="S293" s="8"/>
      <c r="T293" s="8">
        <v>0</v>
      </c>
      <c r="U293" s="26">
        <v>0</v>
      </c>
      <c r="V293" s="26">
        <v>0</v>
      </c>
      <c r="W293" s="26">
        <v>1261</v>
      </c>
    </row>
    <row r="294" spans="1:23">
      <c r="A294" t="str">
        <f t="shared" si="4"/>
        <v>Kit Carson, Colorado</v>
      </c>
      <c r="B294" t="s">
        <v>518</v>
      </c>
      <c r="E294" t="s">
        <v>593</v>
      </c>
      <c r="F294" s="25" t="s">
        <v>594</v>
      </c>
      <c r="G294" s="6"/>
      <c r="H294" s="7">
        <v>7447</v>
      </c>
      <c r="I294" s="8"/>
      <c r="J294" s="8">
        <v>0</v>
      </c>
      <c r="K294" s="8"/>
      <c r="L294" s="8">
        <v>0</v>
      </c>
      <c r="M294" s="8"/>
      <c r="N294" s="8">
        <v>0</v>
      </c>
      <c r="O294" s="8"/>
      <c r="P294" s="8">
        <v>1</v>
      </c>
      <c r="Q294" s="8"/>
      <c r="R294" s="8">
        <v>0</v>
      </c>
      <c r="S294" s="8"/>
      <c r="T294" s="8">
        <v>0</v>
      </c>
      <c r="U294" s="26">
        <v>0</v>
      </c>
      <c r="V294" s="26">
        <v>0</v>
      </c>
      <c r="W294" s="26">
        <v>7447</v>
      </c>
    </row>
    <row r="295" spans="1:23">
      <c r="A295" t="str">
        <f t="shared" si="4"/>
        <v>Clear Creek, Colorado</v>
      </c>
      <c r="B295" t="s">
        <v>518</v>
      </c>
      <c r="E295" t="s">
        <v>595</v>
      </c>
      <c r="F295" s="25" t="s">
        <v>596</v>
      </c>
      <c r="G295" s="6"/>
      <c r="H295" s="7">
        <v>9495</v>
      </c>
      <c r="I295" s="8"/>
      <c r="J295" s="8">
        <v>0</v>
      </c>
      <c r="K295" s="8"/>
      <c r="L295" s="8">
        <v>0</v>
      </c>
      <c r="M295" s="8"/>
      <c r="N295" s="8">
        <v>0</v>
      </c>
      <c r="O295" s="8"/>
      <c r="P295" s="8">
        <v>1</v>
      </c>
      <c r="Q295" s="8"/>
      <c r="R295" s="8">
        <v>0</v>
      </c>
      <c r="S295" s="8"/>
      <c r="T295" s="8">
        <v>0</v>
      </c>
      <c r="U295" s="26">
        <v>0</v>
      </c>
      <c r="V295" s="26">
        <v>0</v>
      </c>
      <c r="W295" s="26">
        <v>9495</v>
      </c>
    </row>
    <row r="296" spans="1:23">
      <c r="A296" t="str">
        <f t="shared" si="4"/>
        <v>Logan, Colorado</v>
      </c>
      <c r="B296" t="s">
        <v>518</v>
      </c>
      <c r="E296" t="s">
        <v>352</v>
      </c>
      <c r="F296" s="25" t="s">
        <v>597</v>
      </c>
      <c r="G296" s="6"/>
      <c r="H296" s="7">
        <v>22380</v>
      </c>
      <c r="I296" s="8"/>
      <c r="J296" s="8">
        <v>0</v>
      </c>
      <c r="K296" s="8"/>
      <c r="L296" s="8">
        <v>0</v>
      </c>
      <c r="M296" s="8"/>
      <c r="N296" s="8">
        <v>0</v>
      </c>
      <c r="O296" s="8"/>
      <c r="P296" s="8">
        <v>1</v>
      </c>
      <c r="Q296" s="8"/>
      <c r="R296" s="8">
        <v>0</v>
      </c>
      <c r="S296" s="8"/>
      <c r="T296" s="8">
        <v>0</v>
      </c>
      <c r="U296" s="26">
        <v>0</v>
      </c>
      <c r="V296" s="26">
        <v>0</v>
      </c>
      <c r="W296" s="26">
        <v>22380</v>
      </c>
    </row>
    <row r="297" spans="1:23">
      <c r="A297" t="str">
        <f t="shared" si="4"/>
        <v>Washington, Colorado</v>
      </c>
      <c r="B297" t="s">
        <v>518</v>
      </c>
      <c r="E297" t="s">
        <v>207</v>
      </c>
      <c r="F297" s="25" t="s">
        <v>598</v>
      </c>
      <c r="G297" s="6"/>
      <c r="H297" s="7">
        <v>4868</v>
      </c>
      <c r="I297" s="8"/>
      <c r="J297" s="8">
        <v>0</v>
      </c>
      <c r="K297" s="8"/>
      <c r="L297" s="8">
        <v>0</v>
      </c>
      <c r="M297" s="8"/>
      <c r="N297" s="8">
        <v>0</v>
      </c>
      <c r="O297" s="8"/>
      <c r="P297" s="8">
        <v>1</v>
      </c>
      <c r="Q297" s="8"/>
      <c r="R297" s="8">
        <v>0</v>
      </c>
      <c r="S297" s="8"/>
      <c r="T297" s="8">
        <v>0</v>
      </c>
      <c r="U297" s="26">
        <v>0</v>
      </c>
      <c r="V297" s="26">
        <v>0</v>
      </c>
      <c r="W297" s="26">
        <v>4868</v>
      </c>
    </row>
    <row r="298" spans="1:23">
      <c r="A298" t="str">
        <f t="shared" si="4"/>
        <v>Conejos, Colorado</v>
      </c>
      <c r="B298" t="s">
        <v>518</v>
      </c>
      <c r="E298" t="s">
        <v>599</v>
      </c>
      <c r="F298" s="25" t="s">
        <v>600</v>
      </c>
      <c r="G298" s="6"/>
      <c r="H298" s="7">
        <v>8128</v>
      </c>
      <c r="I298" s="8"/>
      <c r="J298" s="8">
        <v>0</v>
      </c>
      <c r="K298" s="8"/>
      <c r="L298" s="8">
        <v>0</v>
      </c>
      <c r="M298" s="8"/>
      <c r="N298" s="8">
        <v>0</v>
      </c>
      <c r="O298" s="8"/>
      <c r="P298" s="8">
        <v>1</v>
      </c>
      <c r="Q298" s="8"/>
      <c r="R298" s="8">
        <v>0</v>
      </c>
      <c r="S298" s="8"/>
      <c r="T298" s="8">
        <v>0</v>
      </c>
      <c r="U298" s="26">
        <v>0</v>
      </c>
      <c r="V298" s="26">
        <v>0</v>
      </c>
      <c r="W298" s="26">
        <v>8128</v>
      </c>
    </row>
    <row r="299" spans="1:23">
      <c r="A299" t="str">
        <f t="shared" si="4"/>
        <v>Kiowa, Colorado</v>
      </c>
      <c r="B299" t="s">
        <v>518</v>
      </c>
      <c r="E299" t="s">
        <v>601</v>
      </c>
      <c r="F299" s="25" t="s">
        <v>602</v>
      </c>
      <c r="G299" s="6"/>
      <c r="H299" s="7">
        <v>1489</v>
      </c>
      <c r="I299" s="8"/>
      <c r="J299" s="8">
        <v>0</v>
      </c>
      <c r="K299" s="8"/>
      <c r="L299" s="8">
        <v>0</v>
      </c>
      <c r="M299" s="8"/>
      <c r="N299" s="8">
        <v>0</v>
      </c>
      <c r="O299" s="8"/>
      <c r="P299" s="8">
        <v>1</v>
      </c>
      <c r="Q299" s="8"/>
      <c r="R299" s="8">
        <v>0</v>
      </c>
      <c r="S299" s="8"/>
      <c r="T299" s="8">
        <v>0</v>
      </c>
      <c r="U299" s="26">
        <v>0</v>
      </c>
      <c r="V299" s="26">
        <v>0</v>
      </c>
      <c r="W299" s="26">
        <v>1489</v>
      </c>
    </row>
    <row r="300" spans="1:23">
      <c r="A300" t="str">
        <f t="shared" si="4"/>
        <v>Teller, Colorado</v>
      </c>
      <c r="B300" t="s">
        <v>518</v>
      </c>
      <c r="E300" t="s">
        <v>603</v>
      </c>
      <c r="F300" s="25" t="s">
        <v>604</v>
      </c>
      <c r="G300" s="6"/>
      <c r="H300" s="7">
        <v>24524</v>
      </c>
      <c r="I300" s="8"/>
      <c r="J300" s="8">
        <v>0</v>
      </c>
      <c r="K300" s="8"/>
      <c r="L300" s="8">
        <v>0.2360137008644593</v>
      </c>
      <c r="M300" s="8"/>
      <c r="N300" s="8">
        <v>0</v>
      </c>
      <c r="O300" s="8"/>
      <c r="P300" s="8">
        <v>0.76398629913554073</v>
      </c>
      <c r="Q300" s="8"/>
      <c r="R300" s="8">
        <v>0</v>
      </c>
      <c r="S300" s="8"/>
      <c r="T300" s="8">
        <v>0</v>
      </c>
      <c r="U300" s="26">
        <v>0</v>
      </c>
      <c r="V300" s="26">
        <v>5788</v>
      </c>
      <c r="W300" s="26">
        <v>18736</v>
      </c>
    </row>
    <row r="301" spans="1:23">
      <c r="A301" t="str">
        <f t="shared" si="4"/>
        <v>Gunnison, Colorado</v>
      </c>
      <c r="B301" t="s">
        <v>518</v>
      </c>
      <c r="E301" t="s">
        <v>605</v>
      </c>
      <c r="F301" s="25" t="s">
        <v>606</v>
      </c>
      <c r="G301" s="6"/>
      <c r="H301" s="7">
        <v>16802</v>
      </c>
      <c r="I301" s="8"/>
      <c r="J301" s="8">
        <v>0</v>
      </c>
      <c r="K301" s="8"/>
      <c r="L301" s="8">
        <v>0</v>
      </c>
      <c r="M301" s="8"/>
      <c r="N301" s="8">
        <v>0</v>
      </c>
      <c r="O301" s="8"/>
      <c r="P301" s="8">
        <v>1</v>
      </c>
      <c r="Q301" s="8"/>
      <c r="R301" s="8">
        <v>0</v>
      </c>
      <c r="S301" s="8"/>
      <c r="T301" s="8">
        <v>0</v>
      </c>
      <c r="U301" s="26">
        <v>0</v>
      </c>
      <c r="V301" s="26">
        <v>0</v>
      </c>
      <c r="W301" s="26">
        <v>16802</v>
      </c>
    </row>
    <row r="302" spans="1:23">
      <c r="A302" t="str">
        <f t="shared" si="4"/>
        <v>Baca, Colorado</v>
      </c>
      <c r="B302" t="s">
        <v>518</v>
      </c>
      <c r="E302" t="s">
        <v>607</v>
      </c>
      <c r="F302" s="25" t="s">
        <v>608</v>
      </c>
      <c r="G302" s="6"/>
      <c r="H302" s="7">
        <v>3561</v>
      </c>
      <c r="I302" s="8"/>
      <c r="J302" s="8">
        <v>0</v>
      </c>
      <c r="K302" s="8"/>
      <c r="L302" s="8">
        <v>0</v>
      </c>
      <c r="M302" s="8"/>
      <c r="N302" s="8">
        <v>0</v>
      </c>
      <c r="O302" s="8"/>
      <c r="P302" s="8">
        <v>1</v>
      </c>
      <c r="Q302" s="8"/>
      <c r="R302" s="8">
        <v>0</v>
      </c>
      <c r="S302" s="8"/>
      <c r="T302" s="8">
        <v>0</v>
      </c>
      <c r="U302" s="26">
        <v>0</v>
      </c>
      <c r="V302" s="26">
        <v>0</v>
      </c>
      <c r="W302" s="26">
        <v>3561</v>
      </c>
    </row>
    <row r="303" spans="1:23">
      <c r="A303" t="str">
        <f t="shared" si="4"/>
        <v>Elbert, Colorado</v>
      </c>
      <c r="B303" t="s">
        <v>518</v>
      </c>
      <c r="E303" t="s">
        <v>609</v>
      </c>
      <c r="F303" s="25" t="s">
        <v>610</v>
      </c>
      <c r="G303" s="6"/>
      <c r="H303" s="7">
        <v>25717</v>
      </c>
      <c r="I303" s="8"/>
      <c r="J303" s="8">
        <v>0</v>
      </c>
      <c r="K303" s="8"/>
      <c r="L303" s="8">
        <v>0</v>
      </c>
      <c r="M303" s="8"/>
      <c r="N303" s="8">
        <v>0</v>
      </c>
      <c r="O303" s="8"/>
      <c r="P303" s="8">
        <v>1</v>
      </c>
      <c r="Q303" s="8"/>
      <c r="R303" s="8">
        <v>0</v>
      </c>
      <c r="S303" s="8"/>
      <c r="T303" s="8">
        <v>0</v>
      </c>
      <c r="U303" s="26">
        <v>0</v>
      </c>
      <c r="V303" s="26">
        <v>0</v>
      </c>
      <c r="W303" s="26">
        <v>25717</v>
      </c>
    </row>
    <row r="304" spans="1:23">
      <c r="A304" t="str">
        <f t="shared" si="4"/>
        <v>Mesa, Colorado</v>
      </c>
      <c r="B304" t="s">
        <v>518</v>
      </c>
      <c r="E304" t="s">
        <v>611</v>
      </c>
      <c r="F304" s="25" t="s">
        <v>612</v>
      </c>
      <c r="G304" s="6"/>
      <c r="H304" s="7">
        <v>151218</v>
      </c>
      <c r="I304" s="8"/>
      <c r="J304" s="8">
        <v>0.39897366715602639</v>
      </c>
      <c r="K304" s="8"/>
      <c r="L304" s="8">
        <v>0.43469031464508201</v>
      </c>
      <c r="M304" s="8"/>
      <c r="N304" s="8">
        <v>0</v>
      </c>
      <c r="O304" s="8"/>
      <c r="P304" s="8">
        <v>0.16633601819889166</v>
      </c>
      <c r="Q304" s="8"/>
      <c r="R304" s="8">
        <v>0</v>
      </c>
      <c r="S304" s="8"/>
      <c r="T304" s="8">
        <v>0</v>
      </c>
      <c r="U304" s="26">
        <v>60332</v>
      </c>
      <c r="V304" s="26">
        <v>65733.000000000015</v>
      </c>
      <c r="W304" s="26">
        <v>25153</v>
      </c>
    </row>
    <row r="305" spans="1:23">
      <c r="A305" t="str">
        <f t="shared" si="4"/>
        <v>Dolores, Colorado</v>
      </c>
      <c r="B305" t="s">
        <v>518</v>
      </c>
      <c r="E305" t="s">
        <v>613</v>
      </c>
      <c r="F305" s="25" t="s">
        <v>614</v>
      </c>
      <c r="G305" s="6"/>
      <c r="H305" s="7">
        <v>1857</v>
      </c>
      <c r="I305" s="8"/>
      <c r="J305" s="8">
        <v>0</v>
      </c>
      <c r="K305" s="8"/>
      <c r="L305" s="8">
        <v>0</v>
      </c>
      <c r="M305" s="8"/>
      <c r="N305" s="8">
        <v>0</v>
      </c>
      <c r="O305" s="8"/>
      <c r="P305" s="8">
        <v>1</v>
      </c>
      <c r="Q305" s="8"/>
      <c r="R305" s="8">
        <v>0</v>
      </c>
      <c r="S305" s="8"/>
      <c r="T305" s="8">
        <v>0</v>
      </c>
      <c r="U305" s="26">
        <v>0</v>
      </c>
      <c r="V305" s="26">
        <v>0</v>
      </c>
      <c r="W305" s="26">
        <v>1857</v>
      </c>
    </row>
    <row r="306" spans="1:23">
      <c r="A306" t="str">
        <f t="shared" si="4"/>
        <v>Las Animas, Colorado</v>
      </c>
      <c r="B306" t="s">
        <v>518</v>
      </c>
      <c r="E306" t="s">
        <v>615</v>
      </c>
      <c r="F306" s="25" t="s">
        <v>616</v>
      </c>
      <c r="G306" s="6"/>
      <c r="H306" s="7">
        <v>14266</v>
      </c>
      <c r="I306" s="8"/>
      <c r="J306" s="8">
        <v>0</v>
      </c>
      <c r="K306" s="8"/>
      <c r="L306" s="8">
        <v>0</v>
      </c>
      <c r="M306" s="8"/>
      <c r="N306" s="8">
        <v>0</v>
      </c>
      <c r="O306" s="8"/>
      <c r="P306" s="8">
        <v>1</v>
      </c>
      <c r="Q306" s="8"/>
      <c r="R306" s="8">
        <v>0</v>
      </c>
      <c r="S306" s="8"/>
      <c r="T306" s="8">
        <v>0</v>
      </c>
      <c r="U306" s="26">
        <v>0</v>
      </c>
      <c r="V306" s="26">
        <v>0</v>
      </c>
      <c r="W306" s="26">
        <v>14266</v>
      </c>
    </row>
    <row r="307" spans="1:23">
      <c r="A307" t="str">
        <f t="shared" si="4"/>
        <v>Grand, Colorado</v>
      </c>
      <c r="B307" t="s">
        <v>518</v>
      </c>
      <c r="E307" t="s">
        <v>617</v>
      </c>
      <c r="F307" s="25" t="s">
        <v>618</v>
      </c>
      <c r="G307" s="6"/>
      <c r="H307" s="7">
        <v>15303</v>
      </c>
      <c r="I307" s="8"/>
      <c r="J307" s="8">
        <v>0</v>
      </c>
      <c r="K307" s="8"/>
      <c r="L307" s="8">
        <v>0</v>
      </c>
      <c r="M307" s="8"/>
      <c r="N307" s="8">
        <v>0</v>
      </c>
      <c r="O307" s="8"/>
      <c r="P307" s="8">
        <v>1</v>
      </c>
      <c r="Q307" s="8"/>
      <c r="R307" s="8">
        <v>0</v>
      </c>
      <c r="S307" s="8"/>
      <c r="T307" s="8">
        <v>0</v>
      </c>
      <c r="U307" s="26">
        <v>0</v>
      </c>
      <c r="V307" s="26">
        <v>0</v>
      </c>
      <c r="W307" s="26">
        <v>15303</v>
      </c>
    </row>
    <row r="308" spans="1:23">
      <c r="A308" t="str">
        <f t="shared" si="4"/>
        <v>Jefferson, Colorado</v>
      </c>
      <c r="B308" t="s">
        <v>518</v>
      </c>
      <c r="E308" t="s">
        <v>101</v>
      </c>
      <c r="F308" s="25" t="s">
        <v>619</v>
      </c>
      <c r="G308" s="6"/>
      <c r="H308" s="7">
        <v>574798</v>
      </c>
      <c r="I308" s="8"/>
      <c r="J308" s="8">
        <v>0.25678412242213788</v>
      </c>
      <c r="K308" s="8"/>
      <c r="L308" s="8">
        <v>0.61448369688133919</v>
      </c>
      <c r="M308" s="8"/>
      <c r="N308" s="8">
        <v>0</v>
      </c>
      <c r="O308" s="8"/>
      <c r="P308" s="8">
        <v>0.12873218069652295</v>
      </c>
      <c r="Q308" s="8"/>
      <c r="R308" s="8">
        <v>0</v>
      </c>
      <c r="S308" s="8"/>
      <c r="T308" s="8">
        <v>0</v>
      </c>
      <c r="U308" s="26">
        <v>147599</v>
      </c>
      <c r="V308" s="26">
        <v>353204</v>
      </c>
      <c r="W308" s="26">
        <v>73995</v>
      </c>
    </row>
    <row r="309" spans="1:23">
      <c r="A309" t="str">
        <f t="shared" si="4"/>
        <v>Boulder, Colorado</v>
      </c>
      <c r="B309" t="s">
        <v>518</v>
      </c>
      <c r="E309" t="s">
        <v>620</v>
      </c>
      <c r="F309" s="25" t="s">
        <v>621</v>
      </c>
      <c r="G309" s="6"/>
      <c r="H309" s="7">
        <v>322510</v>
      </c>
      <c r="I309" s="8"/>
      <c r="J309" s="8">
        <v>0.29392576974357382</v>
      </c>
      <c r="K309" s="8"/>
      <c r="L309" s="8">
        <v>0.53109671017952931</v>
      </c>
      <c r="M309" s="8"/>
      <c r="N309" s="8">
        <v>0</v>
      </c>
      <c r="O309" s="8"/>
      <c r="P309" s="8">
        <v>0.17497752007689685</v>
      </c>
      <c r="Q309" s="8"/>
      <c r="R309" s="8">
        <v>0</v>
      </c>
      <c r="S309" s="8"/>
      <c r="T309" s="8">
        <v>0</v>
      </c>
      <c r="U309" s="26">
        <v>94793.999999999985</v>
      </c>
      <c r="V309" s="26">
        <v>171284</v>
      </c>
      <c r="W309" s="26">
        <v>56432</v>
      </c>
    </row>
    <row r="310" spans="1:23">
      <c r="A310" t="str">
        <f t="shared" si="4"/>
        <v>Denver, Colorado</v>
      </c>
      <c r="B310" t="s">
        <v>518</v>
      </c>
      <c r="E310" t="s">
        <v>622</v>
      </c>
      <c r="F310" s="25" t="s">
        <v>623</v>
      </c>
      <c r="G310" s="6"/>
      <c r="H310" s="7">
        <v>705576</v>
      </c>
      <c r="I310" s="8"/>
      <c r="J310" s="8">
        <v>0.99757928274204333</v>
      </c>
      <c r="K310" s="8"/>
      <c r="L310" s="8">
        <v>0</v>
      </c>
      <c r="M310" s="8"/>
      <c r="N310" s="8">
        <v>0</v>
      </c>
      <c r="O310" s="8"/>
      <c r="P310" s="8">
        <v>2.4207172579566198E-3</v>
      </c>
      <c r="Q310" s="8"/>
      <c r="R310" s="8">
        <v>0</v>
      </c>
      <c r="S310" s="8"/>
      <c r="T310" s="8">
        <v>0</v>
      </c>
      <c r="U310" s="26">
        <v>703868</v>
      </c>
      <c r="V310" s="26">
        <v>0</v>
      </c>
      <c r="W310" s="26">
        <v>1708</v>
      </c>
    </row>
    <row r="311" spans="1:23">
      <c r="A311" t="str">
        <f t="shared" si="4"/>
        <v>Broomfield, Colorado</v>
      </c>
      <c r="B311" t="s">
        <v>518</v>
      </c>
      <c r="E311" t="s">
        <v>624</v>
      </c>
      <c r="F311" s="25" t="s">
        <v>625</v>
      </c>
      <c r="G311" s="6"/>
      <c r="H311" s="7">
        <v>67886</v>
      </c>
      <c r="I311" s="8"/>
      <c r="J311" s="8">
        <v>0.97890581268597365</v>
      </c>
      <c r="K311" s="8"/>
      <c r="L311" s="8">
        <v>0</v>
      </c>
      <c r="M311" s="8"/>
      <c r="N311" s="8">
        <v>0</v>
      </c>
      <c r="O311" s="8"/>
      <c r="P311" s="8">
        <v>2.1094187314026454E-2</v>
      </c>
      <c r="Q311" s="8"/>
      <c r="R311" s="8">
        <v>0</v>
      </c>
      <c r="S311" s="8"/>
      <c r="T311" s="8">
        <v>0</v>
      </c>
      <c r="U311" s="26">
        <v>66454.000000000015</v>
      </c>
      <c r="V311" s="26">
        <v>0</v>
      </c>
      <c r="W311" s="26">
        <v>1432</v>
      </c>
    </row>
    <row r="312" spans="1:23">
      <c r="A312" t="str">
        <f t="shared" si="4"/>
        <v>Adams, Colorado</v>
      </c>
      <c r="B312" t="s">
        <v>518</v>
      </c>
      <c r="E312" t="s">
        <v>626</v>
      </c>
      <c r="F312" s="25" t="s">
        <v>627</v>
      </c>
      <c r="G312" s="6"/>
      <c r="H312" s="7">
        <v>504108</v>
      </c>
      <c r="I312" s="8"/>
      <c r="J312" s="8">
        <v>0.18602958096280955</v>
      </c>
      <c r="K312" s="8"/>
      <c r="L312" s="8">
        <v>0.73128972363065059</v>
      </c>
      <c r="M312" s="8"/>
      <c r="N312" s="8">
        <v>0</v>
      </c>
      <c r="O312" s="8"/>
      <c r="P312" s="8">
        <v>8.268069540653987E-2</v>
      </c>
      <c r="Q312" s="8"/>
      <c r="R312" s="8">
        <v>0</v>
      </c>
      <c r="S312" s="8"/>
      <c r="T312" s="8">
        <v>0</v>
      </c>
      <c r="U312" s="26">
        <v>93779</v>
      </c>
      <c r="V312" s="26">
        <v>368649</v>
      </c>
      <c r="W312" s="26">
        <v>41680</v>
      </c>
    </row>
    <row r="313" spans="1:23">
      <c r="A313" t="str">
        <f t="shared" si="4"/>
        <v>Weld, Colorado</v>
      </c>
      <c r="B313" t="s">
        <v>518</v>
      </c>
      <c r="E313" t="s">
        <v>628</v>
      </c>
      <c r="F313" s="25" t="s">
        <v>629</v>
      </c>
      <c r="G313" s="6"/>
      <c r="H313" s="7">
        <v>305345</v>
      </c>
      <c r="I313" s="8"/>
      <c r="J313" s="8">
        <v>0.33036728945946386</v>
      </c>
      <c r="K313" s="8"/>
      <c r="L313" s="8">
        <v>0.285817681638802</v>
      </c>
      <c r="M313" s="8"/>
      <c r="N313" s="8">
        <v>0</v>
      </c>
      <c r="O313" s="8"/>
      <c r="P313" s="8">
        <v>0.38381502890173408</v>
      </c>
      <c r="Q313" s="8"/>
      <c r="R313" s="8">
        <v>0</v>
      </c>
      <c r="S313" s="8"/>
      <c r="T313" s="8">
        <v>0</v>
      </c>
      <c r="U313" s="26">
        <v>100876</v>
      </c>
      <c r="V313" s="26">
        <v>87273</v>
      </c>
      <c r="W313" s="26">
        <v>117195.99999999999</v>
      </c>
    </row>
    <row r="314" spans="1:23">
      <c r="A314" t="str">
        <f t="shared" si="4"/>
        <v>Douglas, Colorado</v>
      </c>
      <c r="B314" t="s">
        <v>518</v>
      </c>
      <c r="E314" t="s">
        <v>630</v>
      </c>
      <c r="F314" s="25" t="s">
        <v>631</v>
      </c>
      <c r="G314" s="6"/>
      <c r="H314" s="7">
        <v>336041</v>
      </c>
      <c r="I314" s="8"/>
      <c r="J314" s="8">
        <v>0</v>
      </c>
      <c r="K314" s="8"/>
      <c r="L314" s="8">
        <v>0.72366169604304231</v>
      </c>
      <c r="M314" s="8"/>
      <c r="N314" s="8">
        <v>0</v>
      </c>
      <c r="O314" s="8"/>
      <c r="P314" s="8">
        <v>0.27633830395695763</v>
      </c>
      <c r="Q314" s="8"/>
      <c r="R314" s="8">
        <v>0</v>
      </c>
      <c r="S314" s="8"/>
      <c r="T314" s="8">
        <v>0</v>
      </c>
      <c r="U314" s="26">
        <v>0</v>
      </c>
      <c r="V314" s="26">
        <v>243179.99999999997</v>
      </c>
      <c r="W314" s="26">
        <v>92861</v>
      </c>
    </row>
    <row r="315" spans="1:23">
      <c r="A315" t="str">
        <f t="shared" si="4"/>
        <v>Arapahoe, Colorado</v>
      </c>
      <c r="B315" t="s">
        <v>518</v>
      </c>
      <c r="E315" t="s">
        <v>632</v>
      </c>
      <c r="F315" s="25" t="s">
        <v>633</v>
      </c>
      <c r="G315" s="6"/>
      <c r="H315" s="7">
        <v>644560</v>
      </c>
      <c r="I315" s="8"/>
      <c r="J315" s="8">
        <v>0.63430091845600101</v>
      </c>
      <c r="K315" s="8"/>
      <c r="L315" s="8">
        <v>0.31079030656571927</v>
      </c>
      <c r="M315" s="8"/>
      <c r="N315" s="8">
        <v>0</v>
      </c>
      <c r="O315" s="8"/>
      <c r="P315" s="8">
        <v>5.4908774978279756E-2</v>
      </c>
      <c r="Q315" s="8"/>
      <c r="R315" s="8">
        <v>0</v>
      </c>
      <c r="S315" s="8"/>
      <c r="T315" s="8">
        <v>0</v>
      </c>
      <c r="U315" s="26">
        <v>408845</v>
      </c>
      <c r="V315" s="26">
        <v>200323</v>
      </c>
      <c r="W315" s="26">
        <v>35392</v>
      </c>
    </row>
    <row r="316" spans="1:23">
      <c r="A316" t="str">
        <f t="shared" si="4"/>
        <v>El Paso, Colorado</v>
      </c>
      <c r="B316" t="s">
        <v>518</v>
      </c>
      <c r="E316" t="s">
        <v>634</v>
      </c>
      <c r="F316" s="25" t="s">
        <v>635</v>
      </c>
      <c r="G316" s="6"/>
      <c r="H316" s="7">
        <v>698974</v>
      </c>
      <c r="I316" s="8"/>
      <c r="J316" s="8">
        <v>0.62777585432362293</v>
      </c>
      <c r="K316" s="8"/>
      <c r="L316" s="8">
        <v>0.17887074483457185</v>
      </c>
      <c r="M316" s="8"/>
      <c r="N316" s="8">
        <v>0</v>
      </c>
      <c r="O316" s="8"/>
      <c r="P316" s="8">
        <v>0.19335340084180527</v>
      </c>
      <c r="Q316" s="8"/>
      <c r="R316" s="8">
        <v>0</v>
      </c>
      <c r="S316" s="8"/>
      <c r="T316" s="8">
        <v>0</v>
      </c>
      <c r="U316" s="26">
        <v>438799</v>
      </c>
      <c r="V316" s="26">
        <v>125026.00000000003</v>
      </c>
      <c r="W316" s="26">
        <v>135149</v>
      </c>
    </row>
    <row r="317" spans="1:23">
      <c r="A317" t="str">
        <f t="shared" si="4"/>
        <v>Larimer, Colorado</v>
      </c>
      <c r="B317" t="s">
        <v>518</v>
      </c>
      <c r="E317" t="s">
        <v>636</v>
      </c>
      <c r="F317" s="25" t="s">
        <v>637</v>
      </c>
      <c r="G317" s="6"/>
      <c r="H317" s="7">
        <v>344786</v>
      </c>
      <c r="I317" s="8"/>
      <c r="J317" s="8">
        <v>0.38691246164287413</v>
      </c>
      <c r="K317" s="8"/>
      <c r="L317" s="8">
        <v>0.29216673530827819</v>
      </c>
      <c r="M317" s="8"/>
      <c r="N317" s="8">
        <v>0</v>
      </c>
      <c r="O317" s="8"/>
      <c r="P317" s="8">
        <v>0.32092080304884768</v>
      </c>
      <c r="Q317" s="8"/>
      <c r="R317" s="8">
        <v>0</v>
      </c>
      <c r="S317" s="8"/>
      <c r="T317" s="8">
        <v>0</v>
      </c>
      <c r="U317" s="26">
        <v>133402</v>
      </c>
      <c r="V317" s="26">
        <v>100735</v>
      </c>
      <c r="W317" s="26">
        <v>110649</v>
      </c>
    </row>
    <row r="318" spans="1:23">
      <c r="A318" t="str">
        <f t="shared" si="4"/>
        <v>Fairfield, Connecticut</v>
      </c>
      <c r="B318" t="s">
        <v>638</v>
      </c>
      <c r="E318" t="s">
        <v>639</v>
      </c>
      <c r="F318" s="25" t="s">
        <v>640</v>
      </c>
      <c r="G318" s="6"/>
      <c r="H318" s="7">
        <v>943926</v>
      </c>
      <c r="I318" s="8"/>
      <c r="J318" s="8">
        <v>0.46034434902736027</v>
      </c>
      <c r="K318" s="8"/>
      <c r="L318" s="8">
        <v>0.46396539559245109</v>
      </c>
      <c r="M318" s="8"/>
      <c r="N318" s="8">
        <v>0</v>
      </c>
      <c r="O318" s="8"/>
      <c r="P318" s="8">
        <v>7.5690255380188698E-2</v>
      </c>
      <c r="Q318" s="8"/>
      <c r="R318" s="8">
        <v>0</v>
      </c>
      <c r="S318" s="8"/>
      <c r="T318" s="8">
        <v>0</v>
      </c>
      <c r="U318" s="26">
        <v>434531.00000000006</v>
      </c>
      <c r="V318" s="26">
        <v>437949</v>
      </c>
      <c r="W318" s="26">
        <v>71446</v>
      </c>
    </row>
    <row r="319" spans="1:23">
      <c r="A319" t="str">
        <f t="shared" si="4"/>
        <v>Middlesex, Connecticut</v>
      </c>
      <c r="B319" t="s">
        <v>638</v>
      </c>
      <c r="E319" t="s">
        <v>641</v>
      </c>
      <c r="F319" s="25" t="s">
        <v>642</v>
      </c>
      <c r="G319" s="6"/>
      <c r="H319" s="7">
        <v>163053</v>
      </c>
      <c r="I319" s="8"/>
      <c r="J319" s="8">
        <v>0.23359889115808974</v>
      </c>
      <c r="K319" s="8"/>
      <c r="L319" s="8">
        <v>0.33053056368174766</v>
      </c>
      <c r="M319" s="8"/>
      <c r="N319" s="8">
        <v>0</v>
      </c>
      <c r="O319" s="8"/>
      <c r="P319" s="8">
        <v>0.43587054516016266</v>
      </c>
      <c r="Q319" s="8"/>
      <c r="R319" s="8">
        <v>0</v>
      </c>
      <c r="S319" s="8"/>
      <c r="T319" s="8">
        <v>0</v>
      </c>
      <c r="U319" s="26">
        <v>38089.000000000007</v>
      </c>
      <c r="V319" s="26">
        <v>53894</v>
      </c>
      <c r="W319" s="26">
        <v>71070</v>
      </c>
    </row>
    <row r="320" spans="1:23">
      <c r="A320" t="str">
        <f t="shared" si="4"/>
        <v>New London, Connecticut</v>
      </c>
      <c r="B320" t="s">
        <v>638</v>
      </c>
      <c r="E320" t="s">
        <v>643</v>
      </c>
      <c r="F320" s="25" t="s">
        <v>644</v>
      </c>
      <c r="G320" s="6"/>
      <c r="H320" s="7">
        <v>267390</v>
      </c>
      <c r="I320" s="8"/>
      <c r="J320" s="8">
        <v>0.23804181158607279</v>
      </c>
      <c r="K320" s="8"/>
      <c r="L320" s="8">
        <v>0.39086353266763901</v>
      </c>
      <c r="M320" s="8"/>
      <c r="N320" s="8">
        <v>0</v>
      </c>
      <c r="O320" s="8"/>
      <c r="P320" s="8">
        <v>0.37109465574628819</v>
      </c>
      <c r="Q320" s="8"/>
      <c r="R320" s="8">
        <v>0</v>
      </c>
      <c r="S320" s="8"/>
      <c r="T320" s="8">
        <v>0</v>
      </c>
      <c r="U320" s="26">
        <v>63650.000000000007</v>
      </c>
      <c r="V320" s="26">
        <v>104513</v>
      </c>
      <c r="W320" s="26">
        <v>99227</v>
      </c>
    </row>
    <row r="321" spans="1:23">
      <c r="A321" t="str">
        <f t="shared" si="4"/>
        <v>New Haven, Connecticut</v>
      </c>
      <c r="B321" t="s">
        <v>638</v>
      </c>
      <c r="E321" t="s">
        <v>645</v>
      </c>
      <c r="F321" s="25" t="s">
        <v>646</v>
      </c>
      <c r="G321" s="6"/>
      <c r="H321" s="7">
        <v>857513</v>
      </c>
      <c r="I321" s="8"/>
      <c r="J321" s="8">
        <v>0.21466030252602583</v>
      </c>
      <c r="K321" s="8"/>
      <c r="L321" s="8">
        <v>0.71986780375341253</v>
      </c>
      <c r="M321" s="8"/>
      <c r="N321" s="8">
        <v>0</v>
      </c>
      <c r="O321" s="8"/>
      <c r="P321" s="8">
        <v>6.5471893720561669E-2</v>
      </c>
      <c r="Q321" s="8"/>
      <c r="R321" s="8">
        <v>0</v>
      </c>
      <c r="S321" s="8"/>
      <c r="T321" s="8">
        <v>0</v>
      </c>
      <c r="U321" s="26">
        <v>184074</v>
      </c>
      <c r="V321" s="26">
        <v>617296</v>
      </c>
      <c r="W321" s="26">
        <v>56143</v>
      </c>
    </row>
    <row r="322" spans="1:23">
      <c r="A322" t="str">
        <f t="shared" si="4"/>
        <v>Tolland, Connecticut</v>
      </c>
      <c r="B322" t="s">
        <v>638</v>
      </c>
      <c r="E322" t="s">
        <v>647</v>
      </c>
      <c r="F322" s="25" t="s">
        <v>648</v>
      </c>
      <c r="G322" s="6"/>
      <c r="H322" s="7">
        <v>151063</v>
      </c>
      <c r="I322" s="8"/>
      <c r="J322" s="8">
        <v>0</v>
      </c>
      <c r="K322" s="8"/>
      <c r="L322" s="8">
        <v>0.48494998775345388</v>
      </c>
      <c r="M322" s="8"/>
      <c r="N322" s="8">
        <v>0</v>
      </c>
      <c r="O322" s="8"/>
      <c r="P322" s="8">
        <v>0.51505001224654612</v>
      </c>
      <c r="Q322" s="8"/>
      <c r="R322" s="8">
        <v>0</v>
      </c>
      <c r="S322" s="8"/>
      <c r="T322" s="8">
        <v>0</v>
      </c>
      <c r="U322" s="26">
        <v>0</v>
      </c>
      <c r="V322" s="26">
        <v>73258</v>
      </c>
      <c r="W322" s="26">
        <v>77805</v>
      </c>
    </row>
    <row r="323" spans="1:23">
      <c r="A323" t="str">
        <f t="shared" si="4"/>
        <v>Hartford, Connecticut</v>
      </c>
      <c r="B323" t="s">
        <v>638</v>
      </c>
      <c r="E323" t="s">
        <v>649</v>
      </c>
      <c r="F323" s="25" t="s">
        <v>650</v>
      </c>
      <c r="G323" s="6"/>
      <c r="H323" s="7">
        <v>893561</v>
      </c>
      <c r="I323" s="8"/>
      <c r="J323" s="8">
        <v>0.19401025783354467</v>
      </c>
      <c r="K323" s="8"/>
      <c r="L323" s="8">
        <v>0.71399938000875152</v>
      </c>
      <c r="M323" s="8"/>
      <c r="N323" s="8">
        <v>0</v>
      </c>
      <c r="O323" s="8"/>
      <c r="P323" s="8">
        <v>9.1990362157703842E-2</v>
      </c>
      <c r="Q323" s="8"/>
      <c r="R323" s="8">
        <v>0</v>
      </c>
      <c r="S323" s="8"/>
      <c r="T323" s="8">
        <v>0</v>
      </c>
      <c r="U323" s="26">
        <v>173360</v>
      </c>
      <c r="V323" s="26">
        <v>638002</v>
      </c>
      <c r="W323" s="26">
        <v>82199</v>
      </c>
    </row>
    <row r="324" spans="1:23">
      <c r="A324" t="str">
        <f t="shared" si="4"/>
        <v>Windham, Connecticut</v>
      </c>
      <c r="B324" t="s">
        <v>638</v>
      </c>
      <c r="E324" t="s">
        <v>651</v>
      </c>
      <c r="F324" s="25" t="s">
        <v>652</v>
      </c>
      <c r="G324" s="6"/>
      <c r="H324" s="7">
        <v>116566</v>
      </c>
      <c r="I324" s="8"/>
      <c r="J324" s="8">
        <v>0</v>
      </c>
      <c r="K324" s="8"/>
      <c r="L324" s="8">
        <v>0.39880411097575624</v>
      </c>
      <c r="M324" s="8"/>
      <c r="N324" s="8">
        <v>0</v>
      </c>
      <c r="O324" s="8"/>
      <c r="P324" s="8">
        <v>0.60119588902424381</v>
      </c>
      <c r="Q324" s="8"/>
      <c r="R324" s="8">
        <v>0</v>
      </c>
      <c r="S324" s="8"/>
      <c r="T324" s="8">
        <v>0</v>
      </c>
      <c r="U324" s="26">
        <v>0</v>
      </c>
      <c r="V324" s="26">
        <v>46487</v>
      </c>
      <c r="W324" s="26">
        <v>70079</v>
      </c>
    </row>
    <row r="325" spans="1:23">
      <c r="A325" t="str">
        <f t="shared" si="4"/>
        <v>Litchfield, Connecticut</v>
      </c>
      <c r="B325" t="s">
        <v>638</v>
      </c>
      <c r="E325" t="s">
        <v>653</v>
      </c>
      <c r="F325" s="25" t="s">
        <v>654</v>
      </c>
      <c r="G325" s="6"/>
      <c r="H325" s="7">
        <v>182002</v>
      </c>
      <c r="I325" s="8"/>
      <c r="J325" s="8">
        <v>0</v>
      </c>
      <c r="K325" s="8"/>
      <c r="L325" s="8">
        <v>0.51281304601048339</v>
      </c>
      <c r="M325" s="8"/>
      <c r="N325" s="8">
        <v>0</v>
      </c>
      <c r="O325" s="8"/>
      <c r="P325" s="8">
        <v>0.48718695398951661</v>
      </c>
      <c r="Q325" s="8"/>
      <c r="R325" s="8">
        <v>0</v>
      </c>
      <c r="S325" s="8"/>
      <c r="T325" s="8">
        <v>0</v>
      </c>
      <c r="U325" s="26">
        <v>0</v>
      </c>
      <c r="V325" s="26">
        <v>93333</v>
      </c>
      <c r="W325" s="26">
        <v>88669</v>
      </c>
    </row>
    <row r="326" spans="1:23">
      <c r="A326" t="str">
        <f t="shared" ref="A326:A389" si="5">E326&amp;", "&amp;B326</f>
        <v>District of Columbia, District of Columbia</v>
      </c>
      <c r="B326" t="s">
        <v>655</v>
      </c>
      <c r="E326" t="s">
        <v>655</v>
      </c>
      <c r="F326" s="25" t="s">
        <v>656</v>
      </c>
      <c r="G326" s="6"/>
      <c r="H326" s="7">
        <v>692683</v>
      </c>
      <c r="I326" s="8"/>
      <c r="J326" s="8">
        <v>1</v>
      </c>
      <c r="K326" s="8"/>
      <c r="L326" s="8">
        <v>0</v>
      </c>
      <c r="M326" s="8"/>
      <c r="N326" s="8">
        <v>0</v>
      </c>
      <c r="O326" s="8"/>
      <c r="P326" s="8">
        <v>0</v>
      </c>
      <c r="Q326" s="8"/>
      <c r="R326" s="8">
        <v>0</v>
      </c>
      <c r="S326" s="8"/>
      <c r="T326" s="8">
        <v>0</v>
      </c>
      <c r="U326" s="26">
        <v>692683</v>
      </c>
      <c r="V326" s="26">
        <v>0</v>
      </c>
      <c r="W326" s="26">
        <v>0</v>
      </c>
    </row>
    <row r="327" spans="1:23">
      <c r="A327" t="str">
        <f t="shared" si="5"/>
        <v>New Castle, Delaware</v>
      </c>
      <c r="B327" t="s">
        <v>657</v>
      </c>
      <c r="E327" t="s">
        <v>658</v>
      </c>
      <c r="F327" s="25" t="s">
        <v>659</v>
      </c>
      <c r="G327" s="6"/>
      <c r="H327" s="7">
        <v>556165</v>
      </c>
      <c r="I327" s="8"/>
      <c r="J327" s="8">
        <v>0.12701985921444175</v>
      </c>
      <c r="K327" s="8"/>
      <c r="L327" s="8">
        <v>0.7317540657898286</v>
      </c>
      <c r="M327" s="8"/>
      <c r="N327" s="8">
        <v>0</v>
      </c>
      <c r="O327" s="8"/>
      <c r="P327" s="8">
        <v>0.14122607499572967</v>
      </c>
      <c r="Q327" s="8"/>
      <c r="R327" s="8">
        <v>0</v>
      </c>
      <c r="S327" s="8"/>
      <c r="T327" s="8">
        <v>0</v>
      </c>
      <c r="U327" s="26">
        <v>70644</v>
      </c>
      <c r="V327" s="26">
        <v>406976</v>
      </c>
      <c r="W327" s="26">
        <v>78545</v>
      </c>
    </row>
    <row r="328" spans="1:23">
      <c r="A328" t="str">
        <f t="shared" si="5"/>
        <v>Sussex, Delaware</v>
      </c>
      <c r="B328" t="s">
        <v>657</v>
      </c>
      <c r="E328" t="s">
        <v>660</v>
      </c>
      <c r="F328" s="25" t="s">
        <v>661</v>
      </c>
      <c r="G328" s="6"/>
      <c r="H328" s="7">
        <v>224384</v>
      </c>
      <c r="I328" s="8"/>
      <c r="J328" s="8">
        <v>0</v>
      </c>
      <c r="K328" s="8"/>
      <c r="L328" s="8">
        <v>0.13029895179691955</v>
      </c>
      <c r="M328" s="8"/>
      <c r="N328" s="8">
        <v>0</v>
      </c>
      <c r="O328" s="8"/>
      <c r="P328" s="8">
        <v>0.86970104820308058</v>
      </c>
      <c r="Q328" s="8"/>
      <c r="R328" s="8">
        <v>0</v>
      </c>
      <c r="S328" s="8"/>
      <c r="T328" s="8">
        <v>0</v>
      </c>
      <c r="U328" s="26">
        <v>0</v>
      </c>
      <c r="V328" s="26">
        <v>29236.999999999996</v>
      </c>
      <c r="W328" s="26">
        <v>195147.00000000003</v>
      </c>
    </row>
    <row r="329" spans="1:23">
      <c r="A329" t="str">
        <f t="shared" si="5"/>
        <v>Kent, Delaware</v>
      </c>
      <c r="B329" t="s">
        <v>657</v>
      </c>
      <c r="E329" t="s">
        <v>662</v>
      </c>
      <c r="F329" s="25" t="s">
        <v>663</v>
      </c>
      <c r="G329" s="6"/>
      <c r="H329" s="7">
        <v>176699</v>
      </c>
      <c r="I329" s="8"/>
      <c r="J329" s="8">
        <v>0.16387755448531122</v>
      </c>
      <c r="K329" s="8"/>
      <c r="L329" s="8">
        <v>0.32430856994097307</v>
      </c>
      <c r="M329" s="8"/>
      <c r="N329" s="8">
        <v>0</v>
      </c>
      <c r="O329" s="8"/>
      <c r="P329" s="8">
        <v>0.51181387557371572</v>
      </c>
      <c r="Q329" s="8"/>
      <c r="R329" s="8">
        <v>0</v>
      </c>
      <c r="S329" s="8"/>
      <c r="T329" s="8">
        <v>0</v>
      </c>
      <c r="U329" s="26">
        <v>28957.000000000007</v>
      </c>
      <c r="V329" s="26">
        <v>57305</v>
      </c>
      <c r="W329" s="26">
        <v>90437</v>
      </c>
    </row>
    <row r="330" spans="1:23">
      <c r="A330" t="str">
        <f t="shared" si="5"/>
        <v>Manatee, Florida</v>
      </c>
      <c r="B330" t="s">
        <v>664</v>
      </c>
      <c r="E330" t="s">
        <v>665</v>
      </c>
      <c r="F330" s="25" t="s">
        <v>666</v>
      </c>
      <c r="G330" s="6"/>
      <c r="H330" s="7">
        <v>384213</v>
      </c>
      <c r="I330" s="8"/>
      <c r="J330" s="8">
        <v>0.1556558471472855</v>
      </c>
      <c r="K330" s="8"/>
      <c r="L330" s="8">
        <v>0.65331990328281453</v>
      </c>
      <c r="M330" s="8"/>
      <c r="N330" s="8">
        <v>0</v>
      </c>
      <c r="O330" s="8"/>
      <c r="P330" s="8">
        <v>0.19102424956990002</v>
      </c>
      <c r="Q330" s="8"/>
      <c r="R330" s="8">
        <v>0</v>
      </c>
      <c r="S330" s="8"/>
      <c r="T330" s="8">
        <v>0</v>
      </c>
      <c r="U330" s="26">
        <v>59805.000000000007</v>
      </c>
      <c r="V330" s="26">
        <v>251014.00000000003</v>
      </c>
      <c r="W330" s="26">
        <v>73394</v>
      </c>
    </row>
    <row r="331" spans="1:23">
      <c r="A331" t="str">
        <f t="shared" si="5"/>
        <v>Sarasota, Florida</v>
      </c>
      <c r="B331" t="s">
        <v>664</v>
      </c>
      <c r="E331" t="s">
        <v>667</v>
      </c>
      <c r="F331" s="25" t="s">
        <v>668</v>
      </c>
      <c r="G331" s="6"/>
      <c r="H331" s="7">
        <v>419496</v>
      </c>
      <c r="I331" s="8"/>
      <c r="J331" s="8">
        <v>0.32510679482045118</v>
      </c>
      <c r="K331" s="8"/>
      <c r="L331" s="8">
        <v>0.56565259263497147</v>
      </c>
      <c r="M331" s="8"/>
      <c r="N331" s="8">
        <v>0</v>
      </c>
      <c r="O331" s="8"/>
      <c r="P331" s="8">
        <v>0.1092406125445773</v>
      </c>
      <c r="Q331" s="8"/>
      <c r="R331" s="8">
        <v>0</v>
      </c>
      <c r="S331" s="8"/>
      <c r="T331" s="8">
        <v>0</v>
      </c>
      <c r="U331" s="26">
        <v>136381</v>
      </c>
      <c r="V331" s="26">
        <v>237289</v>
      </c>
      <c r="W331" s="26">
        <v>45826</v>
      </c>
    </row>
    <row r="332" spans="1:23">
      <c r="A332" t="str">
        <f t="shared" si="5"/>
        <v>Hillsborough, Florida</v>
      </c>
      <c r="B332" t="s">
        <v>664</v>
      </c>
      <c r="E332" t="s">
        <v>669</v>
      </c>
      <c r="F332" s="25" t="s">
        <v>670</v>
      </c>
      <c r="G332" s="6"/>
      <c r="H332" s="7">
        <v>1422278</v>
      </c>
      <c r="I332" s="8"/>
      <c r="J332" s="8">
        <v>0.26646197156955248</v>
      </c>
      <c r="K332" s="8"/>
      <c r="L332" s="8">
        <v>0.66173561005654313</v>
      </c>
      <c r="M332" s="8"/>
      <c r="N332" s="8">
        <v>0</v>
      </c>
      <c r="O332" s="8"/>
      <c r="P332" s="8">
        <v>7.18024183739044E-2</v>
      </c>
      <c r="Q332" s="8"/>
      <c r="R332" s="8">
        <v>0</v>
      </c>
      <c r="S332" s="8"/>
      <c r="T332" s="8">
        <v>0</v>
      </c>
      <c r="U332" s="26">
        <v>378982.99999999994</v>
      </c>
      <c r="V332" s="26">
        <v>941172</v>
      </c>
      <c r="W332" s="26">
        <v>102123</v>
      </c>
    </row>
    <row r="333" spans="1:23">
      <c r="A333" t="str">
        <f t="shared" si="5"/>
        <v>Pinellas, Florida</v>
      </c>
      <c r="B333" t="s">
        <v>664</v>
      </c>
      <c r="E333" t="s">
        <v>671</v>
      </c>
      <c r="F333" s="25" t="s">
        <v>672</v>
      </c>
      <c r="G333" s="6"/>
      <c r="H333" s="7">
        <v>964666</v>
      </c>
      <c r="I333" s="8"/>
      <c r="J333" s="8">
        <v>0.5099495576707378</v>
      </c>
      <c r="K333" s="8"/>
      <c r="L333" s="8">
        <v>0.45084723624549844</v>
      </c>
      <c r="M333" s="8"/>
      <c r="N333" s="8">
        <v>0</v>
      </c>
      <c r="O333" s="8"/>
      <c r="P333" s="8">
        <v>3.9203206083763709E-2</v>
      </c>
      <c r="Q333" s="8"/>
      <c r="R333" s="8">
        <v>0</v>
      </c>
      <c r="S333" s="8"/>
      <c r="T333" s="8">
        <v>0</v>
      </c>
      <c r="U333" s="26">
        <v>491930.99999999994</v>
      </c>
      <c r="V333" s="26">
        <v>434917</v>
      </c>
      <c r="W333" s="26">
        <v>37818</v>
      </c>
    </row>
    <row r="334" spans="1:23">
      <c r="A334" t="str">
        <f t="shared" si="5"/>
        <v>Pasco, Florida</v>
      </c>
      <c r="B334" t="s">
        <v>664</v>
      </c>
      <c r="E334" t="s">
        <v>673</v>
      </c>
      <c r="F334" s="25" t="s">
        <v>674</v>
      </c>
      <c r="G334" s="6"/>
      <c r="H334" s="7">
        <v>524602</v>
      </c>
      <c r="I334" s="8"/>
      <c r="J334" s="8">
        <v>0</v>
      </c>
      <c r="K334" s="8"/>
      <c r="L334" s="8">
        <v>0.7762093930255699</v>
      </c>
      <c r="M334" s="8"/>
      <c r="N334" s="8">
        <v>0</v>
      </c>
      <c r="O334" s="8"/>
      <c r="P334" s="8">
        <v>0.22379060697443018</v>
      </c>
      <c r="Q334" s="8"/>
      <c r="R334" s="8">
        <v>0</v>
      </c>
      <c r="S334" s="8"/>
      <c r="T334" s="8">
        <v>0</v>
      </c>
      <c r="U334" s="26">
        <v>0</v>
      </c>
      <c r="V334" s="26">
        <v>407201</v>
      </c>
      <c r="W334" s="26">
        <v>117401.00000000001</v>
      </c>
    </row>
    <row r="335" spans="1:23">
      <c r="A335" t="str">
        <f t="shared" si="5"/>
        <v>Polk, Florida</v>
      </c>
      <c r="B335" t="s">
        <v>664</v>
      </c>
      <c r="E335" t="s">
        <v>350</v>
      </c>
      <c r="F335" s="25" t="s">
        <v>675</v>
      </c>
      <c r="G335" s="6"/>
      <c r="H335" s="7">
        <v>686218</v>
      </c>
      <c r="I335" s="8"/>
      <c r="J335" s="8">
        <v>0.19759609919879689</v>
      </c>
      <c r="K335" s="8"/>
      <c r="L335" s="8">
        <v>0.47813231363794012</v>
      </c>
      <c r="M335" s="8"/>
      <c r="N335" s="8">
        <v>0</v>
      </c>
      <c r="O335" s="8"/>
      <c r="P335" s="8">
        <v>0.32427158716326299</v>
      </c>
      <c r="Q335" s="8"/>
      <c r="R335" s="8">
        <v>0</v>
      </c>
      <c r="S335" s="8"/>
      <c r="T335" s="8">
        <v>0</v>
      </c>
      <c r="U335" s="26">
        <v>135594</v>
      </c>
      <c r="V335" s="26">
        <v>328103</v>
      </c>
      <c r="W335" s="26">
        <v>222521</v>
      </c>
    </row>
    <row r="336" spans="1:23">
      <c r="A336" t="str">
        <f t="shared" si="5"/>
        <v>Volusia, Florida</v>
      </c>
      <c r="B336" t="s">
        <v>664</v>
      </c>
      <c r="E336" t="s">
        <v>676</v>
      </c>
      <c r="F336" s="25" t="s">
        <v>677</v>
      </c>
      <c r="G336" s="6"/>
      <c r="H336" s="7">
        <v>536487</v>
      </c>
      <c r="I336" s="8"/>
      <c r="J336" s="8">
        <v>0.34866082495941186</v>
      </c>
      <c r="K336" s="8"/>
      <c r="L336" s="8">
        <v>0.38690779086911703</v>
      </c>
      <c r="M336" s="8"/>
      <c r="N336" s="8">
        <v>0</v>
      </c>
      <c r="O336" s="8"/>
      <c r="P336" s="8">
        <v>0.26443138417147105</v>
      </c>
      <c r="Q336" s="8"/>
      <c r="R336" s="8">
        <v>0</v>
      </c>
      <c r="S336" s="8"/>
      <c r="T336" s="8">
        <v>0</v>
      </c>
      <c r="U336" s="26">
        <v>187052</v>
      </c>
      <c r="V336" s="26">
        <v>207571</v>
      </c>
      <c r="W336" s="26">
        <v>141864</v>
      </c>
    </row>
    <row r="337" spans="1:23">
      <c r="A337" t="str">
        <f t="shared" si="5"/>
        <v>Flagler, Florida</v>
      </c>
      <c r="B337" t="s">
        <v>664</v>
      </c>
      <c r="E337" t="s">
        <v>678</v>
      </c>
      <c r="F337" s="25" t="s">
        <v>679</v>
      </c>
      <c r="G337" s="6"/>
      <c r="H337" s="7">
        <v>109801</v>
      </c>
      <c r="I337" s="8"/>
      <c r="J337" s="8">
        <v>0</v>
      </c>
      <c r="K337" s="8"/>
      <c r="L337" s="8">
        <v>0.72250708099197636</v>
      </c>
      <c r="M337" s="8"/>
      <c r="N337" s="8">
        <v>0</v>
      </c>
      <c r="O337" s="8"/>
      <c r="P337" s="8">
        <v>0.27749291900802359</v>
      </c>
      <c r="Q337" s="8"/>
      <c r="R337" s="8">
        <v>0</v>
      </c>
      <c r="S337" s="8"/>
      <c r="T337" s="8">
        <v>0</v>
      </c>
      <c r="U337" s="26">
        <v>0</v>
      </c>
      <c r="V337" s="26">
        <v>79332</v>
      </c>
      <c r="W337" s="26">
        <v>30468.999999999996</v>
      </c>
    </row>
    <row r="338" spans="1:23">
      <c r="A338" t="str">
        <f t="shared" si="5"/>
        <v>Walton, Florida</v>
      </c>
      <c r="B338" t="s">
        <v>664</v>
      </c>
      <c r="E338" t="s">
        <v>680</v>
      </c>
      <c r="F338" s="25" t="s">
        <v>681</v>
      </c>
      <c r="G338" s="6"/>
      <c r="H338" s="7">
        <v>68262</v>
      </c>
      <c r="I338" s="8"/>
      <c r="J338" s="8">
        <v>0</v>
      </c>
      <c r="K338" s="8"/>
      <c r="L338" s="8">
        <v>0.15211977381266298</v>
      </c>
      <c r="M338" s="8"/>
      <c r="N338" s="8">
        <v>0</v>
      </c>
      <c r="O338" s="8"/>
      <c r="P338" s="8">
        <v>0.84788022618733705</v>
      </c>
      <c r="Q338" s="8"/>
      <c r="R338" s="8">
        <v>0</v>
      </c>
      <c r="S338" s="8"/>
      <c r="T338" s="8">
        <v>0</v>
      </c>
      <c r="U338" s="26">
        <v>0</v>
      </c>
      <c r="V338" s="26">
        <v>10384</v>
      </c>
      <c r="W338" s="26">
        <v>57878</v>
      </c>
    </row>
    <row r="339" spans="1:23">
      <c r="A339" t="str">
        <f t="shared" si="5"/>
        <v>Okaloosa, Florida</v>
      </c>
      <c r="B339" t="s">
        <v>664</v>
      </c>
      <c r="E339" t="s">
        <v>682</v>
      </c>
      <c r="F339" s="25" t="s">
        <v>683</v>
      </c>
      <c r="G339" s="6"/>
      <c r="H339" s="7">
        <v>203794</v>
      </c>
      <c r="I339" s="8"/>
      <c r="J339" s="8">
        <v>0.17287064388549223</v>
      </c>
      <c r="K339" s="8"/>
      <c r="L339" s="8">
        <v>0.45994975318213493</v>
      </c>
      <c r="M339" s="8"/>
      <c r="N339" s="8">
        <v>0</v>
      </c>
      <c r="O339" s="8"/>
      <c r="P339" s="8">
        <v>0.36717960293237289</v>
      </c>
      <c r="Q339" s="8"/>
      <c r="R339" s="8">
        <v>0</v>
      </c>
      <c r="S339" s="8"/>
      <c r="T339" s="8">
        <v>0</v>
      </c>
      <c r="U339" s="26">
        <v>35230</v>
      </c>
      <c r="V339" s="26">
        <v>93735</v>
      </c>
      <c r="W339" s="26">
        <v>74829</v>
      </c>
    </row>
    <row r="340" spans="1:23">
      <c r="A340" t="str">
        <f t="shared" si="5"/>
        <v>Wakulla, Florida</v>
      </c>
      <c r="B340" t="s">
        <v>664</v>
      </c>
      <c r="E340" t="s">
        <v>684</v>
      </c>
      <c r="F340" s="25" t="s">
        <v>685</v>
      </c>
      <c r="G340" s="6"/>
      <c r="H340" s="7">
        <v>32321</v>
      </c>
      <c r="I340" s="8"/>
      <c r="J340" s="8">
        <v>0</v>
      </c>
      <c r="K340" s="8"/>
      <c r="L340" s="8">
        <v>0</v>
      </c>
      <c r="M340" s="8"/>
      <c r="N340" s="8">
        <v>0</v>
      </c>
      <c r="O340" s="8"/>
      <c r="P340" s="8">
        <v>1</v>
      </c>
      <c r="Q340" s="8"/>
      <c r="R340" s="8">
        <v>0</v>
      </c>
      <c r="S340" s="8"/>
      <c r="T340" s="8">
        <v>0</v>
      </c>
      <c r="U340" s="26">
        <v>0</v>
      </c>
      <c r="V340" s="26">
        <v>0</v>
      </c>
      <c r="W340" s="26">
        <v>32321</v>
      </c>
    </row>
    <row r="341" spans="1:23">
      <c r="A341" t="str">
        <f t="shared" si="5"/>
        <v>Franklin, Florida</v>
      </c>
      <c r="B341" t="s">
        <v>664</v>
      </c>
      <c r="E341" t="s">
        <v>117</v>
      </c>
      <c r="F341" s="25" t="s">
        <v>686</v>
      </c>
      <c r="G341" s="6"/>
      <c r="H341" s="7">
        <v>11811</v>
      </c>
      <c r="I341" s="8"/>
      <c r="J341" s="8">
        <v>0</v>
      </c>
      <c r="K341" s="8"/>
      <c r="L341" s="8">
        <v>0</v>
      </c>
      <c r="M341" s="8"/>
      <c r="N341" s="8">
        <v>0</v>
      </c>
      <c r="O341" s="8"/>
      <c r="P341" s="8">
        <v>1</v>
      </c>
      <c r="Q341" s="8"/>
      <c r="R341" s="8">
        <v>0</v>
      </c>
      <c r="S341" s="8"/>
      <c r="T341" s="8">
        <v>0</v>
      </c>
      <c r="U341" s="26">
        <v>0</v>
      </c>
      <c r="V341" s="26">
        <v>0</v>
      </c>
      <c r="W341" s="26">
        <v>11811</v>
      </c>
    </row>
    <row r="342" spans="1:23">
      <c r="A342" t="str">
        <f t="shared" si="5"/>
        <v>Jefferson, Florida</v>
      </c>
      <c r="B342" t="s">
        <v>664</v>
      </c>
      <c r="E342" t="s">
        <v>101</v>
      </c>
      <c r="F342" s="25" t="s">
        <v>687</v>
      </c>
      <c r="G342" s="6"/>
      <c r="H342" s="7">
        <v>14161</v>
      </c>
      <c r="I342" s="8"/>
      <c r="J342" s="8">
        <v>0</v>
      </c>
      <c r="K342" s="8"/>
      <c r="L342" s="8">
        <v>0</v>
      </c>
      <c r="M342" s="8"/>
      <c r="N342" s="8">
        <v>0</v>
      </c>
      <c r="O342" s="8"/>
      <c r="P342" s="8">
        <v>1</v>
      </c>
      <c r="Q342" s="8"/>
      <c r="R342" s="8">
        <v>0</v>
      </c>
      <c r="S342" s="8"/>
      <c r="T342" s="8">
        <v>0</v>
      </c>
      <c r="U342" s="26">
        <v>0</v>
      </c>
      <c r="V342" s="26">
        <v>0</v>
      </c>
      <c r="W342" s="26">
        <v>14161</v>
      </c>
    </row>
    <row r="343" spans="1:23">
      <c r="A343" t="str">
        <f t="shared" si="5"/>
        <v>Taylor, Florida</v>
      </c>
      <c r="B343" t="s">
        <v>664</v>
      </c>
      <c r="E343" t="s">
        <v>688</v>
      </c>
      <c r="F343" s="25" t="s">
        <v>689</v>
      </c>
      <c r="G343" s="6"/>
      <c r="H343" s="7">
        <v>21870</v>
      </c>
      <c r="I343" s="8"/>
      <c r="J343" s="8">
        <v>0</v>
      </c>
      <c r="K343" s="8"/>
      <c r="L343" s="8">
        <v>0</v>
      </c>
      <c r="M343" s="8"/>
      <c r="N343" s="8">
        <v>0</v>
      </c>
      <c r="O343" s="8"/>
      <c r="P343" s="8">
        <v>1</v>
      </c>
      <c r="Q343" s="8"/>
      <c r="R343" s="8">
        <v>0</v>
      </c>
      <c r="S343" s="8"/>
      <c r="T343" s="8">
        <v>0</v>
      </c>
      <c r="U343" s="26">
        <v>0</v>
      </c>
      <c r="V343" s="26">
        <v>0</v>
      </c>
      <c r="W343" s="26">
        <v>21870</v>
      </c>
    </row>
    <row r="344" spans="1:23">
      <c r="A344" t="str">
        <f t="shared" si="5"/>
        <v>Madison, Florida</v>
      </c>
      <c r="B344" t="s">
        <v>664</v>
      </c>
      <c r="E344" t="s">
        <v>121</v>
      </c>
      <c r="F344" s="25" t="s">
        <v>690</v>
      </c>
      <c r="G344" s="6"/>
      <c r="H344" s="7">
        <v>18460</v>
      </c>
      <c r="I344" s="8"/>
      <c r="J344" s="8">
        <v>0</v>
      </c>
      <c r="K344" s="8"/>
      <c r="L344" s="8">
        <v>0</v>
      </c>
      <c r="M344" s="8"/>
      <c r="N344" s="8">
        <v>0</v>
      </c>
      <c r="O344" s="8"/>
      <c r="P344" s="8">
        <v>1</v>
      </c>
      <c r="Q344" s="8"/>
      <c r="R344" s="8">
        <v>0</v>
      </c>
      <c r="S344" s="8"/>
      <c r="T344" s="8">
        <v>0</v>
      </c>
      <c r="U344" s="26">
        <v>0</v>
      </c>
      <c r="V344" s="26">
        <v>0</v>
      </c>
      <c r="W344" s="26">
        <v>18460</v>
      </c>
    </row>
    <row r="345" spans="1:23">
      <c r="A345" t="str">
        <f t="shared" si="5"/>
        <v>Liberty, Florida</v>
      </c>
      <c r="B345" t="s">
        <v>664</v>
      </c>
      <c r="E345" t="s">
        <v>691</v>
      </c>
      <c r="F345" s="25" t="s">
        <v>692</v>
      </c>
      <c r="G345" s="6"/>
      <c r="H345" s="7">
        <v>8345</v>
      </c>
      <c r="I345" s="8"/>
      <c r="J345" s="8">
        <v>0</v>
      </c>
      <c r="K345" s="8"/>
      <c r="L345" s="8">
        <v>0</v>
      </c>
      <c r="M345" s="8"/>
      <c r="N345" s="8">
        <v>0</v>
      </c>
      <c r="O345" s="8"/>
      <c r="P345" s="8">
        <v>1</v>
      </c>
      <c r="Q345" s="8"/>
      <c r="R345" s="8">
        <v>0</v>
      </c>
      <c r="S345" s="8"/>
      <c r="T345" s="8">
        <v>0</v>
      </c>
      <c r="U345" s="26">
        <v>0</v>
      </c>
      <c r="V345" s="26">
        <v>0</v>
      </c>
      <c r="W345" s="26">
        <v>8345</v>
      </c>
    </row>
    <row r="346" spans="1:23">
      <c r="A346" t="str">
        <f t="shared" si="5"/>
        <v>Gadsden, Florida</v>
      </c>
      <c r="B346" t="s">
        <v>664</v>
      </c>
      <c r="E346" t="s">
        <v>693</v>
      </c>
      <c r="F346" s="25" t="s">
        <v>694</v>
      </c>
      <c r="G346" s="6"/>
      <c r="H346" s="7">
        <v>45945</v>
      </c>
      <c r="I346" s="8"/>
      <c r="J346" s="8">
        <v>0</v>
      </c>
      <c r="K346" s="8"/>
      <c r="L346" s="8">
        <v>5.5174665360757429E-2</v>
      </c>
      <c r="M346" s="8"/>
      <c r="N346" s="8">
        <v>0</v>
      </c>
      <c r="O346" s="8"/>
      <c r="P346" s="8">
        <v>0.94482533463924256</v>
      </c>
      <c r="Q346" s="8"/>
      <c r="R346" s="8">
        <v>0</v>
      </c>
      <c r="S346" s="8"/>
      <c r="T346" s="8">
        <v>0</v>
      </c>
      <c r="U346" s="26">
        <v>0</v>
      </c>
      <c r="V346" s="26">
        <v>2535</v>
      </c>
      <c r="W346" s="26">
        <v>43410</v>
      </c>
    </row>
    <row r="347" spans="1:23">
      <c r="A347" t="str">
        <f t="shared" si="5"/>
        <v>Leon, Florida</v>
      </c>
      <c r="B347" t="s">
        <v>664</v>
      </c>
      <c r="E347" t="s">
        <v>695</v>
      </c>
      <c r="F347" s="25" t="s">
        <v>696</v>
      </c>
      <c r="G347" s="6"/>
      <c r="H347" s="7">
        <v>289770</v>
      </c>
      <c r="I347" s="8"/>
      <c r="J347" s="8">
        <v>0.57860372019187634</v>
      </c>
      <c r="K347" s="8"/>
      <c r="L347" s="8">
        <v>0.17011767953894472</v>
      </c>
      <c r="M347" s="8"/>
      <c r="N347" s="8">
        <v>0</v>
      </c>
      <c r="O347" s="8"/>
      <c r="P347" s="8">
        <v>0.25127860026917903</v>
      </c>
      <c r="Q347" s="8"/>
      <c r="R347" s="8">
        <v>0</v>
      </c>
      <c r="S347" s="8"/>
      <c r="T347" s="8">
        <v>0</v>
      </c>
      <c r="U347" s="26">
        <v>167662</v>
      </c>
      <c r="V347" s="26">
        <v>49295.000000000007</v>
      </c>
      <c r="W347" s="26">
        <v>72813.000000000015</v>
      </c>
    </row>
    <row r="348" spans="1:23">
      <c r="A348" t="str">
        <f t="shared" si="5"/>
        <v>Orange, Florida</v>
      </c>
      <c r="B348" t="s">
        <v>664</v>
      </c>
      <c r="E348" t="s">
        <v>502</v>
      </c>
      <c r="F348" s="25" t="s">
        <v>697</v>
      </c>
      <c r="G348" s="6"/>
      <c r="H348" s="7">
        <v>1349746</v>
      </c>
      <c r="I348" s="8"/>
      <c r="J348" s="8">
        <v>0.19868404870249662</v>
      </c>
      <c r="K348" s="8"/>
      <c r="L348" s="8">
        <v>0.6526331620912379</v>
      </c>
      <c r="M348" s="8"/>
      <c r="N348" s="8">
        <v>0</v>
      </c>
      <c r="O348" s="8"/>
      <c r="P348" s="8">
        <v>0.14868278920626549</v>
      </c>
      <c r="Q348" s="8"/>
      <c r="R348" s="8">
        <v>0</v>
      </c>
      <c r="S348" s="8"/>
      <c r="T348" s="8">
        <v>0</v>
      </c>
      <c r="U348" s="26">
        <v>268173</v>
      </c>
      <c r="V348" s="26">
        <v>880889</v>
      </c>
      <c r="W348" s="26">
        <v>200684.00000000003</v>
      </c>
    </row>
    <row r="349" spans="1:23">
      <c r="A349" t="str">
        <f t="shared" si="5"/>
        <v>Seminole, Florida</v>
      </c>
      <c r="B349" t="s">
        <v>664</v>
      </c>
      <c r="E349" t="s">
        <v>698</v>
      </c>
      <c r="F349" s="25" t="s">
        <v>699</v>
      </c>
      <c r="G349" s="6"/>
      <c r="H349" s="7">
        <v>461402</v>
      </c>
      <c r="I349" s="8"/>
      <c r="J349" s="8">
        <v>0.10355828539971651</v>
      </c>
      <c r="K349" s="8"/>
      <c r="L349" s="8">
        <v>0.81618198447340928</v>
      </c>
      <c r="M349" s="8"/>
      <c r="N349" s="8">
        <v>0</v>
      </c>
      <c r="O349" s="8"/>
      <c r="P349" s="8">
        <v>8.0259730126874179E-2</v>
      </c>
      <c r="Q349" s="8"/>
      <c r="R349" s="8">
        <v>0</v>
      </c>
      <c r="S349" s="8"/>
      <c r="T349" s="8">
        <v>0</v>
      </c>
      <c r="U349" s="26">
        <v>47782</v>
      </c>
      <c r="V349" s="26">
        <v>376588</v>
      </c>
      <c r="W349" s="26">
        <v>37032</v>
      </c>
    </row>
    <row r="350" spans="1:23">
      <c r="A350" t="str">
        <f t="shared" si="5"/>
        <v>Osceola, Florida</v>
      </c>
      <c r="B350" t="s">
        <v>664</v>
      </c>
      <c r="E350" t="s">
        <v>700</v>
      </c>
      <c r="F350" s="25" t="s">
        <v>701</v>
      </c>
      <c r="G350" s="6"/>
      <c r="H350" s="7">
        <v>351955</v>
      </c>
      <c r="I350" s="8"/>
      <c r="J350" s="8">
        <v>0.18868605361480875</v>
      </c>
      <c r="K350" s="8"/>
      <c r="L350" s="8">
        <v>0.50201304143995684</v>
      </c>
      <c r="M350" s="8"/>
      <c r="N350" s="8">
        <v>0</v>
      </c>
      <c r="O350" s="8"/>
      <c r="P350" s="8">
        <v>0.30930090494523449</v>
      </c>
      <c r="Q350" s="8"/>
      <c r="R350" s="8">
        <v>0</v>
      </c>
      <c r="S350" s="8"/>
      <c r="T350" s="8">
        <v>0</v>
      </c>
      <c r="U350" s="26">
        <v>66409.000000000015</v>
      </c>
      <c r="V350" s="26">
        <v>176686</v>
      </c>
      <c r="W350" s="26">
        <v>108860</v>
      </c>
    </row>
    <row r="351" spans="1:23">
      <c r="A351" t="str">
        <f t="shared" si="5"/>
        <v>Gilchrist, Florida</v>
      </c>
      <c r="B351" t="s">
        <v>664</v>
      </c>
      <c r="E351" t="s">
        <v>702</v>
      </c>
      <c r="F351" s="25" t="s">
        <v>703</v>
      </c>
      <c r="G351" s="6"/>
      <c r="H351" s="7">
        <v>17953</v>
      </c>
      <c r="I351" s="8"/>
      <c r="J351" s="8">
        <v>0</v>
      </c>
      <c r="K351" s="8"/>
      <c r="L351" s="8">
        <v>0</v>
      </c>
      <c r="M351" s="8"/>
      <c r="N351" s="8">
        <v>0</v>
      </c>
      <c r="O351" s="8"/>
      <c r="P351" s="8">
        <v>1</v>
      </c>
      <c r="Q351" s="8"/>
      <c r="R351" s="8">
        <v>0</v>
      </c>
      <c r="S351" s="8"/>
      <c r="T351" s="8">
        <v>0</v>
      </c>
      <c r="U351" s="26">
        <v>0</v>
      </c>
      <c r="V351" s="26">
        <v>0</v>
      </c>
      <c r="W351" s="26">
        <v>17953</v>
      </c>
    </row>
    <row r="352" spans="1:23">
      <c r="A352" t="str">
        <f t="shared" si="5"/>
        <v>Bradford, Florida</v>
      </c>
      <c r="B352" t="s">
        <v>664</v>
      </c>
      <c r="E352" t="s">
        <v>704</v>
      </c>
      <c r="F352" s="25" t="s">
        <v>705</v>
      </c>
      <c r="G352" s="6"/>
      <c r="H352" s="7">
        <v>27317</v>
      </c>
      <c r="I352" s="8"/>
      <c r="J352" s="8">
        <v>0</v>
      </c>
      <c r="K352" s="8"/>
      <c r="L352" s="8">
        <v>0</v>
      </c>
      <c r="M352" s="8"/>
      <c r="N352" s="8">
        <v>0</v>
      </c>
      <c r="O352" s="8"/>
      <c r="P352" s="8">
        <v>1</v>
      </c>
      <c r="Q352" s="8"/>
      <c r="R352" s="8">
        <v>0</v>
      </c>
      <c r="S352" s="8"/>
      <c r="T352" s="8">
        <v>0</v>
      </c>
      <c r="U352" s="26">
        <v>0</v>
      </c>
      <c r="V352" s="26">
        <v>0</v>
      </c>
      <c r="W352" s="26">
        <v>27317</v>
      </c>
    </row>
    <row r="353" spans="1:23">
      <c r="A353" t="str">
        <f t="shared" si="5"/>
        <v>Putnam, Florida</v>
      </c>
      <c r="B353" t="s">
        <v>664</v>
      </c>
      <c r="E353" t="s">
        <v>706</v>
      </c>
      <c r="F353" s="25" t="s">
        <v>707</v>
      </c>
      <c r="G353" s="6"/>
      <c r="H353" s="7">
        <v>73252</v>
      </c>
      <c r="I353" s="8"/>
      <c r="J353" s="8">
        <v>0</v>
      </c>
      <c r="K353" s="8"/>
      <c r="L353" s="8">
        <v>0</v>
      </c>
      <c r="M353" s="8"/>
      <c r="N353" s="8">
        <v>0</v>
      </c>
      <c r="O353" s="8"/>
      <c r="P353" s="8">
        <v>1</v>
      </c>
      <c r="Q353" s="8"/>
      <c r="R353" s="8">
        <v>0</v>
      </c>
      <c r="S353" s="8"/>
      <c r="T353" s="8">
        <v>0</v>
      </c>
      <c r="U353" s="26">
        <v>0</v>
      </c>
      <c r="V353" s="26">
        <v>0</v>
      </c>
      <c r="W353" s="26">
        <v>73252</v>
      </c>
    </row>
    <row r="354" spans="1:23">
      <c r="A354" t="str">
        <f t="shared" si="5"/>
        <v>Levy, Florida</v>
      </c>
      <c r="B354" t="s">
        <v>664</v>
      </c>
      <c r="E354" t="s">
        <v>708</v>
      </c>
      <c r="F354" s="25" t="s">
        <v>709</v>
      </c>
      <c r="G354" s="6"/>
      <c r="H354" s="7">
        <v>40403</v>
      </c>
      <c r="I354" s="8"/>
      <c r="J354" s="8">
        <v>0</v>
      </c>
      <c r="K354" s="8"/>
      <c r="L354" s="8">
        <v>0</v>
      </c>
      <c r="M354" s="8"/>
      <c r="N354" s="8">
        <v>0</v>
      </c>
      <c r="O354" s="8"/>
      <c r="P354" s="8">
        <v>1</v>
      </c>
      <c r="Q354" s="8"/>
      <c r="R354" s="8">
        <v>0</v>
      </c>
      <c r="S354" s="8"/>
      <c r="T354" s="8">
        <v>0</v>
      </c>
      <c r="U354" s="26">
        <v>0</v>
      </c>
      <c r="V354" s="26">
        <v>0</v>
      </c>
      <c r="W354" s="26">
        <v>40403</v>
      </c>
    </row>
    <row r="355" spans="1:23">
      <c r="A355" t="str">
        <f t="shared" si="5"/>
        <v>Alachua, Florida</v>
      </c>
      <c r="B355" t="s">
        <v>664</v>
      </c>
      <c r="E355" t="s">
        <v>710</v>
      </c>
      <c r="F355" s="25" t="s">
        <v>711</v>
      </c>
      <c r="G355" s="6"/>
      <c r="H355" s="7">
        <v>265443</v>
      </c>
      <c r="I355" s="8"/>
      <c r="J355" s="8">
        <v>0.47970750782653904</v>
      </c>
      <c r="K355" s="8"/>
      <c r="L355" s="8">
        <v>0.20021624228177051</v>
      </c>
      <c r="M355" s="8"/>
      <c r="N355" s="8">
        <v>0</v>
      </c>
      <c r="O355" s="8"/>
      <c r="P355" s="8">
        <v>0.32007624989169048</v>
      </c>
      <c r="Q355" s="8"/>
      <c r="R355" s="8">
        <v>0</v>
      </c>
      <c r="S355" s="8"/>
      <c r="T355" s="8">
        <v>0</v>
      </c>
      <c r="U355" s="26">
        <v>127335</v>
      </c>
      <c r="V355" s="26">
        <v>53146.000000000007</v>
      </c>
      <c r="W355" s="26">
        <v>84962</v>
      </c>
    </row>
    <row r="356" spans="1:23">
      <c r="A356" t="str">
        <f t="shared" si="5"/>
        <v>Martin, Florida</v>
      </c>
      <c r="B356" t="s">
        <v>664</v>
      </c>
      <c r="E356" t="s">
        <v>712</v>
      </c>
      <c r="F356" s="25" t="s">
        <v>713</v>
      </c>
      <c r="G356" s="6"/>
      <c r="H356" s="7">
        <v>159065</v>
      </c>
      <c r="I356" s="8"/>
      <c r="J356" s="8">
        <v>0</v>
      </c>
      <c r="K356" s="8"/>
      <c r="L356" s="8">
        <v>0.74752459686291772</v>
      </c>
      <c r="M356" s="8"/>
      <c r="N356" s="8">
        <v>0</v>
      </c>
      <c r="O356" s="8"/>
      <c r="P356" s="8">
        <v>0.25247540313708233</v>
      </c>
      <c r="Q356" s="8"/>
      <c r="R356" s="8">
        <v>0</v>
      </c>
      <c r="S356" s="8"/>
      <c r="T356" s="8">
        <v>0</v>
      </c>
      <c r="U356" s="26">
        <v>0</v>
      </c>
      <c r="V356" s="26">
        <v>118905.00000000001</v>
      </c>
      <c r="W356" s="26">
        <v>40160</v>
      </c>
    </row>
    <row r="357" spans="1:23">
      <c r="A357" t="str">
        <f t="shared" si="5"/>
        <v>St. Lucie, Florida</v>
      </c>
      <c r="B357" t="s">
        <v>664</v>
      </c>
      <c r="E357" t="s">
        <v>714</v>
      </c>
      <c r="F357" s="25" t="s">
        <v>715</v>
      </c>
      <c r="G357" s="6"/>
      <c r="H357" s="7">
        <v>312947</v>
      </c>
      <c r="I357" s="8"/>
      <c r="J357" s="8">
        <v>0.61579436773638985</v>
      </c>
      <c r="K357" s="8"/>
      <c r="L357" s="8">
        <v>0.32785104186970965</v>
      </c>
      <c r="M357" s="8"/>
      <c r="N357" s="8">
        <v>0</v>
      </c>
      <c r="O357" s="8"/>
      <c r="P357" s="8">
        <v>5.6354590393900568E-2</v>
      </c>
      <c r="Q357" s="8"/>
      <c r="R357" s="8">
        <v>0</v>
      </c>
      <c r="S357" s="8"/>
      <c r="T357" s="8">
        <v>0</v>
      </c>
      <c r="U357" s="26">
        <v>192711</v>
      </c>
      <c r="V357" s="26">
        <v>102600.00000000003</v>
      </c>
      <c r="W357" s="26">
        <v>17636</v>
      </c>
    </row>
    <row r="358" spans="1:23">
      <c r="A358" t="str">
        <f t="shared" si="5"/>
        <v>Indian River, Florida</v>
      </c>
      <c r="B358" t="s">
        <v>664</v>
      </c>
      <c r="E358" t="s">
        <v>716</v>
      </c>
      <c r="F358" s="25" t="s">
        <v>717</v>
      </c>
      <c r="G358" s="6"/>
      <c r="H358" s="7">
        <v>153989</v>
      </c>
      <c r="I358" s="8"/>
      <c r="J358" s="8">
        <v>0.25836910428666982</v>
      </c>
      <c r="K358" s="8"/>
      <c r="L358" s="8">
        <v>0.49859405541954299</v>
      </c>
      <c r="M358" s="8"/>
      <c r="N358" s="8">
        <v>0</v>
      </c>
      <c r="O358" s="8"/>
      <c r="P358" s="8">
        <v>0.24303684029378722</v>
      </c>
      <c r="Q358" s="8"/>
      <c r="R358" s="8">
        <v>0</v>
      </c>
      <c r="S358" s="8"/>
      <c r="T358" s="8">
        <v>0</v>
      </c>
      <c r="U358" s="26">
        <v>39786</v>
      </c>
      <c r="V358" s="26">
        <v>76778</v>
      </c>
      <c r="W358" s="26">
        <v>37425</v>
      </c>
    </row>
    <row r="359" spans="1:23">
      <c r="A359" t="str">
        <f t="shared" si="5"/>
        <v>Duval, Florida</v>
      </c>
      <c r="B359" t="s">
        <v>664</v>
      </c>
      <c r="E359" t="s">
        <v>718</v>
      </c>
      <c r="F359" s="25" t="s">
        <v>719</v>
      </c>
      <c r="G359" s="6"/>
      <c r="H359" s="7">
        <v>936186</v>
      </c>
      <c r="I359" s="8"/>
      <c r="J359" s="8">
        <v>0.88264404722993084</v>
      </c>
      <c r="K359" s="8"/>
      <c r="L359" s="8">
        <v>4.4648178887528769E-2</v>
      </c>
      <c r="M359" s="8"/>
      <c r="N359" s="8">
        <v>0</v>
      </c>
      <c r="O359" s="8"/>
      <c r="P359" s="8">
        <v>7.2707773882540433E-2</v>
      </c>
      <c r="Q359" s="8"/>
      <c r="R359" s="8">
        <v>0</v>
      </c>
      <c r="S359" s="8"/>
      <c r="T359" s="8">
        <v>0</v>
      </c>
      <c r="U359" s="26">
        <v>826319</v>
      </c>
      <c r="V359" s="26">
        <v>41799.000000000007</v>
      </c>
      <c r="W359" s="26">
        <v>68068</v>
      </c>
    </row>
    <row r="360" spans="1:23">
      <c r="A360" t="str">
        <f t="shared" si="5"/>
        <v>Clay, Florida</v>
      </c>
      <c r="B360" t="s">
        <v>664</v>
      </c>
      <c r="E360" t="s">
        <v>145</v>
      </c>
      <c r="F360" s="25" t="s">
        <v>720</v>
      </c>
      <c r="G360" s="6"/>
      <c r="H360" s="7">
        <v>211405</v>
      </c>
      <c r="I360" s="8"/>
      <c r="J360" s="8">
        <v>0</v>
      </c>
      <c r="K360" s="8"/>
      <c r="L360" s="8">
        <v>0.66748184763841911</v>
      </c>
      <c r="M360" s="8"/>
      <c r="N360" s="8">
        <v>0</v>
      </c>
      <c r="O360" s="8"/>
      <c r="P360" s="8">
        <v>0.33251815236158083</v>
      </c>
      <c r="Q360" s="8"/>
      <c r="R360" s="8">
        <v>0</v>
      </c>
      <c r="S360" s="8"/>
      <c r="T360" s="8">
        <v>0</v>
      </c>
      <c r="U360" s="26">
        <v>0</v>
      </c>
      <c r="V360" s="26">
        <v>141109</v>
      </c>
      <c r="W360" s="26">
        <v>70296</v>
      </c>
    </row>
    <row r="361" spans="1:23">
      <c r="A361" t="str">
        <f t="shared" si="5"/>
        <v>Nassau, Florida</v>
      </c>
      <c r="B361" t="s">
        <v>664</v>
      </c>
      <c r="E361" t="s">
        <v>721</v>
      </c>
      <c r="F361" s="25" t="s">
        <v>722</v>
      </c>
      <c r="G361" s="6"/>
      <c r="H361" s="7">
        <v>83098</v>
      </c>
      <c r="I361" s="8"/>
      <c r="J361" s="8">
        <v>0</v>
      </c>
      <c r="K361" s="8"/>
      <c r="L361" s="8">
        <v>0.4012491275361621</v>
      </c>
      <c r="M361" s="8"/>
      <c r="N361" s="8">
        <v>0</v>
      </c>
      <c r="O361" s="8"/>
      <c r="P361" s="8">
        <v>0.59875087246383785</v>
      </c>
      <c r="Q361" s="8"/>
      <c r="R361" s="8">
        <v>0</v>
      </c>
      <c r="S361" s="8"/>
      <c r="T361" s="8">
        <v>0</v>
      </c>
      <c r="U361" s="26">
        <v>0</v>
      </c>
      <c r="V361" s="26">
        <v>33343</v>
      </c>
      <c r="W361" s="26">
        <v>49755</v>
      </c>
    </row>
    <row r="362" spans="1:23">
      <c r="A362" t="str">
        <f t="shared" si="5"/>
        <v>Escambia, Florida</v>
      </c>
      <c r="B362" t="s">
        <v>664</v>
      </c>
      <c r="E362" t="s">
        <v>167</v>
      </c>
      <c r="F362" s="25" t="s">
        <v>723</v>
      </c>
      <c r="G362" s="6"/>
      <c r="H362" s="7">
        <v>313491</v>
      </c>
      <c r="I362" s="8"/>
      <c r="J362" s="8">
        <v>0.31939991897694031</v>
      </c>
      <c r="K362" s="8"/>
      <c r="L362" s="8">
        <v>0.48704109527865236</v>
      </c>
      <c r="M362" s="8"/>
      <c r="N362" s="8">
        <v>0</v>
      </c>
      <c r="O362" s="8"/>
      <c r="P362" s="8">
        <v>0.19355898574440733</v>
      </c>
      <c r="Q362" s="8"/>
      <c r="R362" s="8">
        <v>0</v>
      </c>
      <c r="S362" s="8"/>
      <c r="T362" s="8">
        <v>0</v>
      </c>
      <c r="U362" s="26">
        <v>100129</v>
      </c>
      <c r="V362" s="26">
        <v>152683</v>
      </c>
      <c r="W362" s="26">
        <v>60679</v>
      </c>
    </row>
    <row r="363" spans="1:23">
      <c r="A363" t="str">
        <f t="shared" si="5"/>
        <v>Santa Rosa, Florida</v>
      </c>
      <c r="B363" t="s">
        <v>664</v>
      </c>
      <c r="E363" t="s">
        <v>724</v>
      </c>
      <c r="F363" s="25" t="s">
        <v>725</v>
      </c>
      <c r="G363" s="6"/>
      <c r="H363" s="7">
        <v>174755</v>
      </c>
      <c r="I363" s="8"/>
      <c r="J363" s="8">
        <v>0</v>
      </c>
      <c r="K363" s="8"/>
      <c r="L363" s="8">
        <v>0.53003919773397046</v>
      </c>
      <c r="M363" s="8"/>
      <c r="N363" s="8">
        <v>0</v>
      </c>
      <c r="O363" s="8"/>
      <c r="P363" s="8">
        <v>0.46996080226602965</v>
      </c>
      <c r="Q363" s="8"/>
      <c r="R363" s="8">
        <v>0</v>
      </c>
      <c r="S363" s="8"/>
      <c r="T363" s="8">
        <v>0</v>
      </c>
      <c r="U363" s="26">
        <v>0</v>
      </c>
      <c r="V363" s="26">
        <v>92627.000000000015</v>
      </c>
      <c r="W363" s="26">
        <v>82128.000000000015</v>
      </c>
    </row>
    <row r="364" spans="1:23">
      <c r="A364" t="str">
        <f t="shared" si="5"/>
        <v>St. Johns, Florida</v>
      </c>
      <c r="B364" t="s">
        <v>664</v>
      </c>
      <c r="E364" t="s">
        <v>726</v>
      </c>
      <c r="F364" s="25" t="s">
        <v>727</v>
      </c>
      <c r="G364" s="6"/>
      <c r="H364" s="7">
        <v>244674</v>
      </c>
      <c r="I364" s="8"/>
      <c r="J364" s="8">
        <v>0</v>
      </c>
      <c r="K364" s="8"/>
      <c r="L364" s="8">
        <v>0.42187155153387773</v>
      </c>
      <c r="M364" s="8"/>
      <c r="N364" s="8">
        <v>0</v>
      </c>
      <c r="O364" s="8"/>
      <c r="P364" s="8">
        <v>0.57812844846612221</v>
      </c>
      <c r="Q364" s="8"/>
      <c r="R364" s="8">
        <v>0</v>
      </c>
      <c r="S364" s="8"/>
      <c r="T364" s="8">
        <v>0</v>
      </c>
      <c r="U364" s="26">
        <v>0</v>
      </c>
      <c r="V364" s="26">
        <v>103221</v>
      </c>
      <c r="W364" s="26">
        <v>141453</v>
      </c>
    </row>
    <row r="365" spans="1:23">
      <c r="A365" t="str">
        <f t="shared" si="5"/>
        <v>Brevard, Florida</v>
      </c>
      <c r="B365" t="s">
        <v>664</v>
      </c>
      <c r="E365" t="s">
        <v>728</v>
      </c>
      <c r="F365" s="25" t="s">
        <v>729</v>
      </c>
      <c r="G365" s="6"/>
      <c r="H365" s="7">
        <v>585507</v>
      </c>
      <c r="I365" s="8"/>
      <c r="J365" s="8">
        <v>0.36271299916141053</v>
      </c>
      <c r="K365" s="8"/>
      <c r="L365" s="8">
        <v>0.4559586819628117</v>
      </c>
      <c r="M365" s="8"/>
      <c r="N365" s="8">
        <v>0</v>
      </c>
      <c r="O365" s="8"/>
      <c r="P365" s="8">
        <v>0.18132831887577777</v>
      </c>
      <c r="Q365" s="8"/>
      <c r="R365" s="8">
        <v>0</v>
      </c>
      <c r="S365" s="8"/>
      <c r="T365" s="8">
        <v>0</v>
      </c>
      <c r="U365" s="26">
        <v>212371</v>
      </c>
      <c r="V365" s="26">
        <v>266967</v>
      </c>
      <c r="W365" s="26">
        <v>106169.00000000001</v>
      </c>
    </row>
    <row r="366" spans="1:23">
      <c r="A366" t="str">
        <f t="shared" si="5"/>
        <v>Marion, Florida</v>
      </c>
      <c r="B366" t="s">
        <v>664</v>
      </c>
      <c r="E366" t="s">
        <v>109</v>
      </c>
      <c r="F366" s="25" t="s">
        <v>730</v>
      </c>
      <c r="G366" s="6"/>
      <c r="H366" s="7">
        <v>353526</v>
      </c>
      <c r="I366" s="8"/>
      <c r="J366" s="8">
        <v>0.1730905223378196</v>
      </c>
      <c r="K366" s="8"/>
      <c r="L366" s="8">
        <v>0.34594626703552211</v>
      </c>
      <c r="M366" s="8"/>
      <c r="N366" s="8">
        <v>0</v>
      </c>
      <c r="O366" s="8"/>
      <c r="P366" s="8">
        <v>0.48096321062665831</v>
      </c>
      <c r="Q366" s="8"/>
      <c r="R366" s="8">
        <v>0</v>
      </c>
      <c r="S366" s="8"/>
      <c r="T366" s="8">
        <v>0</v>
      </c>
      <c r="U366" s="26">
        <v>61192.000000000015</v>
      </c>
      <c r="V366" s="26">
        <v>122300.99999999999</v>
      </c>
      <c r="W366" s="26">
        <v>170033</v>
      </c>
    </row>
    <row r="367" spans="1:23">
      <c r="A367" t="str">
        <f t="shared" si="5"/>
        <v>Calhoun, Florida</v>
      </c>
      <c r="B367" t="s">
        <v>664</v>
      </c>
      <c r="E367" t="s">
        <v>139</v>
      </c>
      <c r="F367" s="25" t="s">
        <v>731</v>
      </c>
      <c r="G367" s="6"/>
      <c r="H367" s="7">
        <v>14362</v>
      </c>
      <c r="I367" s="8"/>
      <c r="J367" s="8">
        <v>0</v>
      </c>
      <c r="K367" s="8"/>
      <c r="L367" s="8">
        <v>0</v>
      </c>
      <c r="M367" s="8"/>
      <c r="N367" s="8">
        <v>0</v>
      </c>
      <c r="O367" s="8"/>
      <c r="P367" s="8">
        <v>1</v>
      </c>
      <c r="Q367" s="8"/>
      <c r="R367" s="8">
        <v>0</v>
      </c>
      <c r="S367" s="8"/>
      <c r="T367" s="8">
        <v>0</v>
      </c>
      <c r="U367" s="26">
        <v>0</v>
      </c>
      <c r="V367" s="26">
        <v>0</v>
      </c>
      <c r="W367" s="26">
        <v>14362</v>
      </c>
    </row>
    <row r="368" spans="1:23">
      <c r="A368" t="str">
        <f t="shared" si="5"/>
        <v>Bay, Florida</v>
      </c>
      <c r="B368" t="s">
        <v>664</v>
      </c>
      <c r="E368" t="s">
        <v>732</v>
      </c>
      <c r="F368" s="25" t="s">
        <v>733</v>
      </c>
      <c r="G368" s="6"/>
      <c r="H368" s="7">
        <v>182161</v>
      </c>
      <c r="I368" s="8"/>
      <c r="J368" s="8">
        <v>0.19008459549519383</v>
      </c>
      <c r="K368" s="8"/>
      <c r="L368" s="8">
        <v>0.49831193285061015</v>
      </c>
      <c r="M368" s="8"/>
      <c r="N368" s="8">
        <v>0</v>
      </c>
      <c r="O368" s="8"/>
      <c r="P368" s="8">
        <v>0.311603471654196</v>
      </c>
      <c r="Q368" s="8"/>
      <c r="R368" s="8">
        <v>0</v>
      </c>
      <c r="S368" s="8"/>
      <c r="T368" s="8">
        <v>0</v>
      </c>
      <c r="U368" s="26">
        <v>34626</v>
      </c>
      <c r="V368" s="26">
        <v>90773</v>
      </c>
      <c r="W368" s="26">
        <v>56762</v>
      </c>
    </row>
    <row r="369" spans="1:23">
      <c r="A369" t="str">
        <f t="shared" si="5"/>
        <v>Holmes, Florida</v>
      </c>
      <c r="B369" t="s">
        <v>664</v>
      </c>
      <c r="E369" t="s">
        <v>734</v>
      </c>
      <c r="F369" s="25" t="s">
        <v>735</v>
      </c>
      <c r="G369" s="6"/>
      <c r="H369" s="7">
        <v>19432</v>
      </c>
      <c r="I369" s="8"/>
      <c r="J369" s="8">
        <v>0</v>
      </c>
      <c r="K369" s="8"/>
      <c r="L369" s="8">
        <v>0</v>
      </c>
      <c r="M369" s="8"/>
      <c r="N369" s="8">
        <v>0</v>
      </c>
      <c r="O369" s="8"/>
      <c r="P369" s="8">
        <v>1</v>
      </c>
      <c r="Q369" s="8"/>
      <c r="R369" s="8">
        <v>0</v>
      </c>
      <c r="S369" s="8"/>
      <c r="T369" s="8">
        <v>0</v>
      </c>
      <c r="U369" s="26">
        <v>0</v>
      </c>
      <c r="V369" s="26">
        <v>0</v>
      </c>
      <c r="W369" s="26">
        <v>19432</v>
      </c>
    </row>
    <row r="370" spans="1:23">
      <c r="A370" t="str">
        <f t="shared" si="5"/>
        <v>Jackson, Florida</v>
      </c>
      <c r="B370" t="s">
        <v>664</v>
      </c>
      <c r="E370" t="s">
        <v>181</v>
      </c>
      <c r="F370" s="25" t="s">
        <v>736</v>
      </c>
      <c r="G370" s="6"/>
      <c r="H370" s="7">
        <v>47945</v>
      </c>
      <c r="I370" s="8"/>
      <c r="J370" s="8">
        <v>0</v>
      </c>
      <c r="K370" s="8"/>
      <c r="L370" s="8">
        <v>0</v>
      </c>
      <c r="M370" s="8"/>
      <c r="N370" s="8">
        <v>0</v>
      </c>
      <c r="O370" s="8"/>
      <c r="P370" s="8">
        <v>1</v>
      </c>
      <c r="Q370" s="8"/>
      <c r="R370" s="8">
        <v>0</v>
      </c>
      <c r="S370" s="8"/>
      <c r="T370" s="8">
        <v>0</v>
      </c>
      <c r="U370" s="26">
        <v>0</v>
      </c>
      <c r="V370" s="26">
        <v>0</v>
      </c>
      <c r="W370" s="26">
        <v>47945</v>
      </c>
    </row>
    <row r="371" spans="1:23">
      <c r="A371" t="str">
        <f t="shared" si="5"/>
        <v>Washington, Florida</v>
      </c>
      <c r="B371" t="s">
        <v>664</v>
      </c>
      <c r="E371" t="s">
        <v>207</v>
      </c>
      <c r="F371" s="25" t="s">
        <v>737</v>
      </c>
      <c r="G371" s="6"/>
      <c r="H371" s="7">
        <v>24764</v>
      </c>
      <c r="I371" s="8"/>
      <c r="J371" s="8">
        <v>0</v>
      </c>
      <c r="K371" s="8"/>
      <c r="L371" s="8">
        <v>0</v>
      </c>
      <c r="M371" s="8"/>
      <c r="N371" s="8">
        <v>0</v>
      </c>
      <c r="O371" s="8"/>
      <c r="P371" s="8">
        <v>1</v>
      </c>
      <c r="Q371" s="8"/>
      <c r="R371" s="8">
        <v>0</v>
      </c>
      <c r="S371" s="8"/>
      <c r="T371" s="8">
        <v>0</v>
      </c>
      <c r="U371" s="26">
        <v>0</v>
      </c>
      <c r="V371" s="26">
        <v>0</v>
      </c>
      <c r="W371" s="26">
        <v>24764</v>
      </c>
    </row>
    <row r="372" spans="1:23">
      <c r="A372" t="str">
        <f t="shared" si="5"/>
        <v>Gulf, Florida</v>
      </c>
      <c r="B372" t="s">
        <v>664</v>
      </c>
      <c r="E372" t="s">
        <v>738</v>
      </c>
      <c r="F372" s="25" t="s">
        <v>739</v>
      </c>
      <c r="G372" s="6"/>
      <c r="H372" s="7">
        <v>15576</v>
      </c>
      <c r="I372" s="8"/>
      <c r="J372" s="8">
        <v>0</v>
      </c>
      <c r="K372" s="8"/>
      <c r="L372" s="8">
        <v>0</v>
      </c>
      <c r="M372" s="8"/>
      <c r="N372" s="8">
        <v>0</v>
      </c>
      <c r="O372" s="8"/>
      <c r="P372" s="8">
        <v>1</v>
      </c>
      <c r="Q372" s="8"/>
      <c r="R372" s="8">
        <v>0</v>
      </c>
      <c r="S372" s="8"/>
      <c r="T372" s="8">
        <v>0</v>
      </c>
      <c r="U372" s="26">
        <v>0</v>
      </c>
      <c r="V372" s="26">
        <v>0</v>
      </c>
      <c r="W372" s="26">
        <v>15576</v>
      </c>
    </row>
    <row r="373" spans="1:23">
      <c r="A373" t="str">
        <f t="shared" si="5"/>
        <v>Hendry, Florida</v>
      </c>
      <c r="B373" t="s">
        <v>664</v>
      </c>
      <c r="E373" t="s">
        <v>740</v>
      </c>
      <c r="F373" s="25" t="s">
        <v>741</v>
      </c>
      <c r="G373" s="6"/>
      <c r="H373" s="7">
        <v>40732</v>
      </c>
      <c r="I373" s="8"/>
      <c r="J373" s="8">
        <v>0</v>
      </c>
      <c r="K373" s="8"/>
      <c r="L373" s="8">
        <v>0</v>
      </c>
      <c r="M373" s="8"/>
      <c r="N373" s="8">
        <v>0</v>
      </c>
      <c r="O373" s="8"/>
      <c r="P373" s="8">
        <v>1</v>
      </c>
      <c r="Q373" s="8"/>
      <c r="R373" s="8">
        <v>0</v>
      </c>
      <c r="S373" s="8"/>
      <c r="T373" s="8">
        <v>0</v>
      </c>
      <c r="U373" s="26">
        <v>0</v>
      </c>
      <c r="V373" s="26">
        <v>0</v>
      </c>
      <c r="W373" s="26">
        <v>40732</v>
      </c>
    </row>
    <row r="374" spans="1:23">
      <c r="A374" t="str">
        <f t="shared" si="5"/>
        <v>Highlands, Florida</v>
      </c>
      <c r="B374" t="s">
        <v>664</v>
      </c>
      <c r="E374" t="s">
        <v>742</v>
      </c>
      <c r="F374" s="25" t="s">
        <v>743</v>
      </c>
      <c r="G374" s="6"/>
      <c r="H374" s="7">
        <v>103437</v>
      </c>
      <c r="I374" s="8"/>
      <c r="J374" s="8">
        <v>0.12563202722430078</v>
      </c>
      <c r="K374" s="8"/>
      <c r="L374" s="8">
        <v>0.43319121784274489</v>
      </c>
      <c r="M374" s="8"/>
      <c r="N374" s="8">
        <v>0</v>
      </c>
      <c r="O374" s="8"/>
      <c r="P374" s="8">
        <v>0.44117675493295438</v>
      </c>
      <c r="Q374" s="8"/>
      <c r="R374" s="8">
        <v>0</v>
      </c>
      <c r="S374" s="8"/>
      <c r="T374" s="8">
        <v>0</v>
      </c>
      <c r="U374" s="26">
        <v>12995</v>
      </c>
      <c r="V374" s="26">
        <v>44808</v>
      </c>
      <c r="W374" s="26">
        <v>45634</v>
      </c>
    </row>
    <row r="375" spans="1:23">
      <c r="A375" t="str">
        <f t="shared" si="5"/>
        <v>Okeechobee, Florida</v>
      </c>
      <c r="B375" t="s">
        <v>664</v>
      </c>
      <c r="E375" t="s">
        <v>744</v>
      </c>
      <c r="F375" s="25" t="s">
        <v>745</v>
      </c>
      <c r="G375" s="6"/>
      <c r="H375" s="7">
        <v>41144</v>
      </c>
      <c r="I375" s="8"/>
      <c r="J375" s="8">
        <v>0</v>
      </c>
      <c r="K375" s="8"/>
      <c r="L375" s="8">
        <v>0</v>
      </c>
      <c r="M375" s="8"/>
      <c r="N375" s="8">
        <v>0</v>
      </c>
      <c r="O375" s="8"/>
      <c r="P375" s="8">
        <v>1</v>
      </c>
      <c r="Q375" s="8"/>
      <c r="R375" s="8">
        <v>0</v>
      </c>
      <c r="S375" s="8"/>
      <c r="T375" s="8">
        <v>0</v>
      </c>
      <c r="U375" s="26">
        <v>0</v>
      </c>
      <c r="V375" s="26">
        <v>0</v>
      </c>
      <c r="W375" s="26">
        <v>41144</v>
      </c>
    </row>
    <row r="376" spans="1:23">
      <c r="A376" t="str">
        <f t="shared" si="5"/>
        <v>DeSoto, Florida</v>
      </c>
      <c r="B376" t="s">
        <v>664</v>
      </c>
      <c r="E376" t="s">
        <v>746</v>
      </c>
      <c r="F376" s="25" t="s">
        <v>747</v>
      </c>
      <c r="G376" s="6"/>
      <c r="H376" s="7">
        <v>36903</v>
      </c>
      <c r="I376" s="8"/>
      <c r="J376" s="8">
        <v>0</v>
      </c>
      <c r="K376" s="8"/>
      <c r="L376" s="8">
        <v>0</v>
      </c>
      <c r="M376" s="8"/>
      <c r="N376" s="8">
        <v>0</v>
      </c>
      <c r="O376" s="8"/>
      <c r="P376" s="8">
        <v>1</v>
      </c>
      <c r="Q376" s="8"/>
      <c r="R376" s="8">
        <v>0</v>
      </c>
      <c r="S376" s="8"/>
      <c r="T376" s="8">
        <v>0</v>
      </c>
      <c r="U376" s="26">
        <v>0</v>
      </c>
      <c r="V376" s="26">
        <v>0</v>
      </c>
      <c r="W376" s="26">
        <v>36903</v>
      </c>
    </row>
    <row r="377" spans="1:23">
      <c r="A377" t="str">
        <f t="shared" si="5"/>
        <v>Glades, Florida</v>
      </c>
      <c r="B377" t="s">
        <v>664</v>
      </c>
      <c r="E377" t="s">
        <v>748</v>
      </c>
      <c r="F377" s="25" t="s">
        <v>749</v>
      </c>
      <c r="G377" s="6"/>
      <c r="H377" s="7">
        <v>13516</v>
      </c>
      <c r="I377" s="8"/>
      <c r="J377" s="8">
        <v>0</v>
      </c>
      <c r="K377" s="8"/>
      <c r="L377" s="8">
        <v>0</v>
      </c>
      <c r="M377" s="8"/>
      <c r="N377" s="8">
        <v>0</v>
      </c>
      <c r="O377" s="8"/>
      <c r="P377" s="8">
        <v>1</v>
      </c>
      <c r="Q377" s="8"/>
      <c r="R377" s="8">
        <v>0</v>
      </c>
      <c r="S377" s="8"/>
      <c r="T377" s="8">
        <v>0</v>
      </c>
      <c r="U377" s="26">
        <v>0</v>
      </c>
      <c r="V377" s="26">
        <v>0</v>
      </c>
      <c r="W377" s="26">
        <v>13516</v>
      </c>
    </row>
    <row r="378" spans="1:23">
      <c r="A378" t="str">
        <f t="shared" si="5"/>
        <v>Hardee, Florida</v>
      </c>
      <c r="B378" t="s">
        <v>664</v>
      </c>
      <c r="E378" t="s">
        <v>750</v>
      </c>
      <c r="F378" s="25" t="s">
        <v>751</v>
      </c>
      <c r="G378" s="6"/>
      <c r="H378" s="7">
        <v>27131</v>
      </c>
      <c r="I378" s="8"/>
      <c r="J378" s="8">
        <v>0</v>
      </c>
      <c r="K378" s="8"/>
      <c r="L378" s="8">
        <v>0</v>
      </c>
      <c r="M378" s="8"/>
      <c r="N378" s="8">
        <v>0</v>
      </c>
      <c r="O378" s="8"/>
      <c r="P378" s="8">
        <v>1</v>
      </c>
      <c r="Q378" s="8"/>
      <c r="R378" s="8">
        <v>0</v>
      </c>
      <c r="S378" s="8"/>
      <c r="T378" s="8">
        <v>0</v>
      </c>
      <c r="U378" s="26">
        <v>0</v>
      </c>
      <c r="V378" s="26">
        <v>0</v>
      </c>
      <c r="W378" s="26">
        <v>27131</v>
      </c>
    </row>
    <row r="379" spans="1:23">
      <c r="A379" t="str">
        <f t="shared" si="5"/>
        <v>Lafayette, Florida</v>
      </c>
      <c r="B379" t="s">
        <v>664</v>
      </c>
      <c r="E379" t="s">
        <v>313</v>
      </c>
      <c r="F379" s="25" t="s">
        <v>752</v>
      </c>
      <c r="G379" s="6"/>
      <c r="H379" s="7">
        <v>8637</v>
      </c>
      <c r="I379" s="8"/>
      <c r="J379" s="8">
        <v>0</v>
      </c>
      <c r="K379" s="8"/>
      <c r="L379" s="8">
        <v>0</v>
      </c>
      <c r="M379" s="8"/>
      <c r="N379" s="8">
        <v>0</v>
      </c>
      <c r="O379" s="8"/>
      <c r="P379" s="8">
        <v>1</v>
      </c>
      <c r="Q379" s="8"/>
      <c r="R379" s="8">
        <v>0</v>
      </c>
      <c r="S379" s="8"/>
      <c r="T379" s="8">
        <v>0</v>
      </c>
      <c r="U379" s="26">
        <v>0</v>
      </c>
      <c r="V379" s="26">
        <v>0</v>
      </c>
      <c r="W379" s="26">
        <v>8637</v>
      </c>
    </row>
    <row r="380" spans="1:23">
      <c r="A380" t="str">
        <f t="shared" si="5"/>
        <v>Hamilton, Florida</v>
      </c>
      <c r="B380" t="s">
        <v>664</v>
      </c>
      <c r="E380" t="s">
        <v>753</v>
      </c>
      <c r="F380" s="25" t="s">
        <v>754</v>
      </c>
      <c r="G380" s="6"/>
      <c r="H380" s="7">
        <v>14326</v>
      </c>
      <c r="I380" s="8"/>
      <c r="J380" s="8">
        <v>0</v>
      </c>
      <c r="K380" s="8"/>
      <c r="L380" s="8">
        <v>0</v>
      </c>
      <c r="M380" s="8"/>
      <c r="N380" s="8">
        <v>0</v>
      </c>
      <c r="O380" s="8"/>
      <c r="P380" s="8">
        <v>1</v>
      </c>
      <c r="Q380" s="8"/>
      <c r="R380" s="8">
        <v>0</v>
      </c>
      <c r="S380" s="8"/>
      <c r="T380" s="8">
        <v>0</v>
      </c>
      <c r="U380" s="26">
        <v>0</v>
      </c>
      <c r="V380" s="26">
        <v>0</v>
      </c>
      <c r="W380" s="26">
        <v>14326</v>
      </c>
    </row>
    <row r="381" spans="1:23">
      <c r="A381" t="str">
        <f t="shared" si="5"/>
        <v>Columbia, Florida</v>
      </c>
      <c r="B381" t="s">
        <v>664</v>
      </c>
      <c r="E381" t="s">
        <v>328</v>
      </c>
      <c r="F381" s="25" t="s">
        <v>755</v>
      </c>
      <c r="G381" s="6"/>
      <c r="H381" s="7">
        <v>69968</v>
      </c>
      <c r="I381" s="8"/>
      <c r="J381" s="8">
        <v>0</v>
      </c>
      <c r="K381" s="8"/>
      <c r="L381" s="8">
        <v>0</v>
      </c>
      <c r="M381" s="8"/>
      <c r="N381" s="8">
        <v>0</v>
      </c>
      <c r="O381" s="8"/>
      <c r="P381" s="8">
        <v>1</v>
      </c>
      <c r="Q381" s="8"/>
      <c r="R381" s="8">
        <v>0</v>
      </c>
      <c r="S381" s="8"/>
      <c r="T381" s="8">
        <v>0</v>
      </c>
      <c r="U381" s="26">
        <v>0</v>
      </c>
      <c r="V381" s="26">
        <v>0</v>
      </c>
      <c r="W381" s="26">
        <v>69968</v>
      </c>
    </row>
    <row r="382" spans="1:23">
      <c r="A382" t="str">
        <f t="shared" si="5"/>
        <v>Suwannee, Florida</v>
      </c>
      <c r="B382" t="s">
        <v>664</v>
      </c>
      <c r="E382" t="s">
        <v>756</v>
      </c>
      <c r="F382" s="25" t="s">
        <v>757</v>
      </c>
      <c r="G382" s="6"/>
      <c r="H382" s="7">
        <v>44046</v>
      </c>
      <c r="I382" s="8"/>
      <c r="J382" s="8">
        <v>0</v>
      </c>
      <c r="K382" s="8"/>
      <c r="L382" s="8">
        <v>0</v>
      </c>
      <c r="M382" s="8"/>
      <c r="N382" s="8">
        <v>0</v>
      </c>
      <c r="O382" s="8"/>
      <c r="P382" s="8">
        <v>1</v>
      </c>
      <c r="Q382" s="8"/>
      <c r="R382" s="8">
        <v>0</v>
      </c>
      <c r="S382" s="8"/>
      <c r="T382" s="8">
        <v>0</v>
      </c>
      <c r="U382" s="26">
        <v>0</v>
      </c>
      <c r="V382" s="26">
        <v>0</v>
      </c>
      <c r="W382" s="26">
        <v>44046</v>
      </c>
    </row>
    <row r="383" spans="1:23">
      <c r="A383" t="str">
        <f t="shared" si="5"/>
        <v>Hernando, Florida</v>
      </c>
      <c r="B383" t="s">
        <v>664</v>
      </c>
      <c r="E383" t="s">
        <v>758</v>
      </c>
      <c r="F383" s="25" t="s">
        <v>759</v>
      </c>
      <c r="G383" s="6"/>
      <c r="H383" s="7">
        <v>186313</v>
      </c>
      <c r="I383" s="8"/>
      <c r="J383" s="8">
        <v>0</v>
      </c>
      <c r="K383" s="8"/>
      <c r="L383" s="8">
        <v>0.77385367634035196</v>
      </c>
      <c r="M383" s="8"/>
      <c r="N383" s="8">
        <v>0</v>
      </c>
      <c r="O383" s="8"/>
      <c r="P383" s="8">
        <v>0.22614632365964801</v>
      </c>
      <c r="Q383" s="8"/>
      <c r="R383" s="8">
        <v>0</v>
      </c>
      <c r="S383" s="8"/>
      <c r="T383" s="8">
        <v>0</v>
      </c>
      <c r="U383" s="26">
        <v>0</v>
      </c>
      <c r="V383" s="26">
        <v>144179</v>
      </c>
      <c r="W383" s="26">
        <v>42134</v>
      </c>
    </row>
    <row r="384" spans="1:23">
      <c r="A384" t="str">
        <f t="shared" si="5"/>
        <v>Citrus, Florida</v>
      </c>
      <c r="B384" t="s">
        <v>664</v>
      </c>
      <c r="E384" t="s">
        <v>760</v>
      </c>
      <c r="F384" s="25" t="s">
        <v>761</v>
      </c>
      <c r="G384" s="6"/>
      <c r="H384" s="7">
        <v>145169</v>
      </c>
      <c r="I384" s="8"/>
      <c r="J384" s="8">
        <v>5.8655773615579082E-2</v>
      </c>
      <c r="K384" s="8"/>
      <c r="L384" s="8">
        <v>0.4310286631443353</v>
      </c>
      <c r="M384" s="8"/>
      <c r="N384" s="8">
        <v>0</v>
      </c>
      <c r="O384" s="8"/>
      <c r="P384" s="8">
        <v>0.51031556324008565</v>
      </c>
      <c r="Q384" s="8"/>
      <c r="R384" s="8">
        <v>0</v>
      </c>
      <c r="S384" s="8"/>
      <c r="T384" s="8">
        <v>0</v>
      </c>
      <c r="U384" s="26">
        <v>8515</v>
      </c>
      <c r="V384" s="26">
        <v>62572.000000000015</v>
      </c>
      <c r="W384" s="26">
        <v>74082</v>
      </c>
    </row>
    <row r="385" spans="1:23">
      <c r="A385" t="str">
        <f t="shared" si="5"/>
        <v>Lake, Florida</v>
      </c>
      <c r="B385" t="s">
        <v>664</v>
      </c>
      <c r="E385" t="s">
        <v>489</v>
      </c>
      <c r="F385" s="25" t="s">
        <v>762</v>
      </c>
      <c r="G385" s="6"/>
      <c r="H385" s="7">
        <v>345867</v>
      </c>
      <c r="I385" s="8"/>
      <c r="J385" s="8">
        <v>0</v>
      </c>
      <c r="K385" s="8"/>
      <c r="L385" s="8">
        <v>0.47598643409171731</v>
      </c>
      <c r="M385" s="8"/>
      <c r="N385" s="8">
        <v>0</v>
      </c>
      <c r="O385" s="8"/>
      <c r="P385" s="8">
        <v>0.52401356590828263</v>
      </c>
      <c r="Q385" s="8"/>
      <c r="R385" s="8">
        <v>0</v>
      </c>
      <c r="S385" s="8"/>
      <c r="T385" s="8">
        <v>0</v>
      </c>
      <c r="U385" s="26">
        <v>0</v>
      </c>
      <c r="V385" s="26">
        <v>164628</v>
      </c>
      <c r="W385" s="26">
        <v>181239</v>
      </c>
    </row>
    <row r="386" spans="1:23">
      <c r="A386" t="str">
        <f t="shared" si="5"/>
        <v>Sumter, Florida</v>
      </c>
      <c r="B386" t="s">
        <v>664</v>
      </c>
      <c r="E386" t="s">
        <v>177</v>
      </c>
      <c r="F386" s="25" t="s">
        <v>763</v>
      </c>
      <c r="G386" s="6"/>
      <c r="H386" s="7">
        <v>125044</v>
      </c>
      <c r="I386" s="8"/>
      <c r="J386" s="8">
        <v>0.37315664885960148</v>
      </c>
      <c r="K386" s="8"/>
      <c r="L386" s="8">
        <v>0.10733021976264356</v>
      </c>
      <c r="M386" s="8"/>
      <c r="N386" s="8">
        <v>0</v>
      </c>
      <c r="O386" s="8"/>
      <c r="P386" s="8">
        <v>0.51951313137775501</v>
      </c>
      <c r="Q386" s="8"/>
      <c r="R386" s="8">
        <v>0</v>
      </c>
      <c r="S386" s="8"/>
      <c r="T386" s="8">
        <v>0</v>
      </c>
      <c r="U386" s="26">
        <v>46661.000000000007</v>
      </c>
      <c r="V386" s="26">
        <v>13421.000000000002</v>
      </c>
      <c r="W386" s="26">
        <v>64962</v>
      </c>
    </row>
    <row r="387" spans="1:23">
      <c r="A387" t="str">
        <f t="shared" si="5"/>
        <v>Miami-Dade, Florida</v>
      </c>
      <c r="B387" t="s">
        <v>664</v>
      </c>
      <c r="E387" t="s">
        <v>764</v>
      </c>
      <c r="F387" s="25" t="s">
        <v>765</v>
      </c>
      <c r="G387" s="6"/>
      <c r="H387" s="7">
        <v>2699428</v>
      </c>
      <c r="I387" s="8"/>
      <c r="J387" s="8">
        <v>0.26681541422849581</v>
      </c>
      <c r="K387" s="8"/>
      <c r="L387" s="8">
        <v>0.70146453248614149</v>
      </c>
      <c r="M387" s="8"/>
      <c r="N387" s="8">
        <v>0</v>
      </c>
      <c r="O387" s="8"/>
      <c r="P387" s="8">
        <v>3.1720053285362676E-2</v>
      </c>
      <c r="Q387" s="8"/>
      <c r="R387" s="8">
        <v>0</v>
      </c>
      <c r="S387" s="8"/>
      <c r="T387" s="8">
        <v>0</v>
      </c>
      <c r="U387" s="26">
        <v>720249</v>
      </c>
      <c r="V387" s="26">
        <v>1893553</v>
      </c>
      <c r="W387" s="26">
        <v>85626</v>
      </c>
    </row>
    <row r="388" spans="1:23">
      <c r="A388" t="str">
        <f t="shared" si="5"/>
        <v>Broward, Florida</v>
      </c>
      <c r="B388" t="s">
        <v>664</v>
      </c>
      <c r="E388" t="s">
        <v>766</v>
      </c>
      <c r="F388" s="25" t="s">
        <v>767</v>
      </c>
      <c r="G388" s="6"/>
      <c r="H388" s="7">
        <v>1926205</v>
      </c>
      <c r="I388" s="8"/>
      <c r="J388" s="8">
        <v>0.23886450299942114</v>
      </c>
      <c r="K388" s="8"/>
      <c r="L388" s="8">
        <v>0.75703884062184446</v>
      </c>
      <c r="M388" s="8"/>
      <c r="N388" s="8">
        <v>0</v>
      </c>
      <c r="O388" s="8"/>
      <c r="P388" s="8">
        <v>4.0966563787343509E-3</v>
      </c>
      <c r="Q388" s="8"/>
      <c r="R388" s="8">
        <v>0</v>
      </c>
      <c r="S388" s="8"/>
      <c r="T388" s="8">
        <v>0</v>
      </c>
      <c r="U388" s="26">
        <v>460102</v>
      </c>
      <c r="V388" s="26">
        <v>1458212</v>
      </c>
      <c r="W388" s="26">
        <v>7891</v>
      </c>
    </row>
    <row r="389" spans="1:23">
      <c r="A389" t="str">
        <f t="shared" si="5"/>
        <v>Charlotte, Florida</v>
      </c>
      <c r="B389" t="s">
        <v>664</v>
      </c>
      <c r="E389" t="s">
        <v>768</v>
      </c>
      <c r="F389" s="25" t="s">
        <v>769</v>
      </c>
      <c r="G389" s="6"/>
      <c r="H389" s="7">
        <v>181067</v>
      </c>
      <c r="I389" s="8"/>
      <c r="J389" s="8">
        <v>9.1386061513141548E-2</v>
      </c>
      <c r="K389" s="8"/>
      <c r="L389" s="8">
        <v>0.70268464159675703</v>
      </c>
      <c r="M389" s="8"/>
      <c r="N389" s="8">
        <v>0</v>
      </c>
      <c r="O389" s="8"/>
      <c r="P389" s="8">
        <v>0.20592929689010145</v>
      </c>
      <c r="Q389" s="8"/>
      <c r="R389" s="8">
        <v>0</v>
      </c>
      <c r="S389" s="8"/>
      <c r="T389" s="8">
        <v>0</v>
      </c>
      <c r="U389" s="26">
        <v>16547</v>
      </c>
      <c r="V389" s="26">
        <v>127233</v>
      </c>
      <c r="W389" s="26">
        <v>37287</v>
      </c>
    </row>
    <row r="390" spans="1:23">
      <c r="A390" t="str">
        <f t="shared" ref="A390:A453" si="6">E390&amp;", "&amp;B390</f>
        <v>Lee, Florida</v>
      </c>
      <c r="B390" t="s">
        <v>664</v>
      </c>
      <c r="E390" t="s">
        <v>157</v>
      </c>
      <c r="F390" s="25" t="s">
        <v>770</v>
      </c>
      <c r="G390" s="6"/>
      <c r="H390" s="7">
        <v>737468</v>
      </c>
      <c r="I390" s="8"/>
      <c r="J390" s="8">
        <v>0.34150227535296446</v>
      </c>
      <c r="K390" s="8"/>
      <c r="L390" s="8">
        <v>0.54428937933578136</v>
      </c>
      <c r="M390" s="8"/>
      <c r="N390" s="8">
        <v>0</v>
      </c>
      <c r="O390" s="8"/>
      <c r="P390" s="8">
        <v>0.11420834531125419</v>
      </c>
      <c r="Q390" s="8"/>
      <c r="R390" s="8">
        <v>0</v>
      </c>
      <c r="S390" s="8"/>
      <c r="T390" s="8">
        <v>0</v>
      </c>
      <c r="U390" s="26">
        <v>251847</v>
      </c>
      <c r="V390" s="26">
        <v>401396</v>
      </c>
      <c r="W390" s="26">
        <v>84225</v>
      </c>
    </row>
    <row r="391" spans="1:23">
      <c r="A391" t="str">
        <f t="shared" si="6"/>
        <v>Monroe, Florida</v>
      </c>
      <c r="B391" t="s">
        <v>664</v>
      </c>
      <c r="E391" t="s">
        <v>171</v>
      </c>
      <c r="F391" s="25" t="s">
        <v>771</v>
      </c>
      <c r="G391" s="6"/>
      <c r="H391" s="7">
        <v>75798</v>
      </c>
      <c r="I391" s="8"/>
      <c r="J391" s="8">
        <v>0</v>
      </c>
      <c r="K391" s="8"/>
      <c r="L391" s="8">
        <v>0</v>
      </c>
      <c r="M391" s="8"/>
      <c r="N391" s="8">
        <v>0</v>
      </c>
      <c r="O391" s="8"/>
      <c r="P391" s="8">
        <v>1</v>
      </c>
      <c r="Q391" s="8"/>
      <c r="R391" s="8">
        <v>0</v>
      </c>
      <c r="S391" s="8"/>
      <c r="T391" s="8">
        <v>0</v>
      </c>
      <c r="U391" s="26">
        <v>0</v>
      </c>
      <c r="V391" s="26">
        <v>0</v>
      </c>
      <c r="W391" s="26">
        <v>75798</v>
      </c>
    </row>
    <row r="392" spans="1:23">
      <c r="A392" t="str">
        <f t="shared" si="6"/>
        <v>Palm Beach, Florida</v>
      </c>
      <c r="B392" t="s">
        <v>664</v>
      </c>
      <c r="E392" t="s">
        <v>772</v>
      </c>
      <c r="F392" s="25" t="s">
        <v>773</v>
      </c>
      <c r="G392" s="6"/>
      <c r="H392" s="7">
        <v>1465027</v>
      </c>
      <c r="I392" s="8"/>
      <c r="J392" s="8">
        <v>0.32754003851123564</v>
      </c>
      <c r="K392" s="8"/>
      <c r="L392" s="8">
        <v>0.60809049935598458</v>
      </c>
      <c r="M392" s="8"/>
      <c r="N392" s="8">
        <v>0</v>
      </c>
      <c r="O392" s="8"/>
      <c r="P392" s="8">
        <v>6.4369462132779803E-2</v>
      </c>
      <c r="Q392" s="8"/>
      <c r="R392" s="8">
        <v>0</v>
      </c>
      <c r="S392" s="8"/>
      <c r="T392" s="8">
        <v>0</v>
      </c>
      <c r="U392" s="26">
        <v>479855</v>
      </c>
      <c r="V392" s="26">
        <v>890869</v>
      </c>
      <c r="W392" s="26">
        <v>94303</v>
      </c>
    </row>
    <row r="393" spans="1:23">
      <c r="A393" t="str">
        <f t="shared" si="6"/>
        <v>Collier, Florida</v>
      </c>
      <c r="B393" t="s">
        <v>664</v>
      </c>
      <c r="E393" t="s">
        <v>774</v>
      </c>
      <c r="F393" s="25" t="s">
        <v>775</v>
      </c>
      <c r="G393" s="6"/>
      <c r="H393" s="7">
        <v>371453</v>
      </c>
      <c r="I393" s="8"/>
      <c r="J393" s="8">
        <v>0.10764484335837912</v>
      </c>
      <c r="K393" s="8"/>
      <c r="L393" s="8">
        <v>0.65398314187797657</v>
      </c>
      <c r="M393" s="8"/>
      <c r="N393" s="8">
        <v>0</v>
      </c>
      <c r="O393" s="8"/>
      <c r="P393" s="8">
        <v>0.23837201476364439</v>
      </c>
      <c r="Q393" s="8"/>
      <c r="R393" s="8">
        <v>0</v>
      </c>
      <c r="S393" s="8"/>
      <c r="T393" s="8">
        <v>0</v>
      </c>
      <c r="U393" s="26">
        <v>39985</v>
      </c>
      <c r="V393" s="26">
        <v>242924.00000000003</v>
      </c>
      <c r="W393" s="26">
        <v>88544</v>
      </c>
    </row>
    <row r="394" spans="1:23">
      <c r="A394" t="str">
        <f t="shared" si="6"/>
        <v>DeKalb, Georgia</v>
      </c>
      <c r="B394" t="s">
        <v>776</v>
      </c>
      <c r="E394" t="s">
        <v>135</v>
      </c>
      <c r="F394" s="25" t="s">
        <v>777</v>
      </c>
      <c r="G394" s="6"/>
      <c r="H394" s="7">
        <v>749323</v>
      </c>
      <c r="I394" s="8"/>
      <c r="J394" s="8">
        <v>5.1306312498081603E-2</v>
      </c>
      <c r="K394" s="8"/>
      <c r="L394" s="8">
        <v>0.94336487736263264</v>
      </c>
      <c r="M394" s="8"/>
      <c r="N394" s="8">
        <v>0</v>
      </c>
      <c r="O394" s="8"/>
      <c r="P394" s="8">
        <v>5.3288101392857294E-3</v>
      </c>
      <c r="Q394" s="8"/>
      <c r="R394" s="8">
        <v>0</v>
      </c>
      <c r="S394" s="8"/>
      <c r="T394" s="8">
        <v>0</v>
      </c>
      <c r="U394" s="26">
        <v>38445</v>
      </c>
      <c r="V394" s="26">
        <v>706885</v>
      </c>
      <c r="W394" s="26">
        <v>3993.0000000000005</v>
      </c>
    </row>
    <row r="395" spans="1:23">
      <c r="A395" t="str">
        <f t="shared" si="6"/>
        <v>Fulton, Georgia</v>
      </c>
      <c r="B395" t="s">
        <v>776</v>
      </c>
      <c r="E395" t="s">
        <v>250</v>
      </c>
      <c r="F395" s="25" t="s">
        <v>778</v>
      </c>
      <c r="G395" s="6"/>
      <c r="H395" s="7">
        <v>1036200</v>
      </c>
      <c r="I395" s="8"/>
      <c r="J395" s="8">
        <v>0.58900501833622854</v>
      </c>
      <c r="K395" s="8"/>
      <c r="L395" s="8">
        <v>0.37971048060220036</v>
      </c>
      <c r="M395" s="8"/>
      <c r="N395" s="8">
        <v>0</v>
      </c>
      <c r="O395" s="8"/>
      <c r="P395" s="8">
        <v>3.1284501061571122E-2</v>
      </c>
      <c r="Q395" s="8"/>
      <c r="R395" s="8">
        <v>0</v>
      </c>
      <c r="S395" s="8"/>
      <c r="T395" s="8">
        <v>0</v>
      </c>
      <c r="U395" s="26">
        <v>610327</v>
      </c>
      <c r="V395" s="26">
        <v>393456</v>
      </c>
      <c r="W395" s="26">
        <v>32416.999999999996</v>
      </c>
    </row>
    <row r="396" spans="1:23">
      <c r="A396" t="str">
        <f t="shared" si="6"/>
        <v>McDuffie, Georgia</v>
      </c>
      <c r="B396" t="s">
        <v>776</v>
      </c>
      <c r="E396" t="s">
        <v>779</v>
      </c>
      <c r="F396" s="25" t="s">
        <v>780</v>
      </c>
      <c r="G396" s="6"/>
      <c r="H396" s="7">
        <v>21455</v>
      </c>
      <c r="I396" s="8"/>
      <c r="J396" s="8">
        <v>0</v>
      </c>
      <c r="K396" s="8"/>
      <c r="L396" s="8">
        <v>0</v>
      </c>
      <c r="M396" s="8"/>
      <c r="N396" s="8">
        <v>0</v>
      </c>
      <c r="O396" s="8"/>
      <c r="P396" s="8">
        <v>1</v>
      </c>
      <c r="Q396" s="8"/>
      <c r="R396" s="8">
        <v>0</v>
      </c>
      <c r="S396" s="8"/>
      <c r="T396" s="8">
        <v>0</v>
      </c>
      <c r="U396" s="26">
        <v>0</v>
      </c>
      <c r="V396" s="26">
        <v>0</v>
      </c>
      <c r="W396" s="26">
        <v>21455</v>
      </c>
    </row>
    <row r="397" spans="1:23">
      <c r="A397" t="str">
        <f t="shared" si="6"/>
        <v>Brantley, Georgia</v>
      </c>
      <c r="B397" t="s">
        <v>776</v>
      </c>
      <c r="E397" t="s">
        <v>781</v>
      </c>
      <c r="F397" s="25" t="s">
        <v>782</v>
      </c>
      <c r="G397" s="6"/>
      <c r="H397" s="7">
        <v>18756</v>
      </c>
      <c r="I397" s="8"/>
      <c r="J397" s="8">
        <v>0</v>
      </c>
      <c r="K397" s="8"/>
      <c r="L397" s="8">
        <v>0</v>
      </c>
      <c r="M397" s="8"/>
      <c r="N397" s="8">
        <v>0</v>
      </c>
      <c r="O397" s="8"/>
      <c r="P397" s="8">
        <v>1</v>
      </c>
      <c r="Q397" s="8"/>
      <c r="R397" s="8">
        <v>0</v>
      </c>
      <c r="S397" s="8"/>
      <c r="T397" s="8">
        <v>0</v>
      </c>
      <c r="U397" s="26">
        <v>0</v>
      </c>
      <c r="V397" s="26">
        <v>0</v>
      </c>
      <c r="W397" s="26">
        <v>18756</v>
      </c>
    </row>
    <row r="398" spans="1:23">
      <c r="A398" t="str">
        <f t="shared" si="6"/>
        <v>Lamar, Georgia</v>
      </c>
      <c r="B398" t="s">
        <v>776</v>
      </c>
      <c r="E398" t="s">
        <v>211</v>
      </c>
      <c r="F398" s="25" t="s">
        <v>783</v>
      </c>
      <c r="G398" s="6"/>
      <c r="H398" s="7">
        <v>18672</v>
      </c>
      <c r="I398" s="8"/>
      <c r="J398" s="8">
        <v>0</v>
      </c>
      <c r="K398" s="8"/>
      <c r="L398" s="8">
        <v>0</v>
      </c>
      <c r="M398" s="8"/>
      <c r="N398" s="8">
        <v>0</v>
      </c>
      <c r="O398" s="8"/>
      <c r="P398" s="8">
        <v>1</v>
      </c>
      <c r="Q398" s="8"/>
      <c r="R398" s="8">
        <v>0</v>
      </c>
      <c r="S398" s="8"/>
      <c r="T398" s="8">
        <v>0</v>
      </c>
      <c r="U398" s="26">
        <v>0</v>
      </c>
      <c r="V398" s="26">
        <v>0</v>
      </c>
      <c r="W398" s="26">
        <v>18672</v>
      </c>
    </row>
    <row r="399" spans="1:23">
      <c r="A399" t="str">
        <f t="shared" si="6"/>
        <v>Floyd, Georgia</v>
      </c>
      <c r="B399" t="s">
        <v>776</v>
      </c>
      <c r="E399" t="s">
        <v>784</v>
      </c>
      <c r="F399" s="25" t="s">
        <v>785</v>
      </c>
      <c r="G399" s="6"/>
      <c r="H399" s="7">
        <v>97369</v>
      </c>
      <c r="I399" s="8"/>
      <c r="J399" s="8">
        <v>0.34880711520093671</v>
      </c>
      <c r="K399" s="8"/>
      <c r="L399" s="8">
        <v>0.16401524099045897</v>
      </c>
      <c r="M399" s="8"/>
      <c r="N399" s="8">
        <v>0</v>
      </c>
      <c r="O399" s="8"/>
      <c r="P399" s="8">
        <v>0.4871776438086044</v>
      </c>
      <c r="Q399" s="8"/>
      <c r="R399" s="8">
        <v>0</v>
      </c>
      <c r="S399" s="8"/>
      <c r="T399" s="8">
        <v>0</v>
      </c>
      <c r="U399" s="26">
        <v>33963.000000000007</v>
      </c>
      <c r="V399" s="26">
        <v>15970</v>
      </c>
      <c r="W399" s="26">
        <v>47436</v>
      </c>
    </row>
    <row r="400" spans="1:23">
      <c r="A400" t="str">
        <f t="shared" si="6"/>
        <v>Terrell, Georgia</v>
      </c>
      <c r="B400" t="s">
        <v>776</v>
      </c>
      <c r="E400" t="s">
        <v>786</v>
      </c>
      <c r="F400" s="25" t="s">
        <v>787</v>
      </c>
      <c r="G400" s="6"/>
      <c r="H400" s="7">
        <v>8737</v>
      </c>
      <c r="I400" s="8"/>
      <c r="J400" s="8">
        <v>0</v>
      </c>
      <c r="K400" s="8"/>
      <c r="L400" s="8">
        <v>0</v>
      </c>
      <c r="M400" s="8"/>
      <c r="N400" s="8">
        <v>0</v>
      </c>
      <c r="O400" s="8"/>
      <c r="P400" s="8">
        <v>1</v>
      </c>
      <c r="Q400" s="8"/>
      <c r="R400" s="8">
        <v>0</v>
      </c>
      <c r="S400" s="8"/>
      <c r="T400" s="8">
        <v>0</v>
      </c>
      <c r="U400" s="26">
        <v>0</v>
      </c>
      <c r="V400" s="26">
        <v>0</v>
      </c>
      <c r="W400" s="26">
        <v>8737</v>
      </c>
    </row>
    <row r="401" spans="1:23">
      <c r="A401" t="str">
        <f t="shared" si="6"/>
        <v>Clayton, Georgia</v>
      </c>
      <c r="B401" t="s">
        <v>776</v>
      </c>
      <c r="E401" t="s">
        <v>788</v>
      </c>
      <c r="F401" s="25" t="s">
        <v>789</v>
      </c>
      <c r="G401" s="6"/>
      <c r="H401" s="7">
        <v>283538</v>
      </c>
      <c r="I401" s="8"/>
      <c r="J401" s="8">
        <v>0</v>
      </c>
      <c r="K401" s="8"/>
      <c r="L401" s="8">
        <v>0.99396553548377997</v>
      </c>
      <c r="M401" s="8"/>
      <c r="N401" s="8">
        <v>0</v>
      </c>
      <c r="O401" s="8"/>
      <c r="P401" s="8">
        <v>6.0344645162200483E-3</v>
      </c>
      <c r="Q401" s="8"/>
      <c r="R401" s="8">
        <v>0</v>
      </c>
      <c r="S401" s="8"/>
      <c r="T401" s="8">
        <v>0</v>
      </c>
      <c r="U401" s="26">
        <v>0</v>
      </c>
      <c r="V401" s="26">
        <v>281827</v>
      </c>
      <c r="W401" s="26">
        <v>1711</v>
      </c>
    </row>
    <row r="402" spans="1:23">
      <c r="A402" t="str">
        <f t="shared" si="6"/>
        <v>Columbia, Georgia</v>
      </c>
      <c r="B402" t="s">
        <v>776</v>
      </c>
      <c r="E402" t="s">
        <v>328</v>
      </c>
      <c r="F402" s="25" t="s">
        <v>790</v>
      </c>
      <c r="G402" s="6"/>
      <c r="H402" s="7">
        <v>150705</v>
      </c>
      <c r="I402" s="8"/>
      <c r="J402" s="8">
        <v>0</v>
      </c>
      <c r="K402" s="8"/>
      <c r="L402" s="8">
        <v>0.69316877343153849</v>
      </c>
      <c r="M402" s="8"/>
      <c r="N402" s="8">
        <v>0</v>
      </c>
      <c r="O402" s="8"/>
      <c r="P402" s="8">
        <v>0.30683122656846157</v>
      </c>
      <c r="Q402" s="8"/>
      <c r="R402" s="8">
        <v>0</v>
      </c>
      <c r="S402" s="8"/>
      <c r="T402" s="8">
        <v>0</v>
      </c>
      <c r="U402" s="26">
        <v>0</v>
      </c>
      <c r="V402" s="26">
        <v>104464.00000000001</v>
      </c>
      <c r="W402" s="26">
        <v>46241</v>
      </c>
    </row>
    <row r="403" spans="1:23">
      <c r="A403" t="str">
        <f t="shared" si="6"/>
        <v>Macon, Georgia</v>
      </c>
      <c r="B403" t="s">
        <v>776</v>
      </c>
      <c r="E403" t="s">
        <v>183</v>
      </c>
      <c r="F403" s="25" t="s">
        <v>791</v>
      </c>
      <c r="G403" s="6"/>
      <c r="H403" s="7">
        <v>13305</v>
      </c>
      <c r="I403" s="8"/>
      <c r="J403" s="8">
        <v>0</v>
      </c>
      <c r="K403" s="8"/>
      <c r="L403" s="8">
        <v>0</v>
      </c>
      <c r="M403" s="8"/>
      <c r="N403" s="8">
        <v>0</v>
      </c>
      <c r="O403" s="8"/>
      <c r="P403" s="8">
        <v>1</v>
      </c>
      <c r="Q403" s="8"/>
      <c r="R403" s="8">
        <v>0</v>
      </c>
      <c r="S403" s="8"/>
      <c r="T403" s="8">
        <v>0</v>
      </c>
      <c r="U403" s="26">
        <v>0</v>
      </c>
      <c r="V403" s="26">
        <v>0</v>
      </c>
      <c r="W403" s="26">
        <v>13305</v>
      </c>
    </row>
    <row r="404" spans="1:23">
      <c r="A404" t="str">
        <f t="shared" si="6"/>
        <v>Charlton, Georgia</v>
      </c>
      <c r="B404" t="s">
        <v>776</v>
      </c>
      <c r="E404" t="s">
        <v>792</v>
      </c>
      <c r="F404" s="25" t="s">
        <v>793</v>
      </c>
      <c r="G404" s="6"/>
      <c r="H404" s="7">
        <v>13040</v>
      </c>
      <c r="I404" s="8"/>
      <c r="J404" s="8">
        <v>0</v>
      </c>
      <c r="K404" s="8"/>
      <c r="L404" s="8">
        <v>0</v>
      </c>
      <c r="M404" s="8"/>
      <c r="N404" s="8">
        <v>0</v>
      </c>
      <c r="O404" s="8"/>
      <c r="P404" s="8">
        <v>1</v>
      </c>
      <c r="Q404" s="8"/>
      <c r="R404" s="8">
        <v>0</v>
      </c>
      <c r="S404" s="8"/>
      <c r="T404" s="8">
        <v>0</v>
      </c>
      <c r="U404" s="26">
        <v>0</v>
      </c>
      <c r="V404" s="26">
        <v>0</v>
      </c>
      <c r="W404" s="26">
        <v>13040</v>
      </c>
    </row>
    <row r="405" spans="1:23">
      <c r="A405" t="str">
        <f t="shared" si="6"/>
        <v>Polk, Georgia</v>
      </c>
      <c r="B405" t="s">
        <v>776</v>
      </c>
      <c r="E405" t="s">
        <v>350</v>
      </c>
      <c r="F405" s="25" t="s">
        <v>794</v>
      </c>
      <c r="G405" s="6"/>
      <c r="H405" s="7">
        <v>41908</v>
      </c>
      <c r="I405" s="8"/>
      <c r="J405" s="8">
        <v>0</v>
      </c>
      <c r="K405" s="8"/>
      <c r="L405" s="8">
        <v>0</v>
      </c>
      <c r="M405" s="8"/>
      <c r="N405" s="8">
        <v>0</v>
      </c>
      <c r="O405" s="8"/>
      <c r="P405" s="8">
        <v>1</v>
      </c>
      <c r="Q405" s="8"/>
      <c r="R405" s="8">
        <v>0</v>
      </c>
      <c r="S405" s="8"/>
      <c r="T405" s="8">
        <v>0</v>
      </c>
      <c r="U405" s="26">
        <v>0</v>
      </c>
      <c r="V405" s="26">
        <v>0</v>
      </c>
      <c r="W405" s="26">
        <v>41908</v>
      </c>
    </row>
    <row r="406" spans="1:23">
      <c r="A406" t="str">
        <f t="shared" si="6"/>
        <v>Pickens, Georgia</v>
      </c>
      <c r="B406" t="s">
        <v>776</v>
      </c>
      <c r="E406" t="s">
        <v>191</v>
      </c>
      <c r="F406" s="25" t="s">
        <v>795</v>
      </c>
      <c r="G406" s="6"/>
      <c r="H406" s="7">
        <v>31387</v>
      </c>
      <c r="I406" s="8"/>
      <c r="J406" s="8">
        <v>0</v>
      </c>
      <c r="K406" s="8"/>
      <c r="L406" s="8">
        <v>0</v>
      </c>
      <c r="M406" s="8"/>
      <c r="N406" s="8">
        <v>0</v>
      </c>
      <c r="O406" s="8"/>
      <c r="P406" s="8">
        <v>1</v>
      </c>
      <c r="Q406" s="8"/>
      <c r="R406" s="8">
        <v>0</v>
      </c>
      <c r="S406" s="8"/>
      <c r="T406" s="8">
        <v>0</v>
      </c>
      <c r="U406" s="26">
        <v>0</v>
      </c>
      <c r="V406" s="26">
        <v>0</v>
      </c>
      <c r="W406" s="26">
        <v>31387</v>
      </c>
    </row>
    <row r="407" spans="1:23">
      <c r="A407" t="str">
        <f t="shared" si="6"/>
        <v>Franklin, Georgia</v>
      </c>
      <c r="B407" t="s">
        <v>776</v>
      </c>
      <c r="E407" t="s">
        <v>117</v>
      </c>
      <c r="F407" s="25" t="s">
        <v>796</v>
      </c>
      <c r="G407" s="6"/>
      <c r="H407" s="7">
        <v>22766</v>
      </c>
      <c r="I407" s="8"/>
      <c r="J407" s="8">
        <v>0</v>
      </c>
      <c r="K407" s="8"/>
      <c r="L407" s="8">
        <v>0</v>
      </c>
      <c r="M407" s="8"/>
      <c r="N407" s="8">
        <v>0</v>
      </c>
      <c r="O407" s="8"/>
      <c r="P407" s="8">
        <v>1</v>
      </c>
      <c r="Q407" s="8"/>
      <c r="R407" s="8">
        <v>0</v>
      </c>
      <c r="S407" s="8"/>
      <c r="T407" s="8">
        <v>0</v>
      </c>
      <c r="U407" s="26">
        <v>0</v>
      </c>
      <c r="V407" s="26">
        <v>0</v>
      </c>
      <c r="W407" s="26">
        <v>22766</v>
      </c>
    </row>
    <row r="408" spans="1:23">
      <c r="A408" t="str">
        <f t="shared" si="6"/>
        <v>Taliaferro, Georgia</v>
      </c>
      <c r="B408" t="s">
        <v>776</v>
      </c>
      <c r="E408" t="s">
        <v>797</v>
      </c>
      <c r="F408" s="25" t="s">
        <v>798</v>
      </c>
      <c r="G408" s="6"/>
      <c r="H408" s="7">
        <v>1611</v>
      </c>
      <c r="I408" s="8"/>
      <c r="J408" s="8">
        <v>0</v>
      </c>
      <c r="K408" s="8"/>
      <c r="L408" s="8">
        <v>0</v>
      </c>
      <c r="M408" s="8"/>
      <c r="N408" s="8">
        <v>0</v>
      </c>
      <c r="O408" s="8"/>
      <c r="P408" s="8">
        <v>1</v>
      </c>
      <c r="Q408" s="8"/>
      <c r="R408" s="8">
        <v>0</v>
      </c>
      <c r="S408" s="8"/>
      <c r="T408" s="8">
        <v>0</v>
      </c>
      <c r="U408" s="26">
        <v>0</v>
      </c>
      <c r="V408" s="26">
        <v>0</v>
      </c>
      <c r="W408" s="26">
        <v>1611</v>
      </c>
    </row>
    <row r="409" spans="1:23">
      <c r="A409" t="str">
        <f t="shared" si="6"/>
        <v>Carroll, Georgia</v>
      </c>
      <c r="B409" t="s">
        <v>776</v>
      </c>
      <c r="E409" t="s">
        <v>238</v>
      </c>
      <c r="F409" s="25" t="s">
        <v>799</v>
      </c>
      <c r="G409" s="6"/>
      <c r="H409" s="7">
        <v>117183</v>
      </c>
      <c r="I409" s="8"/>
      <c r="J409" s="8">
        <v>0</v>
      </c>
      <c r="K409" s="8"/>
      <c r="L409" s="8">
        <v>0.36821893960728092</v>
      </c>
      <c r="M409" s="8"/>
      <c r="N409" s="8">
        <v>0</v>
      </c>
      <c r="O409" s="8"/>
      <c r="P409" s="8">
        <v>0.63178106039271908</v>
      </c>
      <c r="Q409" s="8"/>
      <c r="R409" s="8">
        <v>0</v>
      </c>
      <c r="S409" s="8"/>
      <c r="T409" s="8">
        <v>0</v>
      </c>
      <c r="U409" s="26">
        <v>0</v>
      </c>
      <c r="V409" s="26">
        <v>43149</v>
      </c>
      <c r="W409" s="26">
        <v>74034</v>
      </c>
    </row>
    <row r="410" spans="1:23">
      <c r="A410" t="str">
        <f t="shared" si="6"/>
        <v>Cook, Georgia</v>
      </c>
      <c r="B410" t="s">
        <v>776</v>
      </c>
      <c r="E410" t="s">
        <v>800</v>
      </c>
      <c r="F410" s="25" t="s">
        <v>801</v>
      </c>
      <c r="G410" s="6"/>
      <c r="H410" s="7">
        <v>17177</v>
      </c>
      <c r="I410" s="8"/>
      <c r="J410" s="8">
        <v>0</v>
      </c>
      <c r="K410" s="8"/>
      <c r="L410" s="8">
        <v>0.17430284683006345</v>
      </c>
      <c r="M410" s="8"/>
      <c r="N410" s="8">
        <v>0</v>
      </c>
      <c r="O410" s="8"/>
      <c r="P410" s="8">
        <v>0.82569715316993653</v>
      </c>
      <c r="Q410" s="8"/>
      <c r="R410" s="8">
        <v>0</v>
      </c>
      <c r="S410" s="8"/>
      <c r="T410" s="8">
        <v>0</v>
      </c>
      <c r="U410" s="26">
        <v>0</v>
      </c>
      <c r="V410" s="26">
        <v>2994</v>
      </c>
      <c r="W410" s="26">
        <v>14183</v>
      </c>
    </row>
    <row r="411" spans="1:23">
      <c r="A411" t="str">
        <f t="shared" si="6"/>
        <v>Toombs, Georgia</v>
      </c>
      <c r="B411" t="s">
        <v>776</v>
      </c>
      <c r="E411" t="s">
        <v>802</v>
      </c>
      <c r="F411" s="25" t="s">
        <v>803</v>
      </c>
      <c r="G411" s="6"/>
      <c r="H411" s="7">
        <v>26972</v>
      </c>
      <c r="I411" s="8"/>
      <c r="J411" s="8">
        <v>0</v>
      </c>
      <c r="K411" s="8"/>
      <c r="L411" s="8">
        <v>0</v>
      </c>
      <c r="M411" s="8"/>
      <c r="N411" s="8">
        <v>0</v>
      </c>
      <c r="O411" s="8"/>
      <c r="P411" s="8">
        <v>1</v>
      </c>
      <c r="Q411" s="8"/>
      <c r="R411" s="8">
        <v>0</v>
      </c>
      <c r="S411" s="8"/>
      <c r="T411" s="8">
        <v>0</v>
      </c>
      <c r="U411" s="26">
        <v>0</v>
      </c>
      <c r="V411" s="26">
        <v>0</v>
      </c>
      <c r="W411" s="26">
        <v>26972</v>
      </c>
    </row>
    <row r="412" spans="1:23">
      <c r="A412" t="str">
        <f t="shared" si="6"/>
        <v>Lincoln, Georgia</v>
      </c>
      <c r="B412" t="s">
        <v>776</v>
      </c>
      <c r="E412" t="s">
        <v>326</v>
      </c>
      <c r="F412" s="25" t="s">
        <v>804</v>
      </c>
      <c r="G412" s="6"/>
      <c r="H412" s="7">
        <v>7856</v>
      </c>
      <c r="I412" s="8"/>
      <c r="J412" s="8">
        <v>0</v>
      </c>
      <c r="K412" s="8"/>
      <c r="L412" s="8">
        <v>0</v>
      </c>
      <c r="M412" s="8"/>
      <c r="N412" s="8">
        <v>0</v>
      </c>
      <c r="O412" s="8"/>
      <c r="P412" s="8">
        <v>1</v>
      </c>
      <c r="Q412" s="8"/>
      <c r="R412" s="8">
        <v>0</v>
      </c>
      <c r="S412" s="8"/>
      <c r="T412" s="8">
        <v>0</v>
      </c>
      <c r="U412" s="26">
        <v>0</v>
      </c>
      <c r="V412" s="26">
        <v>0</v>
      </c>
      <c r="W412" s="26">
        <v>7856</v>
      </c>
    </row>
    <row r="413" spans="1:23">
      <c r="A413" t="str">
        <f t="shared" si="6"/>
        <v>Harris, Georgia</v>
      </c>
      <c r="B413" t="s">
        <v>776</v>
      </c>
      <c r="E413" t="s">
        <v>805</v>
      </c>
      <c r="F413" s="25" t="s">
        <v>806</v>
      </c>
      <c r="G413" s="6"/>
      <c r="H413" s="7">
        <v>34105</v>
      </c>
      <c r="I413" s="8"/>
      <c r="J413" s="8">
        <v>0</v>
      </c>
      <c r="K413" s="8"/>
      <c r="L413" s="8">
        <v>0</v>
      </c>
      <c r="M413" s="8"/>
      <c r="N413" s="8">
        <v>0</v>
      </c>
      <c r="O413" s="8"/>
      <c r="P413" s="8">
        <v>1</v>
      </c>
      <c r="Q413" s="8"/>
      <c r="R413" s="8">
        <v>0</v>
      </c>
      <c r="S413" s="8"/>
      <c r="T413" s="8">
        <v>0</v>
      </c>
      <c r="U413" s="26">
        <v>0</v>
      </c>
      <c r="V413" s="26">
        <v>0</v>
      </c>
      <c r="W413" s="26">
        <v>34105</v>
      </c>
    </row>
    <row r="414" spans="1:23">
      <c r="A414" t="str">
        <f t="shared" si="6"/>
        <v>Screven, Georgia</v>
      </c>
      <c r="B414" t="s">
        <v>776</v>
      </c>
      <c r="E414" t="s">
        <v>807</v>
      </c>
      <c r="F414" s="25" t="s">
        <v>808</v>
      </c>
      <c r="G414" s="6"/>
      <c r="H414" s="7">
        <v>13989</v>
      </c>
      <c r="I414" s="8"/>
      <c r="J414" s="8">
        <v>0</v>
      </c>
      <c r="K414" s="8"/>
      <c r="L414" s="8">
        <v>0</v>
      </c>
      <c r="M414" s="8"/>
      <c r="N414" s="8">
        <v>0</v>
      </c>
      <c r="O414" s="8"/>
      <c r="P414" s="8">
        <v>1</v>
      </c>
      <c r="Q414" s="8"/>
      <c r="R414" s="8">
        <v>0</v>
      </c>
      <c r="S414" s="8"/>
      <c r="T414" s="8">
        <v>0</v>
      </c>
      <c r="U414" s="26">
        <v>0</v>
      </c>
      <c r="V414" s="26">
        <v>0</v>
      </c>
      <c r="W414" s="26">
        <v>13989</v>
      </c>
    </row>
    <row r="415" spans="1:23">
      <c r="A415" t="str">
        <f t="shared" si="6"/>
        <v>Walton, Georgia</v>
      </c>
      <c r="B415" t="s">
        <v>776</v>
      </c>
      <c r="E415" t="s">
        <v>680</v>
      </c>
      <c r="F415" s="25" t="s">
        <v>809</v>
      </c>
      <c r="G415" s="6"/>
      <c r="H415" s="7">
        <v>91442</v>
      </c>
      <c r="I415" s="8"/>
      <c r="J415" s="8">
        <v>0</v>
      </c>
      <c r="K415" s="8"/>
      <c r="L415" s="8">
        <v>0.33156536383718643</v>
      </c>
      <c r="M415" s="8"/>
      <c r="N415" s="8">
        <v>0</v>
      </c>
      <c r="O415" s="8"/>
      <c r="P415" s="8">
        <v>0.66843463616281373</v>
      </c>
      <c r="Q415" s="8"/>
      <c r="R415" s="8">
        <v>0</v>
      </c>
      <c r="S415" s="8"/>
      <c r="T415" s="8">
        <v>0</v>
      </c>
      <c r="U415" s="26">
        <v>0</v>
      </c>
      <c r="V415" s="26">
        <v>30319</v>
      </c>
      <c r="W415" s="26">
        <v>61123.000000000015</v>
      </c>
    </row>
    <row r="416" spans="1:23">
      <c r="A416" t="str">
        <f t="shared" si="6"/>
        <v>Gordon, Georgia</v>
      </c>
      <c r="B416" t="s">
        <v>776</v>
      </c>
      <c r="E416" t="s">
        <v>810</v>
      </c>
      <c r="F416" s="25" t="s">
        <v>811</v>
      </c>
      <c r="G416" s="6"/>
      <c r="H416" s="7">
        <v>57202</v>
      </c>
      <c r="I416" s="8"/>
      <c r="J416" s="8">
        <v>0</v>
      </c>
      <c r="K416" s="8"/>
      <c r="L416" s="8">
        <v>0</v>
      </c>
      <c r="M416" s="8"/>
      <c r="N416" s="8">
        <v>0</v>
      </c>
      <c r="O416" s="8"/>
      <c r="P416" s="8">
        <v>1</v>
      </c>
      <c r="Q416" s="8"/>
      <c r="R416" s="8">
        <v>0</v>
      </c>
      <c r="S416" s="8"/>
      <c r="T416" s="8">
        <v>0</v>
      </c>
      <c r="U416" s="26">
        <v>0</v>
      </c>
      <c r="V416" s="26">
        <v>0</v>
      </c>
      <c r="W416" s="26">
        <v>57202</v>
      </c>
    </row>
    <row r="417" spans="1:23">
      <c r="A417" t="str">
        <f t="shared" si="6"/>
        <v>Hart, Georgia</v>
      </c>
      <c r="B417" t="s">
        <v>776</v>
      </c>
      <c r="E417" t="s">
        <v>812</v>
      </c>
      <c r="F417" s="25" t="s">
        <v>813</v>
      </c>
      <c r="G417" s="6"/>
      <c r="H417" s="7">
        <v>25773</v>
      </c>
      <c r="I417" s="8"/>
      <c r="J417" s="8">
        <v>0</v>
      </c>
      <c r="K417" s="8"/>
      <c r="L417" s="8">
        <v>0</v>
      </c>
      <c r="M417" s="8"/>
      <c r="N417" s="8">
        <v>0</v>
      </c>
      <c r="O417" s="8"/>
      <c r="P417" s="8">
        <v>1</v>
      </c>
      <c r="Q417" s="8"/>
      <c r="R417" s="8">
        <v>0</v>
      </c>
      <c r="S417" s="8"/>
      <c r="T417" s="8">
        <v>0</v>
      </c>
      <c r="U417" s="26">
        <v>0</v>
      </c>
      <c r="V417" s="26">
        <v>0</v>
      </c>
      <c r="W417" s="26">
        <v>25773</v>
      </c>
    </row>
    <row r="418" spans="1:23">
      <c r="A418" t="str">
        <f t="shared" si="6"/>
        <v>Upson, Georgia</v>
      </c>
      <c r="B418" t="s">
        <v>776</v>
      </c>
      <c r="E418" t="s">
        <v>814</v>
      </c>
      <c r="F418" s="25" t="s">
        <v>815</v>
      </c>
      <c r="G418" s="6"/>
      <c r="H418" s="7">
        <v>26236</v>
      </c>
      <c r="I418" s="8"/>
      <c r="J418" s="8">
        <v>0</v>
      </c>
      <c r="K418" s="8"/>
      <c r="L418" s="8">
        <v>0</v>
      </c>
      <c r="M418" s="8"/>
      <c r="N418" s="8">
        <v>0</v>
      </c>
      <c r="O418" s="8"/>
      <c r="P418" s="8">
        <v>1</v>
      </c>
      <c r="Q418" s="8"/>
      <c r="R418" s="8">
        <v>0</v>
      </c>
      <c r="S418" s="8"/>
      <c r="T418" s="8">
        <v>0</v>
      </c>
      <c r="U418" s="26">
        <v>0</v>
      </c>
      <c r="V418" s="26">
        <v>0</v>
      </c>
      <c r="W418" s="26">
        <v>26236</v>
      </c>
    </row>
    <row r="419" spans="1:23">
      <c r="A419" t="str">
        <f t="shared" si="6"/>
        <v>Barrow, Georgia</v>
      </c>
      <c r="B419" t="s">
        <v>776</v>
      </c>
      <c r="E419" t="s">
        <v>816</v>
      </c>
      <c r="F419" s="25" t="s">
        <v>817</v>
      </c>
      <c r="G419" s="6"/>
      <c r="H419" s="7">
        <v>78991</v>
      </c>
      <c r="I419" s="8"/>
      <c r="J419" s="8">
        <v>0</v>
      </c>
      <c r="K419" s="8"/>
      <c r="L419" s="8">
        <v>0.53297211074679396</v>
      </c>
      <c r="M419" s="8"/>
      <c r="N419" s="8">
        <v>0</v>
      </c>
      <c r="O419" s="8"/>
      <c r="P419" s="8">
        <v>0.46702788925320604</v>
      </c>
      <c r="Q419" s="8"/>
      <c r="R419" s="8">
        <v>0</v>
      </c>
      <c r="S419" s="8"/>
      <c r="T419" s="8">
        <v>0</v>
      </c>
      <c r="U419" s="26">
        <v>0</v>
      </c>
      <c r="V419" s="26">
        <v>42100</v>
      </c>
      <c r="W419" s="26">
        <v>36891</v>
      </c>
    </row>
    <row r="420" spans="1:23">
      <c r="A420" t="str">
        <f t="shared" si="6"/>
        <v>Long, Georgia</v>
      </c>
      <c r="B420" t="s">
        <v>776</v>
      </c>
      <c r="E420" t="s">
        <v>818</v>
      </c>
      <c r="F420" s="25" t="s">
        <v>819</v>
      </c>
      <c r="G420" s="6"/>
      <c r="H420" s="7">
        <v>18692</v>
      </c>
      <c r="I420" s="8"/>
      <c r="J420" s="8">
        <v>0</v>
      </c>
      <c r="K420" s="8"/>
      <c r="L420" s="8">
        <v>0</v>
      </c>
      <c r="M420" s="8"/>
      <c r="N420" s="8">
        <v>0</v>
      </c>
      <c r="O420" s="8"/>
      <c r="P420" s="8">
        <v>1</v>
      </c>
      <c r="Q420" s="8"/>
      <c r="R420" s="8">
        <v>0</v>
      </c>
      <c r="S420" s="8"/>
      <c r="T420" s="8">
        <v>0</v>
      </c>
      <c r="U420" s="26">
        <v>0</v>
      </c>
      <c r="V420" s="26">
        <v>0</v>
      </c>
      <c r="W420" s="26">
        <v>18692</v>
      </c>
    </row>
    <row r="421" spans="1:23">
      <c r="A421" t="str">
        <f t="shared" si="6"/>
        <v>Paulding, Georgia</v>
      </c>
      <c r="B421" t="s">
        <v>776</v>
      </c>
      <c r="E421" t="s">
        <v>820</v>
      </c>
      <c r="F421" s="25" t="s">
        <v>821</v>
      </c>
      <c r="G421" s="6"/>
      <c r="H421" s="7">
        <v>159825</v>
      </c>
      <c r="I421" s="8"/>
      <c r="J421" s="8">
        <v>0</v>
      </c>
      <c r="K421" s="8"/>
      <c r="L421" s="8">
        <v>0.67764117002972002</v>
      </c>
      <c r="M421" s="8"/>
      <c r="N421" s="8">
        <v>0</v>
      </c>
      <c r="O421" s="8"/>
      <c r="P421" s="8">
        <v>0.32235882997027998</v>
      </c>
      <c r="Q421" s="8"/>
      <c r="R421" s="8">
        <v>0</v>
      </c>
      <c r="S421" s="8"/>
      <c r="T421" s="8">
        <v>0</v>
      </c>
      <c r="U421" s="26">
        <v>0</v>
      </c>
      <c r="V421" s="26">
        <v>108304</v>
      </c>
      <c r="W421" s="26">
        <v>51521</v>
      </c>
    </row>
    <row r="422" spans="1:23">
      <c r="A422" t="str">
        <f t="shared" si="6"/>
        <v>Crawford, Georgia</v>
      </c>
      <c r="B422" t="s">
        <v>776</v>
      </c>
      <c r="E422" t="s">
        <v>357</v>
      </c>
      <c r="F422" s="25" t="s">
        <v>822</v>
      </c>
      <c r="G422" s="6"/>
      <c r="H422" s="7">
        <v>12325</v>
      </c>
      <c r="I422" s="8"/>
      <c r="J422" s="8">
        <v>0</v>
      </c>
      <c r="K422" s="8"/>
      <c r="L422" s="8">
        <v>0</v>
      </c>
      <c r="M422" s="8"/>
      <c r="N422" s="8">
        <v>0</v>
      </c>
      <c r="O422" s="8"/>
      <c r="P422" s="8">
        <v>1</v>
      </c>
      <c r="Q422" s="8"/>
      <c r="R422" s="8">
        <v>0</v>
      </c>
      <c r="S422" s="8"/>
      <c r="T422" s="8">
        <v>0</v>
      </c>
      <c r="U422" s="26">
        <v>0</v>
      </c>
      <c r="V422" s="26">
        <v>0</v>
      </c>
      <c r="W422" s="26">
        <v>12325</v>
      </c>
    </row>
    <row r="423" spans="1:23">
      <c r="A423" t="str">
        <f t="shared" si="6"/>
        <v>Union, Georgia</v>
      </c>
      <c r="B423" t="s">
        <v>776</v>
      </c>
      <c r="E423" t="s">
        <v>348</v>
      </c>
      <c r="F423" s="25" t="s">
        <v>823</v>
      </c>
      <c r="G423" s="6"/>
      <c r="H423" s="7">
        <v>23288</v>
      </c>
      <c r="I423" s="8"/>
      <c r="J423" s="8">
        <v>0</v>
      </c>
      <c r="K423" s="8"/>
      <c r="L423" s="8">
        <v>0</v>
      </c>
      <c r="M423" s="8"/>
      <c r="N423" s="8">
        <v>0</v>
      </c>
      <c r="O423" s="8"/>
      <c r="P423" s="8">
        <v>1</v>
      </c>
      <c r="Q423" s="8"/>
      <c r="R423" s="8">
        <v>0</v>
      </c>
      <c r="S423" s="8"/>
      <c r="T423" s="8">
        <v>0</v>
      </c>
      <c r="U423" s="26">
        <v>0</v>
      </c>
      <c r="V423" s="26">
        <v>0</v>
      </c>
      <c r="W423" s="26">
        <v>23288</v>
      </c>
    </row>
    <row r="424" spans="1:23">
      <c r="A424" t="str">
        <f t="shared" si="6"/>
        <v>Habersham, Georgia</v>
      </c>
      <c r="B424" t="s">
        <v>776</v>
      </c>
      <c r="E424" t="s">
        <v>824</v>
      </c>
      <c r="F424" s="25" t="s">
        <v>825</v>
      </c>
      <c r="G424" s="6"/>
      <c r="H424" s="7">
        <v>44626</v>
      </c>
      <c r="I424" s="8"/>
      <c r="J424" s="8">
        <v>0</v>
      </c>
      <c r="K424" s="8"/>
      <c r="L424" s="8">
        <v>0</v>
      </c>
      <c r="M424" s="8"/>
      <c r="N424" s="8">
        <v>0</v>
      </c>
      <c r="O424" s="8"/>
      <c r="P424" s="8">
        <v>1</v>
      </c>
      <c r="Q424" s="8"/>
      <c r="R424" s="8">
        <v>0</v>
      </c>
      <c r="S424" s="8"/>
      <c r="T424" s="8">
        <v>0</v>
      </c>
      <c r="U424" s="26">
        <v>0</v>
      </c>
      <c r="V424" s="26">
        <v>0</v>
      </c>
      <c r="W424" s="26">
        <v>44626</v>
      </c>
    </row>
    <row r="425" spans="1:23">
      <c r="A425" t="str">
        <f t="shared" si="6"/>
        <v>Wilkinson, Georgia</v>
      </c>
      <c r="B425" t="s">
        <v>776</v>
      </c>
      <c r="E425" t="s">
        <v>826</v>
      </c>
      <c r="F425" s="25" t="s">
        <v>827</v>
      </c>
      <c r="G425" s="6"/>
      <c r="H425" s="7">
        <v>9010</v>
      </c>
      <c r="I425" s="8"/>
      <c r="J425" s="8">
        <v>0</v>
      </c>
      <c r="K425" s="8"/>
      <c r="L425" s="8">
        <v>0</v>
      </c>
      <c r="M425" s="8"/>
      <c r="N425" s="8">
        <v>0</v>
      </c>
      <c r="O425" s="8"/>
      <c r="P425" s="8">
        <v>1</v>
      </c>
      <c r="Q425" s="8"/>
      <c r="R425" s="8">
        <v>0</v>
      </c>
      <c r="S425" s="8"/>
      <c r="T425" s="8">
        <v>0</v>
      </c>
      <c r="U425" s="26">
        <v>0</v>
      </c>
      <c r="V425" s="26">
        <v>0</v>
      </c>
      <c r="W425" s="26">
        <v>9010</v>
      </c>
    </row>
    <row r="426" spans="1:23">
      <c r="A426" t="str">
        <f t="shared" si="6"/>
        <v>Meriwether, Georgia</v>
      </c>
      <c r="B426" t="s">
        <v>776</v>
      </c>
      <c r="E426" t="s">
        <v>828</v>
      </c>
      <c r="F426" s="25" t="s">
        <v>829</v>
      </c>
      <c r="G426" s="6"/>
      <c r="H426" s="7">
        <v>21106</v>
      </c>
      <c r="I426" s="8"/>
      <c r="J426" s="8">
        <v>0</v>
      </c>
      <c r="K426" s="8"/>
      <c r="L426" s="8">
        <v>0</v>
      </c>
      <c r="M426" s="8"/>
      <c r="N426" s="8">
        <v>0</v>
      </c>
      <c r="O426" s="8"/>
      <c r="P426" s="8">
        <v>1</v>
      </c>
      <c r="Q426" s="8"/>
      <c r="R426" s="8">
        <v>0</v>
      </c>
      <c r="S426" s="8"/>
      <c r="T426" s="8">
        <v>0</v>
      </c>
      <c r="U426" s="26">
        <v>0</v>
      </c>
      <c r="V426" s="26">
        <v>0</v>
      </c>
      <c r="W426" s="26">
        <v>21106</v>
      </c>
    </row>
    <row r="427" spans="1:23">
      <c r="A427" t="str">
        <f t="shared" si="6"/>
        <v>Chattahoochee, Georgia</v>
      </c>
      <c r="B427" t="s">
        <v>776</v>
      </c>
      <c r="E427" t="s">
        <v>830</v>
      </c>
      <c r="F427" s="25" t="s">
        <v>831</v>
      </c>
      <c r="G427" s="6"/>
      <c r="H427" s="7">
        <v>10560</v>
      </c>
      <c r="I427" s="8"/>
      <c r="J427" s="8">
        <v>0</v>
      </c>
      <c r="K427" s="8"/>
      <c r="L427" s="8">
        <v>0.5323863636363636</v>
      </c>
      <c r="M427" s="8"/>
      <c r="N427" s="8">
        <v>0</v>
      </c>
      <c r="O427" s="8"/>
      <c r="P427" s="8">
        <v>0.46761363636363634</v>
      </c>
      <c r="Q427" s="8"/>
      <c r="R427" s="8">
        <v>0</v>
      </c>
      <c r="S427" s="8"/>
      <c r="T427" s="8">
        <v>0</v>
      </c>
      <c r="U427" s="26">
        <v>0</v>
      </c>
      <c r="V427" s="26">
        <v>5622</v>
      </c>
      <c r="W427" s="26">
        <v>4938</v>
      </c>
    </row>
    <row r="428" spans="1:23">
      <c r="A428" t="str">
        <f t="shared" si="6"/>
        <v>Berrien, Georgia</v>
      </c>
      <c r="B428" t="s">
        <v>776</v>
      </c>
      <c r="E428" t="s">
        <v>832</v>
      </c>
      <c r="F428" s="25" t="s">
        <v>833</v>
      </c>
      <c r="G428" s="6"/>
      <c r="H428" s="7">
        <v>19152</v>
      </c>
      <c r="I428" s="8"/>
      <c r="J428" s="8">
        <v>0</v>
      </c>
      <c r="K428" s="8"/>
      <c r="L428" s="8">
        <v>0</v>
      </c>
      <c r="M428" s="8"/>
      <c r="N428" s="8">
        <v>0</v>
      </c>
      <c r="O428" s="8"/>
      <c r="P428" s="8">
        <v>1</v>
      </c>
      <c r="Q428" s="8"/>
      <c r="R428" s="8">
        <v>0</v>
      </c>
      <c r="S428" s="8"/>
      <c r="T428" s="8">
        <v>0</v>
      </c>
      <c r="U428" s="26">
        <v>0</v>
      </c>
      <c r="V428" s="26">
        <v>0</v>
      </c>
      <c r="W428" s="26">
        <v>19152</v>
      </c>
    </row>
    <row r="429" spans="1:23">
      <c r="A429" t="str">
        <f t="shared" si="6"/>
        <v>Fayette, Georgia</v>
      </c>
      <c r="B429" t="s">
        <v>776</v>
      </c>
      <c r="E429" t="s">
        <v>159</v>
      </c>
      <c r="F429" s="25" t="s">
        <v>834</v>
      </c>
      <c r="G429" s="6"/>
      <c r="H429" s="7">
        <v>112303</v>
      </c>
      <c r="I429" s="8"/>
      <c r="J429" s="8">
        <v>0</v>
      </c>
      <c r="K429" s="8"/>
      <c r="L429" s="8">
        <v>0.58712590046570434</v>
      </c>
      <c r="M429" s="8"/>
      <c r="N429" s="8">
        <v>0</v>
      </c>
      <c r="O429" s="8"/>
      <c r="P429" s="8">
        <v>0.4128740995342956</v>
      </c>
      <c r="Q429" s="8"/>
      <c r="R429" s="8">
        <v>0</v>
      </c>
      <c r="S429" s="8"/>
      <c r="T429" s="8">
        <v>0</v>
      </c>
      <c r="U429" s="26">
        <v>0</v>
      </c>
      <c r="V429" s="26">
        <v>65936</v>
      </c>
      <c r="W429" s="26">
        <v>46367</v>
      </c>
    </row>
    <row r="430" spans="1:23">
      <c r="A430" t="str">
        <f t="shared" si="6"/>
        <v>Hancock, Georgia</v>
      </c>
      <c r="B430" t="s">
        <v>776</v>
      </c>
      <c r="E430" t="s">
        <v>835</v>
      </c>
      <c r="F430" s="25" t="s">
        <v>836</v>
      </c>
      <c r="G430" s="6"/>
      <c r="H430" s="7">
        <v>8515</v>
      </c>
      <c r="I430" s="8"/>
      <c r="J430" s="8">
        <v>0</v>
      </c>
      <c r="K430" s="8"/>
      <c r="L430" s="8">
        <v>0</v>
      </c>
      <c r="M430" s="8"/>
      <c r="N430" s="8">
        <v>0</v>
      </c>
      <c r="O430" s="8"/>
      <c r="P430" s="8">
        <v>1</v>
      </c>
      <c r="Q430" s="8"/>
      <c r="R430" s="8">
        <v>0</v>
      </c>
      <c r="S430" s="8"/>
      <c r="T430" s="8">
        <v>0</v>
      </c>
      <c r="U430" s="26">
        <v>0</v>
      </c>
      <c r="V430" s="26">
        <v>0</v>
      </c>
      <c r="W430" s="26">
        <v>8515</v>
      </c>
    </row>
    <row r="431" spans="1:23">
      <c r="A431" t="str">
        <f t="shared" si="6"/>
        <v>Tift, Georgia</v>
      </c>
      <c r="B431" t="s">
        <v>776</v>
      </c>
      <c r="E431" t="s">
        <v>837</v>
      </c>
      <c r="F431" s="25" t="s">
        <v>838</v>
      </c>
      <c r="G431" s="6"/>
      <c r="H431" s="7">
        <v>40541</v>
      </c>
      <c r="I431" s="8"/>
      <c r="J431" s="8">
        <v>0</v>
      </c>
      <c r="K431" s="8"/>
      <c r="L431" s="8">
        <v>0</v>
      </c>
      <c r="M431" s="8"/>
      <c r="N431" s="8">
        <v>0</v>
      </c>
      <c r="O431" s="8"/>
      <c r="P431" s="8">
        <v>1</v>
      </c>
      <c r="Q431" s="8"/>
      <c r="R431" s="8">
        <v>0</v>
      </c>
      <c r="S431" s="8"/>
      <c r="T431" s="8">
        <v>0</v>
      </c>
      <c r="U431" s="26">
        <v>0</v>
      </c>
      <c r="V431" s="26">
        <v>0</v>
      </c>
      <c r="W431" s="26">
        <v>40541</v>
      </c>
    </row>
    <row r="432" spans="1:23">
      <c r="A432" t="str">
        <f t="shared" si="6"/>
        <v>Haralson, Georgia</v>
      </c>
      <c r="B432" t="s">
        <v>776</v>
      </c>
      <c r="E432" t="s">
        <v>839</v>
      </c>
      <c r="F432" s="25" t="s">
        <v>840</v>
      </c>
      <c r="G432" s="6"/>
      <c r="H432" s="7">
        <v>29227</v>
      </c>
      <c r="I432" s="8"/>
      <c r="J432" s="8">
        <v>0</v>
      </c>
      <c r="K432" s="8"/>
      <c r="L432" s="8">
        <v>0</v>
      </c>
      <c r="M432" s="8"/>
      <c r="N432" s="8">
        <v>0</v>
      </c>
      <c r="O432" s="8"/>
      <c r="P432" s="8">
        <v>1</v>
      </c>
      <c r="Q432" s="8"/>
      <c r="R432" s="8">
        <v>0</v>
      </c>
      <c r="S432" s="8"/>
      <c r="T432" s="8">
        <v>0</v>
      </c>
      <c r="U432" s="26">
        <v>0</v>
      </c>
      <c r="V432" s="26">
        <v>0</v>
      </c>
      <c r="W432" s="26">
        <v>29227</v>
      </c>
    </row>
    <row r="433" spans="1:23">
      <c r="A433" t="str">
        <f t="shared" si="6"/>
        <v>Clay, Georgia</v>
      </c>
      <c r="B433" t="s">
        <v>776</v>
      </c>
      <c r="E433" t="s">
        <v>145</v>
      </c>
      <c r="F433" s="25" t="s">
        <v>841</v>
      </c>
      <c r="G433" s="6"/>
      <c r="H433" s="7">
        <v>2951</v>
      </c>
      <c r="I433" s="8"/>
      <c r="J433" s="8">
        <v>0</v>
      </c>
      <c r="K433" s="8"/>
      <c r="L433" s="8">
        <v>0</v>
      </c>
      <c r="M433" s="8"/>
      <c r="N433" s="8">
        <v>0</v>
      </c>
      <c r="O433" s="8"/>
      <c r="P433" s="8">
        <v>1</v>
      </c>
      <c r="Q433" s="8"/>
      <c r="R433" s="8">
        <v>0</v>
      </c>
      <c r="S433" s="8"/>
      <c r="T433" s="8">
        <v>0</v>
      </c>
      <c r="U433" s="26">
        <v>0</v>
      </c>
      <c r="V433" s="26">
        <v>0</v>
      </c>
      <c r="W433" s="26">
        <v>2951</v>
      </c>
    </row>
    <row r="434" spans="1:23">
      <c r="A434" t="str">
        <f t="shared" si="6"/>
        <v>Bartow, Georgia</v>
      </c>
      <c r="B434" t="s">
        <v>776</v>
      </c>
      <c r="E434" t="s">
        <v>842</v>
      </c>
      <c r="F434" s="25" t="s">
        <v>843</v>
      </c>
      <c r="G434" s="6"/>
      <c r="H434" s="7">
        <v>104919</v>
      </c>
      <c r="I434" s="8"/>
      <c r="J434" s="8">
        <v>0</v>
      </c>
      <c r="K434" s="8"/>
      <c r="L434" s="8">
        <v>0.42505170655458019</v>
      </c>
      <c r="M434" s="8"/>
      <c r="N434" s="8">
        <v>0</v>
      </c>
      <c r="O434" s="8"/>
      <c r="P434" s="8">
        <v>0.57494829344541976</v>
      </c>
      <c r="Q434" s="8"/>
      <c r="R434" s="8">
        <v>0</v>
      </c>
      <c r="S434" s="8"/>
      <c r="T434" s="8">
        <v>0</v>
      </c>
      <c r="U434" s="26">
        <v>0</v>
      </c>
      <c r="V434" s="26">
        <v>44596</v>
      </c>
      <c r="W434" s="26">
        <v>60322.999999999993</v>
      </c>
    </row>
    <row r="435" spans="1:23">
      <c r="A435" t="str">
        <f t="shared" si="6"/>
        <v>Hall, Georgia</v>
      </c>
      <c r="B435" t="s">
        <v>776</v>
      </c>
      <c r="E435" t="s">
        <v>844</v>
      </c>
      <c r="F435" s="25" t="s">
        <v>845</v>
      </c>
      <c r="G435" s="6"/>
      <c r="H435" s="7">
        <v>198667</v>
      </c>
      <c r="I435" s="8"/>
      <c r="J435" s="8">
        <v>0.18188727871261962</v>
      </c>
      <c r="K435" s="8"/>
      <c r="L435" s="8">
        <v>0.47249920721609528</v>
      </c>
      <c r="M435" s="8"/>
      <c r="N435" s="8">
        <v>0</v>
      </c>
      <c r="O435" s="8"/>
      <c r="P435" s="8">
        <v>0.34561351407128516</v>
      </c>
      <c r="Q435" s="8"/>
      <c r="R435" s="8">
        <v>0</v>
      </c>
      <c r="S435" s="8"/>
      <c r="T435" s="8">
        <v>0</v>
      </c>
      <c r="U435" s="26">
        <v>36135</v>
      </c>
      <c r="V435" s="26">
        <v>93870</v>
      </c>
      <c r="W435" s="26">
        <v>68662.000000000015</v>
      </c>
    </row>
    <row r="436" spans="1:23">
      <c r="A436" t="str">
        <f t="shared" si="6"/>
        <v>Treutlen, Georgia</v>
      </c>
      <c r="B436" t="s">
        <v>776</v>
      </c>
      <c r="E436" t="s">
        <v>846</v>
      </c>
      <c r="F436" s="25" t="s">
        <v>847</v>
      </c>
      <c r="G436" s="6"/>
      <c r="H436" s="7">
        <v>6795</v>
      </c>
      <c r="I436" s="8"/>
      <c r="J436" s="8">
        <v>0</v>
      </c>
      <c r="K436" s="8"/>
      <c r="L436" s="8">
        <v>0</v>
      </c>
      <c r="M436" s="8"/>
      <c r="N436" s="8">
        <v>0</v>
      </c>
      <c r="O436" s="8"/>
      <c r="P436" s="8">
        <v>1</v>
      </c>
      <c r="Q436" s="8"/>
      <c r="R436" s="8">
        <v>0</v>
      </c>
      <c r="S436" s="8"/>
      <c r="T436" s="8">
        <v>0</v>
      </c>
      <c r="U436" s="26">
        <v>0</v>
      </c>
      <c r="V436" s="26">
        <v>0</v>
      </c>
      <c r="W436" s="26">
        <v>6795</v>
      </c>
    </row>
    <row r="437" spans="1:23">
      <c r="A437" t="str">
        <f t="shared" si="6"/>
        <v>Calhoun, Georgia</v>
      </c>
      <c r="B437" t="s">
        <v>776</v>
      </c>
      <c r="E437" t="s">
        <v>139</v>
      </c>
      <c r="F437" s="25" t="s">
        <v>848</v>
      </c>
      <c r="G437" s="6"/>
      <c r="H437" s="7">
        <v>6365</v>
      </c>
      <c r="I437" s="8"/>
      <c r="J437" s="8">
        <v>0</v>
      </c>
      <c r="K437" s="8"/>
      <c r="L437" s="8">
        <v>0</v>
      </c>
      <c r="M437" s="8"/>
      <c r="N437" s="8">
        <v>0</v>
      </c>
      <c r="O437" s="8"/>
      <c r="P437" s="8">
        <v>1</v>
      </c>
      <c r="Q437" s="8"/>
      <c r="R437" s="8">
        <v>0</v>
      </c>
      <c r="S437" s="8"/>
      <c r="T437" s="8">
        <v>0</v>
      </c>
      <c r="U437" s="26">
        <v>0</v>
      </c>
      <c r="V437" s="26">
        <v>0</v>
      </c>
      <c r="W437" s="26">
        <v>6365</v>
      </c>
    </row>
    <row r="438" spans="1:23">
      <c r="A438" t="str">
        <f t="shared" si="6"/>
        <v>Early, Georgia</v>
      </c>
      <c r="B438" t="s">
        <v>776</v>
      </c>
      <c r="E438" t="s">
        <v>849</v>
      </c>
      <c r="F438" s="25" t="s">
        <v>850</v>
      </c>
      <c r="G438" s="6"/>
      <c r="H438" s="7">
        <v>10312</v>
      </c>
      <c r="I438" s="8"/>
      <c r="J438" s="8">
        <v>0</v>
      </c>
      <c r="K438" s="8"/>
      <c r="L438" s="8">
        <v>0</v>
      </c>
      <c r="M438" s="8"/>
      <c r="N438" s="8">
        <v>0</v>
      </c>
      <c r="O438" s="8"/>
      <c r="P438" s="8">
        <v>1</v>
      </c>
      <c r="Q438" s="8"/>
      <c r="R438" s="8">
        <v>0</v>
      </c>
      <c r="S438" s="8"/>
      <c r="T438" s="8">
        <v>0</v>
      </c>
      <c r="U438" s="26">
        <v>0</v>
      </c>
      <c r="V438" s="26">
        <v>0</v>
      </c>
      <c r="W438" s="26">
        <v>10312</v>
      </c>
    </row>
    <row r="439" spans="1:23">
      <c r="A439" t="str">
        <f t="shared" si="6"/>
        <v>Candler, Georgia</v>
      </c>
      <c r="B439" t="s">
        <v>776</v>
      </c>
      <c r="E439" t="s">
        <v>851</v>
      </c>
      <c r="F439" s="25" t="s">
        <v>852</v>
      </c>
      <c r="G439" s="6"/>
      <c r="H439" s="7">
        <v>10812</v>
      </c>
      <c r="I439" s="8"/>
      <c r="J439" s="8">
        <v>0</v>
      </c>
      <c r="K439" s="8"/>
      <c r="L439" s="8">
        <v>0</v>
      </c>
      <c r="M439" s="8"/>
      <c r="N439" s="8">
        <v>0</v>
      </c>
      <c r="O439" s="8"/>
      <c r="P439" s="8">
        <v>1</v>
      </c>
      <c r="Q439" s="8"/>
      <c r="R439" s="8">
        <v>0</v>
      </c>
      <c r="S439" s="8"/>
      <c r="T439" s="8">
        <v>0</v>
      </c>
      <c r="U439" s="26">
        <v>0</v>
      </c>
      <c r="V439" s="26">
        <v>0</v>
      </c>
      <c r="W439" s="26">
        <v>10812</v>
      </c>
    </row>
    <row r="440" spans="1:23">
      <c r="A440" t="str">
        <f t="shared" si="6"/>
        <v>Crisp, Georgia</v>
      </c>
      <c r="B440" t="s">
        <v>776</v>
      </c>
      <c r="E440" t="s">
        <v>853</v>
      </c>
      <c r="F440" s="25" t="s">
        <v>854</v>
      </c>
      <c r="G440" s="6"/>
      <c r="H440" s="7">
        <v>22713</v>
      </c>
      <c r="I440" s="8"/>
      <c r="J440" s="8">
        <v>0</v>
      </c>
      <c r="K440" s="8"/>
      <c r="L440" s="8">
        <v>0</v>
      </c>
      <c r="M440" s="8"/>
      <c r="N440" s="8">
        <v>0</v>
      </c>
      <c r="O440" s="8"/>
      <c r="P440" s="8">
        <v>1</v>
      </c>
      <c r="Q440" s="8"/>
      <c r="R440" s="8">
        <v>0</v>
      </c>
      <c r="S440" s="8"/>
      <c r="T440" s="8">
        <v>0</v>
      </c>
      <c r="U440" s="26">
        <v>0</v>
      </c>
      <c r="V440" s="26">
        <v>0</v>
      </c>
      <c r="W440" s="26">
        <v>22713</v>
      </c>
    </row>
    <row r="441" spans="1:23">
      <c r="A441" t="str">
        <f t="shared" si="6"/>
        <v>Sumter, Georgia</v>
      </c>
      <c r="B441" t="s">
        <v>776</v>
      </c>
      <c r="E441" t="s">
        <v>177</v>
      </c>
      <c r="F441" s="25" t="s">
        <v>855</v>
      </c>
      <c r="G441" s="6"/>
      <c r="H441" s="7">
        <v>30064</v>
      </c>
      <c r="I441" s="8"/>
      <c r="J441" s="8">
        <v>0</v>
      </c>
      <c r="K441" s="8"/>
      <c r="L441" s="8">
        <v>0</v>
      </c>
      <c r="M441" s="8"/>
      <c r="N441" s="8">
        <v>0</v>
      </c>
      <c r="O441" s="8"/>
      <c r="P441" s="8">
        <v>1</v>
      </c>
      <c r="Q441" s="8"/>
      <c r="R441" s="8">
        <v>0</v>
      </c>
      <c r="S441" s="8"/>
      <c r="T441" s="8">
        <v>0</v>
      </c>
      <c r="U441" s="26">
        <v>0</v>
      </c>
      <c r="V441" s="26">
        <v>0</v>
      </c>
      <c r="W441" s="26">
        <v>30064</v>
      </c>
    </row>
    <row r="442" spans="1:23">
      <c r="A442" t="str">
        <f t="shared" si="6"/>
        <v>Coweta, Georgia</v>
      </c>
      <c r="B442" t="s">
        <v>776</v>
      </c>
      <c r="E442" t="s">
        <v>856</v>
      </c>
      <c r="F442" s="25" t="s">
        <v>857</v>
      </c>
      <c r="G442" s="6"/>
      <c r="H442" s="7">
        <v>143260</v>
      </c>
      <c r="I442" s="8"/>
      <c r="J442" s="8">
        <v>0</v>
      </c>
      <c r="K442" s="8"/>
      <c r="L442" s="8">
        <v>0.54120480245707103</v>
      </c>
      <c r="M442" s="8"/>
      <c r="N442" s="8">
        <v>0</v>
      </c>
      <c r="O442" s="8"/>
      <c r="P442" s="8">
        <v>0.45879519754292902</v>
      </c>
      <c r="Q442" s="8"/>
      <c r="R442" s="8">
        <v>0</v>
      </c>
      <c r="S442" s="8"/>
      <c r="T442" s="8">
        <v>0</v>
      </c>
      <c r="U442" s="26">
        <v>0</v>
      </c>
      <c r="V442" s="26">
        <v>77533</v>
      </c>
      <c r="W442" s="26">
        <v>65727.000000000015</v>
      </c>
    </row>
    <row r="443" spans="1:23">
      <c r="A443" t="str">
        <f t="shared" si="6"/>
        <v>Bleckley, Georgia</v>
      </c>
      <c r="B443" t="s">
        <v>776</v>
      </c>
      <c r="E443" t="s">
        <v>858</v>
      </c>
      <c r="F443" s="25" t="s">
        <v>859</v>
      </c>
      <c r="G443" s="6"/>
      <c r="H443" s="7">
        <v>12807</v>
      </c>
      <c r="I443" s="8"/>
      <c r="J443" s="8">
        <v>0</v>
      </c>
      <c r="K443" s="8"/>
      <c r="L443" s="8">
        <v>0</v>
      </c>
      <c r="M443" s="8"/>
      <c r="N443" s="8">
        <v>0</v>
      </c>
      <c r="O443" s="8"/>
      <c r="P443" s="8">
        <v>1</v>
      </c>
      <c r="Q443" s="8"/>
      <c r="R443" s="8">
        <v>0</v>
      </c>
      <c r="S443" s="8"/>
      <c r="T443" s="8">
        <v>0</v>
      </c>
      <c r="U443" s="26">
        <v>0</v>
      </c>
      <c r="V443" s="26">
        <v>0</v>
      </c>
      <c r="W443" s="26">
        <v>12807</v>
      </c>
    </row>
    <row r="444" spans="1:23">
      <c r="A444" t="str">
        <f t="shared" si="6"/>
        <v>Burke, Georgia</v>
      </c>
      <c r="B444" t="s">
        <v>776</v>
      </c>
      <c r="E444" t="s">
        <v>860</v>
      </c>
      <c r="F444" s="25" t="s">
        <v>861</v>
      </c>
      <c r="G444" s="6"/>
      <c r="H444" s="7">
        <v>22520</v>
      </c>
      <c r="I444" s="8"/>
      <c r="J444" s="8">
        <v>0</v>
      </c>
      <c r="K444" s="8"/>
      <c r="L444" s="8">
        <v>0</v>
      </c>
      <c r="M444" s="8"/>
      <c r="N444" s="8">
        <v>0</v>
      </c>
      <c r="O444" s="8"/>
      <c r="P444" s="8">
        <v>1</v>
      </c>
      <c r="Q444" s="8"/>
      <c r="R444" s="8">
        <v>0</v>
      </c>
      <c r="S444" s="8"/>
      <c r="T444" s="8">
        <v>0</v>
      </c>
      <c r="U444" s="26">
        <v>0</v>
      </c>
      <c r="V444" s="26">
        <v>0</v>
      </c>
      <c r="W444" s="26">
        <v>22520</v>
      </c>
    </row>
    <row r="445" spans="1:23">
      <c r="A445" t="str">
        <f t="shared" si="6"/>
        <v>Marion, Georgia</v>
      </c>
      <c r="B445" t="s">
        <v>776</v>
      </c>
      <c r="E445" t="s">
        <v>109</v>
      </c>
      <c r="F445" s="25" t="s">
        <v>862</v>
      </c>
      <c r="G445" s="6"/>
      <c r="H445" s="7">
        <v>8432</v>
      </c>
      <c r="I445" s="8"/>
      <c r="J445" s="8">
        <v>0</v>
      </c>
      <c r="K445" s="8"/>
      <c r="L445" s="8">
        <v>0</v>
      </c>
      <c r="M445" s="8"/>
      <c r="N445" s="8">
        <v>0</v>
      </c>
      <c r="O445" s="8"/>
      <c r="P445" s="8">
        <v>1</v>
      </c>
      <c r="Q445" s="8"/>
      <c r="R445" s="8">
        <v>0</v>
      </c>
      <c r="S445" s="8"/>
      <c r="T445" s="8">
        <v>0</v>
      </c>
      <c r="U445" s="26">
        <v>0</v>
      </c>
      <c r="V445" s="26">
        <v>0</v>
      </c>
      <c r="W445" s="26">
        <v>8432</v>
      </c>
    </row>
    <row r="446" spans="1:23">
      <c r="A446" t="str">
        <f t="shared" si="6"/>
        <v>Jasper, Georgia</v>
      </c>
      <c r="B446" t="s">
        <v>776</v>
      </c>
      <c r="E446" t="s">
        <v>863</v>
      </c>
      <c r="F446" s="25" t="s">
        <v>864</v>
      </c>
      <c r="G446" s="6"/>
      <c r="H446" s="7">
        <v>13916</v>
      </c>
      <c r="I446" s="8"/>
      <c r="J446" s="8">
        <v>0</v>
      </c>
      <c r="K446" s="8"/>
      <c r="L446" s="8">
        <v>0</v>
      </c>
      <c r="M446" s="8"/>
      <c r="N446" s="8">
        <v>0</v>
      </c>
      <c r="O446" s="8"/>
      <c r="P446" s="8">
        <v>1</v>
      </c>
      <c r="Q446" s="8"/>
      <c r="R446" s="8">
        <v>0</v>
      </c>
      <c r="S446" s="8"/>
      <c r="T446" s="8">
        <v>0</v>
      </c>
      <c r="U446" s="26">
        <v>0</v>
      </c>
      <c r="V446" s="26">
        <v>0</v>
      </c>
      <c r="W446" s="26">
        <v>13916</v>
      </c>
    </row>
    <row r="447" spans="1:23">
      <c r="A447" t="str">
        <f t="shared" si="6"/>
        <v>Henry, Georgia</v>
      </c>
      <c r="B447" t="s">
        <v>776</v>
      </c>
      <c r="E447" t="s">
        <v>227</v>
      </c>
      <c r="F447" s="25" t="s">
        <v>865</v>
      </c>
      <c r="G447" s="6"/>
      <c r="H447" s="7">
        <v>225356</v>
      </c>
      <c r="I447" s="8"/>
      <c r="J447" s="8">
        <v>0</v>
      </c>
      <c r="K447" s="8"/>
      <c r="L447" s="8">
        <v>0.64904417898791256</v>
      </c>
      <c r="M447" s="8"/>
      <c r="N447" s="8">
        <v>0</v>
      </c>
      <c r="O447" s="8"/>
      <c r="P447" s="8">
        <v>0.35095582101208755</v>
      </c>
      <c r="Q447" s="8"/>
      <c r="R447" s="8">
        <v>0</v>
      </c>
      <c r="S447" s="8"/>
      <c r="T447" s="8">
        <v>0</v>
      </c>
      <c r="U447" s="26">
        <v>0</v>
      </c>
      <c r="V447" s="26">
        <v>146266.00000000003</v>
      </c>
      <c r="W447" s="26">
        <v>79090</v>
      </c>
    </row>
    <row r="448" spans="1:23">
      <c r="A448" t="str">
        <f t="shared" si="6"/>
        <v>Atkinson, Georgia</v>
      </c>
      <c r="B448" t="s">
        <v>776</v>
      </c>
      <c r="E448" t="s">
        <v>866</v>
      </c>
      <c r="F448" s="25" t="s">
        <v>867</v>
      </c>
      <c r="G448" s="6"/>
      <c r="H448" s="7">
        <v>8239</v>
      </c>
      <c r="I448" s="8"/>
      <c r="J448" s="8">
        <v>0</v>
      </c>
      <c r="K448" s="8"/>
      <c r="L448" s="8">
        <v>0</v>
      </c>
      <c r="M448" s="8"/>
      <c r="N448" s="8">
        <v>0</v>
      </c>
      <c r="O448" s="8"/>
      <c r="P448" s="8">
        <v>1</v>
      </c>
      <c r="Q448" s="8"/>
      <c r="R448" s="8">
        <v>0</v>
      </c>
      <c r="S448" s="8"/>
      <c r="T448" s="8">
        <v>0</v>
      </c>
      <c r="U448" s="26">
        <v>0</v>
      </c>
      <c r="V448" s="26">
        <v>0</v>
      </c>
      <c r="W448" s="26">
        <v>8239</v>
      </c>
    </row>
    <row r="449" spans="1:23">
      <c r="A449" t="str">
        <f t="shared" si="6"/>
        <v>Talbot, Georgia</v>
      </c>
      <c r="B449" t="s">
        <v>776</v>
      </c>
      <c r="E449" t="s">
        <v>868</v>
      </c>
      <c r="F449" s="25" t="s">
        <v>869</v>
      </c>
      <c r="G449" s="6"/>
      <c r="H449" s="7">
        <v>6321</v>
      </c>
      <c r="I449" s="8"/>
      <c r="J449" s="8">
        <v>0</v>
      </c>
      <c r="K449" s="8"/>
      <c r="L449" s="8">
        <v>0</v>
      </c>
      <c r="M449" s="8"/>
      <c r="N449" s="8">
        <v>0</v>
      </c>
      <c r="O449" s="8"/>
      <c r="P449" s="8">
        <v>1</v>
      </c>
      <c r="Q449" s="8"/>
      <c r="R449" s="8">
        <v>0</v>
      </c>
      <c r="S449" s="8"/>
      <c r="T449" s="8">
        <v>0</v>
      </c>
      <c r="U449" s="26">
        <v>0</v>
      </c>
      <c r="V449" s="26">
        <v>0</v>
      </c>
      <c r="W449" s="26">
        <v>6321</v>
      </c>
    </row>
    <row r="450" spans="1:23">
      <c r="A450" t="str">
        <f t="shared" si="6"/>
        <v>Dawson, Georgia</v>
      </c>
      <c r="B450" t="s">
        <v>776</v>
      </c>
      <c r="E450" t="s">
        <v>870</v>
      </c>
      <c r="F450" s="25" t="s">
        <v>871</v>
      </c>
      <c r="G450" s="6"/>
      <c r="H450" s="7">
        <v>24536</v>
      </c>
      <c r="I450" s="8"/>
      <c r="J450" s="8">
        <v>0</v>
      </c>
      <c r="K450" s="8"/>
      <c r="L450" s="8">
        <v>5.2208999021845462E-2</v>
      </c>
      <c r="M450" s="8"/>
      <c r="N450" s="8">
        <v>0</v>
      </c>
      <c r="O450" s="8"/>
      <c r="P450" s="8">
        <v>0.9477910009781545</v>
      </c>
      <c r="Q450" s="8"/>
      <c r="R450" s="8">
        <v>0</v>
      </c>
      <c r="S450" s="8"/>
      <c r="T450" s="8">
        <v>0</v>
      </c>
      <c r="U450" s="26">
        <v>0</v>
      </c>
      <c r="V450" s="26">
        <v>1281.0000000000002</v>
      </c>
      <c r="W450" s="26">
        <v>23255</v>
      </c>
    </row>
    <row r="451" spans="1:23">
      <c r="A451" t="str">
        <f t="shared" si="6"/>
        <v>Johnson, Georgia</v>
      </c>
      <c r="B451" t="s">
        <v>776</v>
      </c>
      <c r="E451" t="s">
        <v>256</v>
      </c>
      <c r="F451" s="25" t="s">
        <v>872</v>
      </c>
      <c r="G451" s="6"/>
      <c r="H451" s="7">
        <v>9691</v>
      </c>
      <c r="I451" s="8"/>
      <c r="J451" s="8">
        <v>0</v>
      </c>
      <c r="K451" s="8"/>
      <c r="L451" s="8">
        <v>0</v>
      </c>
      <c r="M451" s="8"/>
      <c r="N451" s="8">
        <v>0</v>
      </c>
      <c r="O451" s="8"/>
      <c r="P451" s="8">
        <v>1</v>
      </c>
      <c r="Q451" s="8"/>
      <c r="R451" s="8">
        <v>0</v>
      </c>
      <c r="S451" s="8"/>
      <c r="T451" s="8">
        <v>0</v>
      </c>
      <c r="U451" s="26">
        <v>0</v>
      </c>
      <c r="V451" s="26">
        <v>0</v>
      </c>
      <c r="W451" s="26">
        <v>9691</v>
      </c>
    </row>
    <row r="452" spans="1:23">
      <c r="A452" t="str">
        <f t="shared" si="6"/>
        <v>Washington, Georgia</v>
      </c>
      <c r="B452" t="s">
        <v>776</v>
      </c>
      <c r="E452" t="s">
        <v>207</v>
      </c>
      <c r="F452" s="25" t="s">
        <v>873</v>
      </c>
      <c r="G452" s="6"/>
      <c r="H452" s="7">
        <v>20436</v>
      </c>
      <c r="I452" s="8"/>
      <c r="J452" s="8">
        <v>0</v>
      </c>
      <c r="K452" s="8"/>
      <c r="L452" s="8">
        <v>0</v>
      </c>
      <c r="M452" s="8"/>
      <c r="N452" s="8">
        <v>0</v>
      </c>
      <c r="O452" s="8"/>
      <c r="P452" s="8">
        <v>1</v>
      </c>
      <c r="Q452" s="8"/>
      <c r="R452" s="8">
        <v>0</v>
      </c>
      <c r="S452" s="8"/>
      <c r="T452" s="8">
        <v>0</v>
      </c>
      <c r="U452" s="26">
        <v>0</v>
      </c>
      <c r="V452" s="26">
        <v>0</v>
      </c>
      <c r="W452" s="26">
        <v>20436</v>
      </c>
    </row>
    <row r="453" spans="1:23">
      <c r="A453" t="str">
        <f t="shared" si="6"/>
        <v>Dodge, Georgia</v>
      </c>
      <c r="B453" t="s">
        <v>776</v>
      </c>
      <c r="E453" t="s">
        <v>874</v>
      </c>
      <c r="F453" s="25" t="s">
        <v>875</v>
      </c>
      <c r="G453" s="6"/>
      <c r="H453" s="7">
        <v>20829</v>
      </c>
      <c r="I453" s="8"/>
      <c r="J453" s="8">
        <v>0</v>
      </c>
      <c r="K453" s="8"/>
      <c r="L453" s="8">
        <v>0</v>
      </c>
      <c r="M453" s="8"/>
      <c r="N453" s="8">
        <v>0</v>
      </c>
      <c r="O453" s="8"/>
      <c r="P453" s="8">
        <v>1</v>
      </c>
      <c r="Q453" s="8"/>
      <c r="R453" s="8">
        <v>0</v>
      </c>
      <c r="S453" s="8"/>
      <c r="T453" s="8">
        <v>0</v>
      </c>
      <c r="U453" s="26">
        <v>0</v>
      </c>
      <c r="V453" s="26">
        <v>0</v>
      </c>
      <c r="W453" s="26">
        <v>20829</v>
      </c>
    </row>
    <row r="454" spans="1:23">
      <c r="A454" t="str">
        <f t="shared" ref="A454:A517" si="7">E454&amp;", "&amp;B454</f>
        <v>Camden, Georgia</v>
      </c>
      <c r="B454" t="s">
        <v>776</v>
      </c>
      <c r="E454" t="s">
        <v>876</v>
      </c>
      <c r="F454" s="25" t="s">
        <v>877</v>
      </c>
      <c r="G454" s="6"/>
      <c r="H454" s="7">
        <v>53231</v>
      </c>
      <c r="I454" s="8"/>
      <c r="J454" s="8">
        <v>0</v>
      </c>
      <c r="K454" s="8"/>
      <c r="L454" s="8">
        <v>0</v>
      </c>
      <c r="M454" s="8"/>
      <c r="N454" s="8">
        <v>0</v>
      </c>
      <c r="O454" s="8"/>
      <c r="P454" s="8">
        <v>1</v>
      </c>
      <c r="Q454" s="8"/>
      <c r="R454" s="8">
        <v>0</v>
      </c>
      <c r="S454" s="8"/>
      <c r="T454" s="8">
        <v>0</v>
      </c>
      <c r="U454" s="26">
        <v>0</v>
      </c>
      <c r="V454" s="26">
        <v>0</v>
      </c>
      <c r="W454" s="26">
        <v>53231</v>
      </c>
    </row>
    <row r="455" spans="1:23">
      <c r="A455" t="str">
        <f t="shared" si="7"/>
        <v>Peach, Georgia</v>
      </c>
      <c r="B455" t="s">
        <v>776</v>
      </c>
      <c r="E455" t="s">
        <v>878</v>
      </c>
      <c r="F455" s="25" t="s">
        <v>879</v>
      </c>
      <c r="G455" s="6"/>
      <c r="H455" s="7">
        <v>27145</v>
      </c>
      <c r="I455" s="8"/>
      <c r="J455" s="8">
        <v>0</v>
      </c>
      <c r="K455" s="8"/>
      <c r="L455" s="8">
        <v>0.17461779333210536</v>
      </c>
      <c r="M455" s="8"/>
      <c r="N455" s="8">
        <v>0</v>
      </c>
      <c r="O455" s="8"/>
      <c r="P455" s="8">
        <v>0.82538220666789475</v>
      </c>
      <c r="Q455" s="8"/>
      <c r="R455" s="8">
        <v>0</v>
      </c>
      <c r="S455" s="8"/>
      <c r="T455" s="8">
        <v>0</v>
      </c>
      <c r="U455" s="26">
        <v>0</v>
      </c>
      <c r="V455" s="26">
        <v>4740</v>
      </c>
      <c r="W455" s="26">
        <v>22405.000000000004</v>
      </c>
    </row>
    <row r="456" spans="1:23">
      <c r="A456" t="str">
        <f t="shared" si="7"/>
        <v>White, Georgia</v>
      </c>
      <c r="B456" t="s">
        <v>776</v>
      </c>
      <c r="E456" t="s">
        <v>302</v>
      </c>
      <c r="F456" s="25" t="s">
        <v>880</v>
      </c>
      <c r="G456" s="6"/>
      <c r="H456" s="7">
        <v>29489</v>
      </c>
      <c r="I456" s="8"/>
      <c r="J456" s="8">
        <v>0</v>
      </c>
      <c r="K456" s="8"/>
      <c r="L456" s="8">
        <v>0</v>
      </c>
      <c r="M456" s="8"/>
      <c r="N456" s="8">
        <v>0</v>
      </c>
      <c r="O456" s="8"/>
      <c r="P456" s="8">
        <v>1</v>
      </c>
      <c r="Q456" s="8"/>
      <c r="R456" s="8">
        <v>0</v>
      </c>
      <c r="S456" s="8"/>
      <c r="T456" s="8">
        <v>0</v>
      </c>
      <c r="U456" s="26">
        <v>0</v>
      </c>
      <c r="V456" s="26">
        <v>0</v>
      </c>
      <c r="W456" s="26">
        <v>29489</v>
      </c>
    </row>
    <row r="457" spans="1:23">
      <c r="A457" t="str">
        <f t="shared" si="7"/>
        <v>Jefferson, Georgia</v>
      </c>
      <c r="B457" t="s">
        <v>776</v>
      </c>
      <c r="E457" t="s">
        <v>101</v>
      </c>
      <c r="F457" s="25" t="s">
        <v>881</v>
      </c>
      <c r="G457" s="6"/>
      <c r="H457" s="7">
        <v>15618</v>
      </c>
      <c r="I457" s="8"/>
      <c r="J457" s="8">
        <v>0</v>
      </c>
      <c r="K457" s="8"/>
      <c r="L457" s="8">
        <v>0</v>
      </c>
      <c r="M457" s="8"/>
      <c r="N457" s="8">
        <v>0</v>
      </c>
      <c r="O457" s="8"/>
      <c r="P457" s="8">
        <v>1</v>
      </c>
      <c r="Q457" s="8"/>
      <c r="R457" s="8">
        <v>0</v>
      </c>
      <c r="S457" s="8"/>
      <c r="T457" s="8">
        <v>0</v>
      </c>
      <c r="U457" s="26">
        <v>0</v>
      </c>
      <c r="V457" s="26">
        <v>0</v>
      </c>
      <c r="W457" s="26">
        <v>15618</v>
      </c>
    </row>
    <row r="458" spans="1:23">
      <c r="A458" t="str">
        <f t="shared" si="7"/>
        <v>Twiggs, Georgia</v>
      </c>
      <c r="B458" t="s">
        <v>776</v>
      </c>
      <c r="E458" t="s">
        <v>882</v>
      </c>
      <c r="F458" s="25" t="s">
        <v>883</v>
      </c>
      <c r="G458" s="6"/>
      <c r="H458" s="7">
        <v>8229</v>
      </c>
      <c r="I458" s="8"/>
      <c r="J458" s="8">
        <v>0</v>
      </c>
      <c r="K458" s="8"/>
      <c r="L458" s="8">
        <v>0</v>
      </c>
      <c r="M458" s="8"/>
      <c r="N458" s="8">
        <v>0</v>
      </c>
      <c r="O458" s="8"/>
      <c r="P458" s="8">
        <v>1</v>
      </c>
      <c r="Q458" s="8"/>
      <c r="R458" s="8">
        <v>0</v>
      </c>
      <c r="S458" s="8"/>
      <c r="T458" s="8">
        <v>0</v>
      </c>
      <c r="U458" s="26">
        <v>0</v>
      </c>
      <c r="V458" s="26">
        <v>0</v>
      </c>
      <c r="W458" s="26">
        <v>8229</v>
      </c>
    </row>
    <row r="459" spans="1:23">
      <c r="A459" t="str">
        <f t="shared" si="7"/>
        <v>Dougherty, Georgia</v>
      </c>
      <c r="B459" t="s">
        <v>776</v>
      </c>
      <c r="E459" t="s">
        <v>884</v>
      </c>
      <c r="F459" s="25" t="s">
        <v>885</v>
      </c>
      <c r="G459" s="6"/>
      <c r="H459" s="7">
        <v>89703</v>
      </c>
      <c r="I459" s="8"/>
      <c r="J459" s="8">
        <v>0.73307470207239445</v>
      </c>
      <c r="K459" s="8"/>
      <c r="L459" s="8">
        <v>2.8092705929567575E-3</v>
      </c>
      <c r="M459" s="8"/>
      <c r="N459" s="8">
        <v>0</v>
      </c>
      <c r="O459" s="8"/>
      <c r="P459" s="8">
        <v>0.26411602733464878</v>
      </c>
      <c r="Q459" s="8"/>
      <c r="R459" s="8">
        <v>0</v>
      </c>
      <c r="S459" s="8"/>
      <c r="T459" s="8">
        <v>0</v>
      </c>
      <c r="U459" s="26">
        <v>65759</v>
      </c>
      <c r="V459" s="26">
        <v>252.00000000000003</v>
      </c>
      <c r="W459" s="26">
        <v>23692</v>
      </c>
    </row>
    <row r="460" spans="1:23">
      <c r="A460" t="str">
        <f t="shared" si="7"/>
        <v>Catoosa, Georgia</v>
      </c>
      <c r="B460" t="s">
        <v>776</v>
      </c>
      <c r="E460" t="s">
        <v>886</v>
      </c>
      <c r="F460" s="25" t="s">
        <v>887</v>
      </c>
      <c r="G460" s="6"/>
      <c r="H460" s="7">
        <v>66700</v>
      </c>
      <c r="I460" s="8"/>
      <c r="J460" s="8">
        <v>0</v>
      </c>
      <c r="K460" s="8"/>
      <c r="L460" s="8">
        <v>0.60286356821589204</v>
      </c>
      <c r="M460" s="8"/>
      <c r="N460" s="8">
        <v>0</v>
      </c>
      <c r="O460" s="8"/>
      <c r="P460" s="8">
        <v>0.39713643178410801</v>
      </c>
      <c r="Q460" s="8"/>
      <c r="R460" s="8">
        <v>0</v>
      </c>
      <c r="S460" s="8"/>
      <c r="T460" s="8">
        <v>0</v>
      </c>
      <c r="U460" s="26">
        <v>0</v>
      </c>
      <c r="V460" s="26">
        <v>40211</v>
      </c>
      <c r="W460" s="26">
        <v>26489.000000000004</v>
      </c>
    </row>
    <row r="461" spans="1:23">
      <c r="A461" t="str">
        <f t="shared" si="7"/>
        <v>Douglas, Georgia</v>
      </c>
      <c r="B461" t="s">
        <v>776</v>
      </c>
      <c r="E461" t="s">
        <v>630</v>
      </c>
      <c r="F461" s="25" t="s">
        <v>888</v>
      </c>
      <c r="G461" s="6"/>
      <c r="H461" s="7">
        <v>143316</v>
      </c>
      <c r="I461" s="8"/>
      <c r="J461" s="8">
        <v>0</v>
      </c>
      <c r="K461" s="8"/>
      <c r="L461" s="8">
        <v>0.7646110692455832</v>
      </c>
      <c r="M461" s="8"/>
      <c r="N461" s="8">
        <v>0</v>
      </c>
      <c r="O461" s="8"/>
      <c r="P461" s="8">
        <v>0.2353889307544168</v>
      </c>
      <c r="Q461" s="8"/>
      <c r="R461" s="8">
        <v>0</v>
      </c>
      <c r="S461" s="8"/>
      <c r="T461" s="8">
        <v>0</v>
      </c>
      <c r="U461" s="26">
        <v>0</v>
      </c>
      <c r="V461" s="26">
        <v>109581</v>
      </c>
      <c r="W461" s="26">
        <v>33735</v>
      </c>
    </row>
    <row r="462" spans="1:23">
      <c r="A462" t="str">
        <f t="shared" si="7"/>
        <v>Morgan, Georgia</v>
      </c>
      <c r="B462" t="s">
        <v>776</v>
      </c>
      <c r="E462" t="s">
        <v>123</v>
      </c>
      <c r="F462" s="25" t="s">
        <v>889</v>
      </c>
      <c r="G462" s="6"/>
      <c r="H462" s="7">
        <v>18507</v>
      </c>
      <c r="I462" s="8"/>
      <c r="J462" s="8">
        <v>0</v>
      </c>
      <c r="K462" s="8"/>
      <c r="L462" s="8">
        <v>0</v>
      </c>
      <c r="M462" s="8"/>
      <c r="N462" s="8">
        <v>0</v>
      </c>
      <c r="O462" s="8"/>
      <c r="P462" s="8">
        <v>1</v>
      </c>
      <c r="Q462" s="8"/>
      <c r="R462" s="8">
        <v>0</v>
      </c>
      <c r="S462" s="8"/>
      <c r="T462" s="8">
        <v>0</v>
      </c>
      <c r="U462" s="26">
        <v>0</v>
      </c>
      <c r="V462" s="26">
        <v>0</v>
      </c>
      <c r="W462" s="26">
        <v>18507</v>
      </c>
    </row>
    <row r="463" spans="1:23">
      <c r="A463" t="str">
        <f t="shared" si="7"/>
        <v>Bulloch, Georgia</v>
      </c>
      <c r="B463" t="s">
        <v>776</v>
      </c>
      <c r="E463" t="s">
        <v>890</v>
      </c>
      <c r="F463" s="25" t="s">
        <v>891</v>
      </c>
      <c r="G463" s="6"/>
      <c r="H463" s="7">
        <v>76120</v>
      </c>
      <c r="I463" s="8"/>
      <c r="J463" s="8">
        <v>0</v>
      </c>
      <c r="K463" s="8"/>
      <c r="L463" s="8">
        <v>0</v>
      </c>
      <c r="M463" s="8"/>
      <c r="N463" s="8">
        <v>0</v>
      </c>
      <c r="O463" s="8"/>
      <c r="P463" s="8">
        <v>1</v>
      </c>
      <c r="Q463" s="8"/>
      <c r="R463" s="8">
        <v>0</v>
      </c>
      <c r="S463" s="8"/>
      <c r="T463" s="8">
        <v>0</v>
      </c>
      <c r="U463" s="26">
        <v>0</v>
      </c>
      <c r="V463" s="26">
        <v>0</v>
      </c>
      <c r="W463" s="26">
        <v>76120</v>
      </c>
    </row>
    <row r="464" spans="1:23">
      <c r="A464" t="str">
        <f t="shared" si="7"/>
        <v>Wheeler, Georgia</v>
      </c>
      <c r="B464" t="s">
        <v>776</v>
      </c>
      <c r="E464" t="s">
        <v>892</v>
      </c>
      <c r="F464" s="25" t="s">
        <v>893</v>
      </c>
      <c r="G464" s="6"/>
      <c r="H464" s="7">
        <v>7928</v>
      </c>
      <c r="I464" s="8"/>
      <c r="J464" s="8">
        <v>0</v>
      </c>
      <c r="K464" s="8"/>
      <c r="L464" s="8">
        <v>0</v>
      </c>
      <c r="M464" s="8"/>
      <c r="N464" s="8">
        <v>0</v>
      </c>
      <c r="O464" s="8"/>
      <c r="P464" s="8">
        <v>1</v>
      </c>
      <c r="Q464" s="8"/>
      <c r="R464" s="8">
        <v>0</v>
      </c>
      <c r="S464" s="8"/>
      <c r="T464" s="8">
        <v>0</v>
      </c>
      <c r="U464" s="26">
        <v>0</v>
      </c>
      <c r="V464" s="26">
        <v>0</v>
      </c>
      <c r="W464" s="26">
        <v>7928</v>
      </c>
    </row>
    <row r="465" spans="1:23">
      <c r="A465" t="str">
        <f t="shared" si="7"/>
        <v>Evans, Georgia</v>
      </c>
      <c r="B465" t="s">
        <v>776</v>
      </c>
      <c r="E465" t="s">
        <v>894</v>
      </c>
      <c r="F465" s="25" t="s">
        <v>895</v>
      </c>
      <c r="G465" s="6"/>
      <c r="H465" s="7">
        <v>10687</v>
      </c>
      <c r="I465" s="8"/>
      <c r="J465" s="8">
        <v>0</v>
      </c>
      <c r="K465" s="8"/>
      <c r="L465" s="8">
        <v>0</v>
      </c>
      <c r="M465" s="8"/>
      <c r="N465" s="8">
        <v>0</v>
      </c>
      <c r="O465" s="8"/>
      <c r="P465" s="8">
        <v>1</v>
      </c>
      <c r="Q465" s="8"/>
      <c r="R465" s="8">
        <v>0</v>
      </c>
      <c r="S465" s="8"/>
      <c r="T465" s="8">
        <v>0</v>
      </c>
      <c r="U465" s="26">
        <v>0</v>
      </c>
      <c r="V465" s="26">
        <v>0</v>
      </c>
      <c r="W465" s="26">
        <v>10687</v>
      </c>
    </row>
    <row r="466" spans="1:23">
      <c r="A466" t="str">
        <f t="shared" si="7"/>
        <v>Webster, Georgia</v>
      </c>
      <c r="B466" t="s">
        <v>776</v>
      </c>
      <c r="E466" t="s">
        <v>896</v>
      </c>
      <c r="F466" s="25" t="s">
        <v>897</v>
      </c>
      <c r="G466" s="6"/>
      <c r="H466" s="7">
        <v>2610</v>
      </c>
      <c r="I466" s="8"/>
      <c r="J466" s="8">
        <v>0</v>
      </c>
      <c r="K466" s="8"/>
      <c r="L466" s="8">
        <v>0</v>
      </c>
      <c r="M466" s="8"/>
      <c r="N466" s="8">
        <v>0</v>
      </c>
      <c r="O466" s="8"/>
      <c r="P466" s="8">
        <v>1</v>
      </c>
      <c r="Q466" s="8"/>
      <c r="R466" s="8">
        <v>0</v>
      </c>
      <c r="S466" s="8"/>
      <c r="T466" s="8">
        <v>0</v>
      </c>
      <c r="U466" s="26">
        <v>0</v>
      </c>
      <c r="V466" s="26">
        <v>0</v>
      </c>
      <c r="W466" s="26">
        <v>2610</v>
      </c>
    </row>
    <row r="467" spans="1:23">
      <c r="A467" t="str">
        <f t="shared" si="7"/>
        <v>Jones, Georgia</v>
      </c>
      <c r="B467" t="s">
        <v>776</v>
      </c>
      <c r="E467" t="s">
        <v>898</v>
      </c>
      <c r="F467" s="25" t="s">
        <v>899</v>
      </c>
      <c r="G467" s="6"/>
      <c r="H467" s="7">
        <v>28579</v>
      </c>
      <c r="I467" s="8"/>
      <c r="J467" s="8">
        <v>0</v>
      </c>
      <c r="K467" s="8"/>
      <c r="L467" s="8">
        <v>7.6349767311662403E-2</v>
      </c>
      <c r="M467" s="8"/>
      <c r="N467" s="8">
        <v>0</v>
      </c>
      <c r="O467" s="8"/>
      <c r="P467" s="8">
        <v>0.92365023268833757</v>
      </c>
      <c r="Q467" s="8"/>
      <c r="R467" s="8">
        <v>0</v>
      </c>
      <c r="S467" s="8"/>
      <c r="T467" s="8">
        <v>0</v>
      </c>
      <c r="U467" s="26">
        <v>0</v>
      </c>
      <c r="V467" s="26">
        <v>2182</v>
      </c>
      <c r="W467" s="26">
        <v>26397</v>
      </c>
    </row>
    <row r="468" spans="1:23">
      <c r="A468" t="str">
        <f t="shared" si="7"/>
        <v>Gwinnett, Georgia</v>
      </c>
      <c r="B468" t="s">
        <v>776</v>
      </c>
      <c r="E468" t="s">
        <v>900</v>
      </c>
      <c r="F468" s="25" t="s">
        <v>901</v>
      </c>
      <c r="G468" s="6"/>
      <c r="H468" s="7">
        <v>915046</v>
      </c>
      <c r="I468" s="8"/>
      <c r="J468" s="8">
        <v>0</v>
      </c>
      <c r="K468" s="8"/>
      <c r="L468" s="8">
        <v>0.99151080929264757</v>
      </c>
      <c r="M468" s="8"/>
      <c r="N468" s="8">
        <v>0</v>
      </c>
      <c r="O468" s="8"/>
      <c r="P468" s="8">
        <v>8.4891907073524168E-3</v>
      </c>
      <c r="Q468" s="8"/>
      <c r="R468" s="8">
        <v>0</v>
      </c>
      <c r="S468" s="8"/>
      <c r="T468" s="8">
        <v>0</v>
      </c>
      <c r="U468" s="26">
        <v>0</v>
      </c>
      <c r="V468" s="26">
        <v>907278</v>
      </c>
      <c r="W468" s="26">
        <v>7768</v>
      </c>
    </row>
    <row r="469" spans="1:23">
      <c r="A469" t="str">
        <f t="shared" si="7"/>
        <v>Worth, Georgia</v>
      </c>
      <c r="B469" t="s">
        <v>776</v>
      </c>
      <c r="E469" t="s">
        <v>902</v>
      </c>
      <c r="F469" s="25" t="s">
        <v>903</v>
      </c>
      <c r="G469" s="6"/>
      <c r="H469" s="7">
        <v>20494</v>
      </c>
      <c r="I469" s="8"/>
      <c r="J469" s="8">
        <v>0</v>
      </c>
      <c r="K469" s="8"/>
      <c r="L469" s="8">
        <v>0</v>
      </c>
      <c r="M469" s="8"/>
      <c r="N469" s="8">
        <v>0</v>
      </c>
      <c r="O469" s="8"/>
      <c r="P469" s="8">
        <v>1</v>
      </c>
      <c r="Q469" s="8"/>
      <c r="R469" s="8">
        <v>0</v>
      </c>
      <c r="S469" s="8"/>
      <c r="T469" s="8">
        <v>0</v>
      </c>
      <c r="U469" s="26">
        <v>0</v>
      </c>
      <c r="V469" s="26">
        <v>0</v>
      </c>
      <c r="W469" s="26">
        <v>20494</v>
      </c>
    </row>
    <row r="470" spans="1:23">
      <c r="A470" t="str">
        <f t="shared" si="7"/>
        <v>Pierce, Georgia</v>
      </c>
      <c r="B470" t="s">
        <v>776</v>
      </c>
      <c r="E470" t="s">
        <v>904</v>
      </c>
      <c r="F470" s="25" t="s">
        <v>905</v>
      </c>
      <c r="G470" s="6"/>
      <c r="H470" s="7">
        <v>19250</v>
      </c>
      <c r="I470" s="8"/>
      <c r="J470" s="8">
        <v>0</v>
      </c>
      <c r="K470" s="8"/>
      <c r="L470" s="8">
        <v>0</v>
      </c>
      <c r="M470" s="8"/>
      <c r="N470" s="8">
        <v>0</v>
      </c>
      <c r="O470" s="8"/>
      <c r="P470" s="8">
        <v>1</v>
      </c>
      <c r="Q470" s="8"/>
      <c r="R470" s="8">
        <v>0</v>
      </c>
      <c r="S470" s="8"/>
      <c r="T470" s="8">
        <v>0</v>
      </c>
      <c r="U470" s="26">
        <v>0</v>
      </c>
      <c r="V470" s="26">
        <v>0</v>
      </c>
      <c r="W470" s="26">
        <v>19250</v>
      </c>
    </row>
    <row r="471" spans="1:23">
      <c r="A471" t="str">
        <f t="shared" si="7"/>
        <v>Pike, Georgia</v>
      </c>
      <c r="B471" t="s">
        <v>776</v>
      </c>
      <c r="E471" t="s">
        <v>175</v>
      </c>
      <c r="F471" s="25" t="s">
        <v>906</v>
      </c>
      <c r="G471" s="6"/>
      <c r="H471" s="7">
        <v>18327</v>
      </c>
      <c r="I471" s="8"/>
      <c r="J471" s="8">
        <v>0</v>
      </c>
      <c r="K471" s="8"/>
      <c r="L471" s="8">
        <v>0</v>
      </c>
      <c r="M471" s="8"/>
      <c r="N471" s="8">
        <v>0</v>
      </c>
      <c r="O471" s="8"/>
      <c r="P471" s="8">
        <v>1</v>
      </c>
      <c r="Q471" s="8"/>
      <c r="R471" s="8">
        <v>0</v>
      </c>
      <c r="S471" s="8"/>
      <c r="T471" s="8">
        <v>0</v>
      </c>
      <c r="U471" s="26">
        <v>0</v>
      </c>
      <c r="V471" s="26">
        <v>0</v>
      </c>
      <c r="W471" s="26">
        <v>18327</v>
      </c>
    </row>
    <row r="472" spans="1:23">
      <c r="A472" t="str">
        <f t="shared" si="7"/>
        <v>Stewart, Georgia</v>
      </c>
      <c r="B472" t="s">
        <v>776</v>
      </c>
      <c r="E472" t="s">
        <v>907</v>
      </c>
      <c r="F472" s="25" t="s">
        <v>908</v>
      </c>
      <c r="G472" s="6"/>
      <c r="H472" s="7">
        <v>6293</v>
      </c>
      <c r="I472" s="8"/>
      <c r="J472" s="8">
        <v>0</v>
      </c>
      <c r="K472" s="8"/>
      <c r="L472" s="8">
        <v>0</v>
      </c>
      <c r="M472" s="8"/>
      <c r="N472" s="8">
        <v>0</v>
      </c>
      <c r="O472" s="8"/>
      <c r="P472" s="8">
        <v>1</v>
      </c>
      <c r="Q472" s="8"/>
      <c r="R472" s="8">
        <v>0</v>
      </c>
      <c r="S472" s="8"/>
      <c r="T472" s="8">
        <v>0</v>
      </c>
      <c r="U472" s="26">
        <v>0</v>
      </c>
      <c r="V472" s="26">
        <v>0</v>
      </c>
      <c r="W472" s="26">
        <v>6293</v>
      </c>
    </row>
    <row r="473" spans="1:23">
      <c r="A473" t="str">
        <f t="shared" si="7"/>
        <v>Troup, Georgia</v>
      </c>
      <c r="B473" t="s">
        <v>776</v>
      </c>
      <c r="E473" t="s">
        <v>909</v>
      </c>
      <c r="F473" s="25" t="s">
        <v>910</v>
      </c>
      <c r="G473" s="6"/>
      <c r="H473" s="7">
        <v>69919</v>
      </c>
      <c r="I473" s="8"/>
      <c r="J473" s="8">
        <v>0</v>
      </c>
      <c r="K473" s="8"/>
      <c r="L473" s="8">
        <v>0</v>
      </c>
      <c r="M473" s="8"/>
      <c r="N473" s="8">
        <v>0</v>
      </c>
      <c r="O473" s="8"/>
      <c r="P473" s="8">
        <v>1</v>
      </c>
      <c r="Q473" s="8"/>
      <c r="R473" s="8">
        <v>0</v>
      </c>
      <c r="S473" s="8"/>
      <c r="T473" s="8">
        <v>0</v>
      </c>
      <c r="U473" s="26">
        <v>0</v>
      </c>
      <c r="V473" s="26">
        <v>0</v>
      </c>
      <c r="W473" s="26">
        <v>69919</v>
      </c>
    </row>
    <row r="474" spans="1:23">
      <c r="A474" t="str">
        <f t="shared" si="7"/>
        <v>Stephens, Georgia</v>
      </c>
      <c r="B474" t="s">
        <v>776</v>
      </c>
      <c r="E474" t="s">
        <v>911</v>
      </c>
      <c r="F474" s="25" t="s">
        <v>912</v>
      </c>
      <c r="G474" s="6"/>
      <c r="H474" s="7">
        <v>25750</v>
      </c>
      <c r="I474" s="8"/>
      <c r="J474" s="8">
        <v>0</v>
      </c>
      <c r="K474" s="8"/>
      <c r="L474" s="8">
        <v>0</v>
      </c>
      <c r="M474" s="8"/>
      <c r="N474" s="8">
        <v>0</v>
      </c>
      <c r="O474" s="8"/>
      <c r="P474" s="8">
        <v>1</v>
      </c>
      <c r="Q474" s="8"/>
      <c r="R474" s="8">
        <v>0</v>
      </c>
      <c r="S474" s="8"/>
      <c r="T474" s="8">
        <v>0</v>
      </c>
      <c r="U474" s="26">
        <v>0</v>
      </c>
      <c r="V474" s="26">
        <v>0</v>
      </c>
      <c r="W474" s="26">
        <v>25750</v>
      </c>
    </row>
    <row r="475" spans="1:23">
      <c r="A475" t="str">
        <f t="shared" si="7"/>
        <v>Emanuel, Georgia</v>
      </c>
      <c r="B475" t="s">
        <v>776</v>
      </c>
      <c r="E475" t="s">
        <v>913</v>
      </c>
      <c r="F475" s="25" t="s">
        <v>914</v>
      </c>
      <c r="G475" s="6"/>
      <c r="H475" s="7">
        <v>22533</v>
      </c>
      <c r="I475" s="8"/>
      <c r="J475" s="8">
        <v>0</v>
      </c>
      <c r="K475" s="8"/>
      <c r="L475" s="8">
        <v>0</v>
      </c>
      <c r="M475" s="8"/>
      <c r="N475" s="8">
        <v>0</v>
      </c>
      <c r="O475" s="8"/>
      <c r="P475" s="8">
        <v>1</v>
      </c>
      <c r="Q475" s="8"/>
      <c r="R475" s="8">
        <v>0</v>
      </c>
      <c r="S475" s="8"/>
      <c r="T475" s="8">
        <v>0</v>
      </c>
      <c r="U475" s="26">
        <v>0</v>
      </c>
      <c r="V475" s="26">
        <v>0</v>
      </c>
      <c r="W475" s="26">
        <v>22533</v>
      </c>
    </row>
    <row r="476" spans="1:23">
      <c r="A476" t="str">
        <f t="shared" si="7"/>
        <v>Colquitt, Georgia</v>
      </c>
      <c r="B476" t="s">
        <v>776</v>
      </c>
      <c r="E476" t="s">
        <v>915</v>
      </c>
      <c r="F476" s="25" t="s">
        <v>916</v>
      </c>
      <c r="G476" s="6"/>
      <c r="H476" s="7">
        <v>45486</v>
      </c>
      <c r="I476" s="8"/>
      <c r="J476" s="8">
        <v>0</v>
      </c>
      <c r="K476" s="8"/>
      <c r="L476" s="8">
        <v>0</v>
      </c>
      <c r="M476" s="8"/>
      <c r="N476" s="8">
        <v>0</v>
      </c>
      <c r="O476" s="8"/>
      <c r="P476" s="8">
        <v>1</v>
      </c>
      <c r="Q476" s="8"/>
      <c r="R476" s="8">
        <v>0</v>
      </c>
      <c r="S476" s="8"/>
      <c r="T476" s="8">
        <v>0</v>
      </c>
      <c r="U476" s="26">
        <v>0</v>
      </c>
      <c r="V476" s="26">
        <v>0</v>
      </c>
      <c r="W476" s="26">
        <v>45486</v>
      </c>
    </row>
    <row r="477" spans="1:23">
      <c r="A477" t="str">
        <f t="shared" si="7"/>
        <v>Banks, Georgia</v>
      </c>
      <c r="B477" t="s">
        <v>776</v>
      </c>
      <c r="E477" t="s">
        <v>917</v>
      </c>
      <c r="F477" s="25" t="s">
        <v>918</v>
      </c>
      <c r="G477" s="6"/>
      <c r="H477" s="7">
        <v>18708</v>
      </c>
      <c r="I477" s="8"/>
      <c r="J477" s="8">
        <v>0</v>
      </c>
      <c r="K477" s="8"/>
      <c r="L477" s="8">
        <v>0</v>
      </c>
      <c r="M477" s="8"/>
      <c r="N477" s="8">
        <v>0</v>
      </c>
      <c r="O477" s="8"/>
      <c r="P477" s="8">
        <v>1</v>
      </c>
      <c r="Q477" s="8"/>
      <c r="R477" s="8">
        <v>0</v>
      </c>
      <c r="S477" s="8"/>
      <c r="T477" s="8">
        <v>0</v>
      </c>
      <c r="U477" s="26">
        <v>0</v>
      </c>
      <c r="V477" s="26">
        <v>0</v>
      </c>
      <c r="W477" s="26">
        <v>18708</v>
      </c>
    </row>
    <row r="478" spans="1:23">
      <c r="A478" t="str">
        <f t="shared" si="7"/>
        <v>Wayne, Georgia</v>
      </c>
      <c r="B478" t="s">
        <v>776</v>
      </c>
      <c r="E478" t="s">
        <v>919</v>
      </c>
      <c r="F478" s="25" t="s">
        <v>920</v>
      </c>
      <c r="G478" s="6"/>
      <c r="H478" s="7">
        <v>29788</v>
      </c>
      <c r="I478" s="8"/>
      <c r="J478" s="8">
        <v>0</v>
      </c>
      <c r="K478" s="8"/>
      <c r="L478" s="8">
        <v>0</v>
      </c>
      <c r="M478" s="8"/>
      <c r="N478" s="8">
        <v>0</v>
      </c>
      <c r="O478" s="8"/>
      <c r="P478" s="8">
        <v>1</v>
      </c>
      <c r="Q478" s="8"/>
      <c r="R478" s="8">
        <v>0</v>
      </c>
      <c r="S478" s="8"/>
      <c r="T478" s="8">
        <v>0</v>
      </c>
      <c r="U478" s="26">
        <v>0</v>
      </c>
      <c r="V478" s="26">
        <v>0</v>
      </c>
      <c r="W478" s="26">
        <v>29788</v>
      </c>
    </row>
    <row r="479" spans="1:23">
      <c r="A479" t="str">
        <f t="shared" si="7"/>
        <v>Echols, Georgia</v>
      </c>
      <c r="B479" t="s">
        <v>776</v>
      </c>
      <c r="E479" t="s">
        <v>921</v>
      </c>
      <c r="F479" s="25" t="s">
        <v>922</v>
      </c>
      <c r="G479" s="6"/>
      <c r="H479" s="7">
        <v>3981</v>
      </c>
      <c r="I479" s="8"/>
      <c r="J479" s="8">
        <v>0</v>
      </c>
      <c r="K479" s="8"/>
      <c r="L479" s="8">
        <v>0</v>
      </c>
      <c r="M479" s="8"/>
      <c r="N479" s="8">
        <v>0</v>
      </c>
      <c r="O479" s="8"/>
      <c r="P479" s="8">
        <v>1</v>
      </c>
      <c r="Q479" s="8"/>
      <c r="R479" s="8">
        <v>0</v>
      </c>
      <c r="S479" s="8"/>
      <c r="T479" s="8">
        <v>0</v>
      </c>
      <c r="U479" s="26">
        <v>0</v>
      </c>
      <c r="V479" s="26">
        <v>0</v>
      </c>
      <c r="W479" s="26">
        <v>3981</v>
      </c>
    </row>
    <row r="480" spans="1:23">
      <c r="A480" t="str">
        <f t="shared" si="7"/>
        <v>Liberty, Georgia</v>
      </c>
      <c r="B480" t="s">
        <v>776</v>
      </c>
      <c r="E480" t="s">
        <v>691</v>
      </c>
      <c r="F480" s="25" t="s">
        <v>923</v>
      </c>
      <c r="G480" s="6"/>
      <c r="H480" s="7">
        <v>61349</v>
      </c>
      <c r="I480" s="8"/>
      <c r="J480" s="8">
        <v>0.48959233239335603</v>
      </c>
      <c r="K480" s="8"/>
      <c r="L480" s="8">
        <v>9.0971327976006142E-2</v>
      </c>
      <c r="M480" s="8"/>
      <c r="N480" s="8">
        <v>0</v>
      </c>
      <c r="O480" s="8"/>
      <c r="P480" s="8">
        <v>0.41943633963063781</v>
      </c>
      <c r="Q480" s="8"/>
      <c r="R480" s="8">
        <v>0</v>
      </c>
      <c r="S480" s="8"/>
      <c r="T480" s="8">
        <v>0</v>
      </c>
      <c r="U480" s="26">
        <v>30036</v>
      </c>
      <c r="V480" s="26">
        <v>5581.0000000000009</v>
      </c>
      <c r="W480" s="26">
        <v>25732</v>
      </c>
    </row>
    <row r="481" spans="1:23">
      <c r="A481" t="str">
        <f t="shared" si="7"/>
        <v>Rockdale, Georgia</v>
      </c>
      <c r="B481" t="s">
        <v>776</v>
      </c>
      <c r="E481" t="s">
        <v>924</v>
      </c>
      <c r="F481" s="25" t="s">
        <v>925</v>
      </c>
      <c r="G481" s="6"/>
      <c r="H481" s="7">
        <v>89717</v>
      </c>
      <c r="I481" s="8"/>
      <c r="J481" s="8">
        <v>0</v>
      </c>
      <c r="K481" s="8"/>
      <c r="L481" s="8">
        <v>0.82415818629691151</v>
      </c>
      <c r="M481" s="8"/>
      <c r="N481" s="8">
        <v>0</v>
      </c>
      <c r="O481" s="8"/>
      <c r="P481" s="8">
        <v>0.17584181370308863</v>
      </c>
      <c r="Q481" s="8"/>
      <c r="R481" s="8">
        <v>0</v>
      </c>
      <c r="S481" s="8"/>
      <c r="T481" s="8">
        <v>0</v>
      </c>
      <c r="U481" s="26">
        <v>0</v>
      </c>
      <c r="V481" s="26">
        <v>73941.000000000015</v>
      </c>
      <c r="W481" s="26">
        <v>15776.000000000002</v>
      </c>
    </row>
    <row r="482" spans="1:23">
      <c r="A482" t="str">
        <f t="shared" si="7"/>
        <v>Elbert, Georgia</v>
      </c>
      <c r="B482" t="s">
        <v>776</v>
      </c>
      <c r="E482" t="s">
        <v>609</v>
      </c>
      <c r="F482" s="25" t="s">
        <v>926</v>
      </c>
      <c r="G482" s="6"/>
      <c r="H482" s="7">
        <v>19166</v>
      </c>
      <c r="I482" s="8"/>
      <c r="J482" s="8">
        <v>0</v>
      </c>
      <c r="K482" s="8"/>
      <c r="L482" s="8">
        <v>0</v>
      </c>
      <c r="M482" s="8"/>
      <c r="N482" s="8">
        <v>0</v>
      </c>
      <c r="O482" s="8"/>
      <c r="P482" s="8">
        <v>1</v>
      </c>
      <c r="Q482" s="8"/>
      <c r="R482" s="8">
        <v>0</v>
      </c>
      <c r="S482" s="8"/>
      <c r="T482" s="8">
        <v>0</v>
      </c>
      <c r="U482" s="26">
        <v>0</v>
      </c>
      <c r="V482" s="26">
        <v>0</v>
      </c>
      <c r="W482" s="26">
        <v>19166</v>
      </c>
    </row>
    <row r="483" spans="1:23">
      <c r="A483" t="str">
        <f t="shared" si="7"/>
        <v>Wilcox, Georgia</v>
      </c>
      <c r="B483" t="s">
        <v>776</v>
      </c>
      <c r="E483" t="s">
        <v>163</v>
      </c>
      <c r="F483" s="25" t="s">
        <v>927</v>
      </c>
      <c r="G483" s="6"/>
      <c r="H483" s="7">
        <v>8824</v>
      </c>
      <c r="I483" s="8"/>
      <c r="J483" s="8">
        <v>0</v>
      </c>
      <c r="K483" s="8"/>
      <c r="L483" s="8">
        <v>0</v>
      </c>
      <c r="M483" s="8"/>
      <c r="N483" s="8">
        <v>0</v>
      </c>
      <c r="O483" s="8"/>
      <c r="P483" s="8">
        <v>1</v>
      </c>
      <c r="Q483" s="8"/>
      <c r="R483" s="8">
        <v>0</v>
      </c>
      <c r="S483" s="8"/>
      <c r="T483" s="8">
        <v>0</v>
      </c>
      <c r="U483" s="26">
        <v>0</v>
      </c>
      <c r="V483" s="26">
        <v>0</v>
      </c>
      <c r="W483" s="26">
        <v>8824</v>
      </c>
    </row>
    <row r="484" spans="1:23">
      <c r="A484" t="str">
        <f t="shared" si="7"/>
        <v>Towns, Georgia</v>
      </c>
      <c r="B484" t="s">
        <v>776</v>
      </c>
      <c r="E484" t="s">
        <v>928</v>
      </c>
      <c r="F484" s="25" t="s">
        <v>929</v>
      </c>
      <c r="G484" s="6"/>
      <c r="H484" s="7">
        <v>11617</v>
      </c>
      <c r="I484" s="8"/>
      <c r="J484" s="8">
        <v>0</v>
      </c>
      <c r="K484" s="8"/>
      <c r="L484" s="8">
        <v>0</v>
      </c>
      <c r="M484" s="8"/>
      <c r="N484" s="8">
        <v>0</v>
      </c>
      <c r="O484" s="8"/>
      <c r="P484" s="8">
        <v>1</v>
      </c>
      <c r="Q484" s="8"/>
      <c r="R484" s="8">
        <v>0</v>
      </c>
      <c r="S484" s="8"/>
      <c r="T484" s="8">
        <v>0</v>
      </c>
      <c r="U484" s="26">
        <v>0</v>
      </c>
      <c r="V484" s="26">
        <v>0</v>
      </c>
      <c r="W484" s="26">
        <v>11617</v>
      </c>
    </row>
    <row r="485" spans="1:23">
      <c r="A485" t="str">
        <f t="shared" si="7"/>
        <v>Dooly, Georgia</v>
      </c>
      <c r="B485" t="s">
        <v>776</v>
      </c>
      <c r="E485" t="s">
        <v>930</v>
      </c>
      <c r="F485" s="25" t="s">
        <v>931</v>
      </c>
      <c r="G485" s="6"/>
      <c r="H485" s="7">
        <v>13736</v>
      </c>
      <c r="I485" s="8"/>
      <c r="J485" s="8">
        <v>0</v>
      </c>
      <c r="K485" s="8"/>
      <c r="L485" s="8">
        <v>0</v>
      </c>
      <c r="M485" s="8"/>
      <c r="N485" s="8">
        <v>0</v>
      </c>
      <c r="O485" s="8"/>
      <c r="P485" s="8">
        <v>1</v>
      </c>
      <c r="Q485" s="8"/>
      <c r="R485" s="8">
        <v>0</v>
      </c>
      <c r="S485" s="8"/>
      <c r="T485" s="8">
        <v>0</v>
      </c>
      <c r="U485" s="26">
        <v>0</v>
      </c>
      <c r="V485" s="26">
        <v>0</v>
      </c>
      <c r="W485" s="26">
        <v>13736</v>
      </c>
    </row>
    <row r="486" spans="1:23">
      <c r="A486" t="str">
        <f t="shared" si="7"/>
        <v>Pulaski, Georgia</v>
      </c>
      <c r="B486" t="s">
        <v>776</v>
      </c>
      <c r="E486" t="s">
        <v>232</v>
      </c>
      <c r="F486" s="25" t="s">
        <v>932</v>
      </c>
      <c r="G486" s="6"/>
      <c r="H486" s="7">
        <v>11216</v>
      </c>
      <c r="I486" s="8"/>
      <c r="J486" s="8">
        <v>0</v>
      </c>
      <c r="K486" s="8"/>
      <c r="L486" s="8">
        <v>0</v>
      </c>
      <c r="M486" s="8"/>
      <c r="N486" s="8">
        <v>0</v>
      </c>
      <c r="O486" s="8"/>
      <c r="P486" s="8">
        <v>1</v>
      </c>
      <c r="Q486" s="8"/>
      <c r="R486" s="8">
        <v>0</v>
      </c>
      <c r="S486" s="8"/>
      <c r="T486" s="8">
        <v>0</v>
      </c>
      <c r="U486" s="26">
        <v>0</v>
      </c>
      <c r="V486" s="26">
        <v>0</v>
      </c>
      <c r="W486" s="26">
        <v>11216</v>
      </c>
    </row>
    <row r="487" spans="1:23">
      <c r="A487" t="str">
        <f t="shared" si="7"/>
        <v>Coffee, Georgia</v>
      </c>
      <c r="B487" t="s">
        <v>776</v>
      </c>
      <c r="E487" t="s">
        <v>223</v>
      </c>
      <c r="F487" s="25" t="s">
        <v>933</v>
      </c>
      <c r="G487" s="6"/>
      <c r="H487" s="7">
        <v>43021</v>
      </c>
      <c r="I487" s="8"/>
      <c r="J487" s="8">
        <v>0</v>
      </c>
      <c r="K487" s="8"/>
      <c r="L487" s="8">
        <v>0</v>
      </c>
      <c r="M487" s="8"/>
      <c r="N487" s="8">
        <v>0</v>
      </c>
      <c r="O487" s="8"/>
      <c r="P487" s="8">
        <v>1</v>
      </c>
      <c r="Q487" s="8"/>
      <c r="R487" s="8">
        <v>0</v>
      </c>
      <c r="S487" s="8"/>
      <c r="T487" s="8">
        <v>0</v>
      </c>
      <c r="U487" s="26">
        <v>0</v>
      </c>
      <c r="V487" s="26">
        <v>0</v>
      </c>
      <c r="W487" s="26">
        <v>43021</v>
      </c>
    </row>
    <row r="488" spans="1:23">
      <c r="A488" t="str">
        <f t="shared" si="7"/>
        <v>Ware, Georgia</v>
      </c>
      <c r="B488" t="s">
        <v>776</v>
      </c>
      <c r="E488" t="s">
        <v>934</v>
      </c>
      <c r="F488" s="25" t="s">
        <v>935</v>
      </c>
      <c r="G488" s="6"/>
      <c r="H488" s="7">
        <v>35593</v>
      </c>
      <c r="I488" s="8"/>
      <c r="J488" s="8">
        <v>0</v>
      </c>
      <c r="K488" s="8"/>
      <c r="L488" s="8">
        <v>0</v>
      </c>
      <c r="M488" s="8"/>
      <c r="N488" s="8">
        <v>0</v>
      </c>
      <c r="O488" s="8"/>
      <c r="P488" s="8">
        <v>1</v>
      </c>
      <c r="Q488" s="8"/>
      <c r="R488" s="8">
        <v>0</v>
      </c>
      <c r="S488" s="8"/>
      <c r="T488" s="8">
        <v>0</v>
      </c>
      <c r="U488" s="26">
        <v>0</v>
      </c>
      <c r="V488" s="26">
        <v>0</v>
      </c>
      <c r="W488" s="26">
        <v>35593</v>
      </c>
    </row>
    <row r="489" spans="1:23">
      <c r="A489" t="str">
        <f t="shared" si="7"/>
        <v>Appling, Georgia</v>
      </c>
      <c r="B489" t="s">
        <v>776</v>
      </c>
      <c r="E489" t="s">
        <v>936</v>
      </c>
      <c r="F489" s="25" t="s">
        <v>937</v>
      </c>
      <c r="G489" s="6"/>
      <c r="H489" s="7">
        <v>18440</v>
      </c>
      <c r="I489" s="8"/>
      <c r="J489" s="8">
        <v>0</v>
      </c>
      <c r="K489" s="8"/>
      <c r="L489" s="8">
        <v>0</v>
      </c>
      <c r="M489" s="8"/>
      <c r="N489" s="8">
        <v>0</v>
      </c>
      <c r="O489" s="8"/>
      <c r="P489" s="8">
        <v>1</v>
      </c>
      <c r="Q489" s="8"/>
      <c r="R489" s="8">
        <v>0</v>
      </c>
      <c r="S489" s="8"/>
      <c r="T489" s="8">
        <v>0</v>
      </c>
      <c r="U489" s="26">
        <v>0</v>
      </c>
      <c r="V489" s="26">
        <v>0</v>
      </c>
      <c r="W489" s="26">
        <v>18440</v>
      </c>
    </row>
    <row r="490" spans="1:23">
      <c r="A490" t="str">
        <f t="shared" si="7"/>
        <v>Schley, Georgia</v>
      </c>
      <c r="B490" t="s">
        <v>776</v>
      </c>
      <c r="E490" t="s">
        <v>938</v>
      </c>
      <c r="F490" s="25" t="s">
        <v>939</v>
      </c>
      <c r="G490" s="6"/>
      <c r="H490" s="7">
        <v>5221</v>
      </c>
      <c r="I490" s="8"/>
      <c r="J490" s="8">
        <v>0</v>
      </c>
      <c r="K490" s="8"/>
      <c r="L490" s="8">
        <v>0</v>
      </c>
      <c r="M490" s="8"/>
      <c r="N490" s="8">
        <v>0</v>
      </c>
      <c r="O490" s="8"/>
      <c r="P490" s="8">
        <v>1</v>
      </c>
      <c r="Q490" s="8"/>
      <c r="R490" s="8">
        <v>0</v>
      </c>
      <c r="S490" s="8"/>
      <c r="T490" s="8">
        <v>0</v>
      </c>
      <c r="U490" s="26">
        <v>0</v>
      </c>
      <c r="V490" s="26">
        <v>0</v>
      </c>
      <c r="W490" s="26">
        <v>5221</v>
      </c>
    </row>
    <row r="491" spans="1:23">
      <c r="A491" t="str">
        <f t="shared" si="7"/>
        <v>Bryan, Georgia</v>
      </c>
      <c r="B491" t="s">
        <v>776</v>
      </c>
      <c r="E491" t="s">
        <v>940</v>
      </c>
      <c r="F491" s="25" t="s">
        <v>941</v>
      </c>
      <c r="G491" s="6"/>
      <c r="H491" s="7">
        <v>37063</v>
      </c>
      <c r="I491" s="8"/>
      <c r="J491" s="8">
        <v>0</v>
      </c>
      <c r="K491" s="8"/>
      <c r="L491" s="8">
        <v>0.27142972776083968</v>
      </c>
      <c r="M491" s="8"/>
      <c r="N491" s="8">
        <v>0</v>
      </c>
      <c r="O491" s="8"/>
      <c r="P491" s="8">
        <v>0.72857027223916038</v>
      </c>
      <c r="Q491" s="8"/>
      <c r="R491" s="8">
        <v>0</v>
      </c>
      <c r="S491" s="8"/>
      <c r="T491" s="8">
        <v>0</v>
      </c>
      <c r="U491" s="26">
        <v>0</v>
      </c>
      <c r="V491" s="26">
        <v>10060.000000000002</v>
      </c>
      <c r="W491" s="26">
        <v>27003</v>
      </c>
    </row>
    <row r="492" spans="1:23">
      <c r="A492" t="str">
        <f t="shared" si="7"/>
        <v>Clinch, Georgia</v>
      </c>
      <c r="B492" t="s">
        <v>776</v>
      </c>
      <c r="E492" t="s">
        <v>942</v>
      </c>
      <c r="F492" s="25" t="s">
        <v>943</v>
      </c>
      <c r="G492" s="6"/>
      <c r="H492" s="7">
        <v>6686</v>
      </c>
      <c r="I492" s="8"/>
      <c r="J492" s="8">
        <v>0</v>
      </c>
      <c r="K492" s="8"/>
      <c r="L492" s="8">
        <v>0</v>
      </c>
      <c r="M492" s="8"/>
      <c r="N492" s="8">
        <v>0</v>
      </c>
      <c r="O492" s="8"/>
      <c r="P492" s="8">
        <v>1</v>
      </c>
      <c r="Q492" s="8"/>
      <c r="R492" s="8">
        <v>0</v>
      </c>
      <c r="S492" s="8"/>
      <c r="T492" s="8">
        <v>0</v>
      </c>
      <c r="U492" s="26">
        <v>0</v>
      </c>
      <c r="V492" s="26">
        <v>0</v>
      </c>
      <c r="W492" s="26">
        <v>6686</v>
      </c>
    </row>
    <row r="493" spans="1:23">
      <c r="A493" t="str">
        <f t="shared" si="7"/>
        <v>Lowndes, Georgia</v>
      </c>
      <c r="B493" t="s">
        <v>776</v>
      </c>
      <c r="E493" t="s">
        <v>125</v>
      </c>
      <c r="F493" s="25" t="s">
        <v>944</v>
      </c>
      <c r="G493" s="6"/>
      <c r="H493" s="7">
        <v>115364</v>
      </c>
      <c r="I493" s="8"/>
      <c r="J493" s="8">
        <v>0.4500884157969558</v>
      </c>
      <c r="K493" s="8"/>
      <c r="L493" s="8">
        <v>0.14109254186748033</v>
      </c>
      <c r="M493" s="8"/>
      <c r="N493" s="8">
        <v>0</v>
      </c>
      <c r="O493" s="8"/>
      <c r="P493" s="8">
        <v>0.40881904233556393</v>
      </c>
      <c r="Q493" s="8"/>
      <c r="R493" s="8">
        <v>0</v>
      </c>
      <c r="S493" s="8"/>
      <c r="T493" s="8">
        <v>0</v>
      </c>
      <c r="U493" s="26">
        <v>51924.000000000007</v>
      </c>
      <c r="V493" s="26">
        <v>16277</v>
      </c>
      <c r="W493" s="26">
        <v>47163</v>
      </c>
    </row>
    <row r="494" spans="1:23">
      <c r="A494" t="str">
        <f t="shared" si="7"/>
        <v>Turner, Georgia</v>
      </c>
      <c r="B494" t="s">
        <v>776</v>
      </c>
      <c r="E494" t="s">
        <v>945</v>
      </c>
      <c r="F494" s="25" t="s">
        <v>946</v>
      </c>
      <c r="G494" s="6"/>
      <c r="H494" s="7">
        <v>7943</v>
      </c>
      <c r="I494" s="8"/>
      <c r="J494" s="8">
        <v>0</v>
      </c>
      <c r="K494" s="8"/>
      <c r="L494" s="8">
        <v>0</v>
      </c>
      <c r="M494" s="8"/>
      <c r="N494" s="8">
        <v>0</v>
      </c>
      <c r="O494" s="8"/>
      <c r="P494" s="8">
        <v>1</v>
      </c>
      <c r="Q494" s="8"/>
      <c r="R494" s="8">
        <v>0</v>
      </c>
      <c r="S494" s="8"/>
      <c r="T494" s="8">
        <v>0</v>
      </c>
      <c r="U494" s="26">
        <v>0</v>
      </c>
      <c r="V494" s="26">
        <v>0</v>
      </c>
      <c r="W494" s="26">
        <v>7943</v>
      </c>
    </row>
    <row r="495" spans="1:23">
      <c r="A495" t="str">
        <f t="shared" si="7"/>
        <v>Randolph, Georgia</v>
      </c>
      <c r="B495" t="s">
        <v>776</v>
      </c>
      <c r="E495" t="s">
        <v>217</v>
      </c>
      <c r="F495" s="25" t="s">
        <v>947</v>
      </c>
      <c r="G495" s="6"/>
      <c r="H495" s="7">
        <v>6973</v>
      </c>
      <c r="I495" s="8"/>
      <c r="J495" s="8">
        <v>0</v>
      </c>
      <c r="K495" s="8"/>
      <c r="L495" s="8">
        <v>0</v>
      </c>
      <c r="M495" s="8"/>
      <c r="N495" s="8">
        <v>0</v>
      </c>
      <c r="O495" s="8"/>
      <c r="P495" s="8">
        <v>1</v>
      </c>
      <c r="Q495" s="8"/>
      <c r="R495" s="8">
        <v>0</v>
      </c>
      <c r="S495" s="8"/>
      <c r="T495" s="8">
        <v>0</v>
      </c>
      <c r="U495" s="26">
        <v>0</v>
      </c>
      <c r="V495" s="26">
        <v>0</v>
      </c>
      <c r="W495" s="26">
        <v>6973</v>
      </c>
    </row>
    <row r="496" spans="1:23">
      <c r="A496" t="str">
        <f t="shared" si="7"/>
        <v>Jeff Davis, Georgia</v>
      </c>
      <c r="B496" t="s">
        <v>776</v>
      </c>
      <c r="E496" t="s">
        <v>948</v>
      </c>
      <c r="F496" s="25" t="s">
        <v>949</v>
      </c>
      <c r="G496" s="6"/>
      <c r="H496" s="7">
        <v>15036</v>
      </c>
      <c r="I496" s="8"/>
      <c r="J496" s="8">
        <v>0</v>
      </c>
      <c r="K496" s="8"/>
      <c r="L496" s="8">
        <v>0</v>
      </c>
      <c r="M496" s="8"/>
      <c r="N496" s="8">
        <v>0</v>
      </c>
      <c r="O496" s="8"/>
      <c r="P496" s="8">
        <v>1</v>
      </c>
      <c r="Q496" s="8"/>
      <c r="R496" s="8">
        <v>0</v>
      </c>
      <c r="S496" s="8"/>
      <c r="T496" s="8">
        <v>0</v>
      </c>
      <c r="U496" s="26">
        <v>0</v>
      </c>
      <c r="V496" s="26">
        <v>0</v>
      </c>
      <c r="W496" s="26">
        <v>15036</v>
      </c>
    </row>
    <row r="497" spans="1:23">
      <c r="A497" t="str">
        <f t="shared" si="7"/>
        <v>Murray, Georgia</v>
      </c>
      <c r="B497" t="s">
        <v>776</v>
      </c>
      <c r="E497" t="s">
        <v>950</v>
      </c>
      <c r="F497" s="25" t="s">
        <v>951</v>
      </c>
      <c r="G497" s="6"/>
      <c r="H497" s="7">
        <v>39724</v>
      </c>
      <c r="I497" s="8"/>
      <c r="J497" s="8">
        <v>0</v>
      </c>
      <c r="K497" s="8"/>
      <c r="L497" s="8">
        <v>0.23630550800523614</v>
      </c>
      <c r="M497" s="8"/>
      <c r="N497" s="8">
        <v>0</v>
      </c>
      <c r="O497" s="8"/>
      <c r="P497" s="8">
        <v>0.76369449199476391</v>
      </c>
      <c r="Q497" s="8"/>
      <c r="R497" s="8">
        <v>0</v>
      </c>
      <c r="S497" s="8"/>
      <c r="T497" s="8">
        <v>0</v>
      </c>
      <c r="U497" s="26">
        <v>0</v>
      </c>
      <c r="V497" s="26">
        <v>9387</v>
      </c>
      <c r="W497" s="26">
        <v>30337</v>
      </c>
    </row>
    <row r="498" spans="1:23">
      <c r="A498" t="str">
        <f t="shared" si="7"/>
        <v>Ben Hill, Georgia</v>
      </c>
      <c r="B498" t="s">
        <v>776</v>
      </c>
      <c r="E498" t="s">
        <v>952</v>
      </c>
      <c r="F498" s="25" t="s">
        <v>953</v>
      </c>
      <c r="G498" s="6"/>
      <c r="H498" s="7">
        <v>17033</v>
      </c>
      <c r="I498" s="8"/>
      <c r="J498" s="8">
        <v>0</v>
      </c>
      <c r="K498" s="8"/>
      <c r="L498" s="8">
        <v>0</v>
      </c>
      <c r="M498" s="8"/>
      <c r="N498" s="8">
        <v>0</v>
      </c>
      <c r="O498" s="8"/>
      <c r="P498" s="8">
        <v>1</v>
      </c>
      <c r="Q498" s="8"/>
      <c r="R498" s="8">
        <v>0</v>
      </c>
      <c r="S498" s="8"/>
      <c r="T498" s="8">
        <v>0</v>
      </c>
      <c r="U498" s="26">
        <v>0</v>
      </c>
      <c r="V498" s="26">
        <v>0</v>
      </c>
      <c r="W498" s="26">
        <v>17033</v>
      </c>
    </row>
    <row r="499" spans="1:23">
      <c r="A499" t="str">
        <f t="shared" si="7"/>
        <v>Lanier, Georgia</v>
      </c>
      <c r="B499" t="s">
        <v>776</v>
      </c>
      <c r="E499" t="s">
        <v>954</v>
      </c>
      <c r="F499" s="25" t="s">
        <v>955</v>
      </c>
      <c r="G499" s="6"/>
      <c r="H499" s="7">
        <v>10380</v>
      </c>
      <c r="I499" s="8"/>
      <c r="J499" s="8">
        <v>0</v>
      </c>
      <c r="K499" s="8"/>
      <c r="L499" s="8">
        <v>0</v>
      </c>
      <c r="M499" s="8"/>
      <c r="N499" s="8">
        <v>0</v>
      </c>
      <c r="O499" s="8"/>
      <c r="P499" s="8">
        <v>1</v>
      </c>
      <c r="Q499" s="8"/>
      <c r="R499" s="8">
        <v>0</v>
      </c>
      <c r="S499" s="8"/>
      <c r="T499" s="8">
        <v>0</v>
      </c>
      <c r="U499" s="26">
        <v>0</v>
      </c>
      <c r="V499" s="26">
        <v>0</v>
      </c>
      <c r="W499" s="26">
        <v>10380</v>
      </c>
    </row>
    <row r="500" spans="1:23">
      <c r="A500" t="str">
        <f t="shared" si="7"/>
        <v>Quitman, Georgia</v>
      </c>
      <c r="B500" t="s">
        <v>776</v>
      </c>
      <c r="E500" t="s">
        <v>956</v>
      </c>
      <c r="F500" s="25" t="s">
        <v>957</v>
      </c>
      <c r="G500" s="6"/>
      <c r="H500" s="7">
        <v>2289</v>
      </c>
      <c r="I500" s="8"/>
      <c r="J500" s="8">
        <v>0</v>
      </c>
      <c r="K500" s="8"/>
      <c r="L500" s="8">
        <v>0</v>
      </c>
      <c r="M500" s="8"/>
      <c r="N500" s="8">
        <v>0</v>
      </c>
      <c r="O500" s="8"/>
      <c r="P500" s="8">
        <v>1</v>
      </c>
      <c r="Q500" s="8"/>
      <c r="R500" s="8">
        <v>0</v>
      </c>
      <c r="S500" s="8"/>
      <c r="T500" s="8">
        <v>0</v>
      </c>
      <c r="U500" s="26">
        <v>0</v>
      </c>
      <c r="V500" s="26">
        <v>0</v>
      </c>
      <c r="W500" s="26">
        <v>2289</v>
      </c>
    </row>
    <row r="501" spans="1:23">
      <c r="A501" t="str">
        <f t="shared" si="7"/>
        <v>Oglethorpe, Georgia</v>
      </c>
      <c r="B501" t="s">
        <v>776</v>
      </c>
      <c r="E501" t="s">
        <v>958</v>
      </c>
      <c r="F501" s="25" t="s">
        <v>959</v>
      </c>
      <c r="G501" s="6"/>
      <c r="H501" s="7">
        <v>14931</v>
      </c>
      <c r="I501" s="8"/>
      <c r="J501" s="8">
        <v>0</v>
      </c>
      <c r="K501" s="8"/>
      <c r="L501" s="8">
        <v>0</v>
      </c>
      <c r="M501" s="8"/>
      <c r="N501" s="8">
        <v>0</v>
      </c>
      <c r="O501" s="8"/>
      <c r="P501" s="8">
        <v>1</v>
      </c>
      <c r="Q501" s="8"/>
      <c r="R501" s="8">
        <v>0</v>
      </c>
      <c r="S501" s="8"/>
      <c r="T501" s="8">
        <v>0</v>
      </c>
      <c r="U501" s="26">
        <v>0</v>
      </c>
      <c r="V501" s="26">
        <v>0</v>
      </c>
      <c r="W501" s="26">
        <v>14931</v>
      </c>
    </row>
    <row r="502" spans="1:23">
      <c r="A502" t="str">
        <f t="shared" si="7"/>
        <v>Irwin, Georgia</v>
      </c>
      <c r="B502" t="s">
        <v>776</v>
      </c>
      <c r="E502" t="s">
        <v>960</v>
      </c>
      <c r="F502" s="25" t="s">
        <v>961</v>
      </c>
      <c r="G502" s="6"/>
      <c r="H502" s="7">
        <v>9320</v>
      </c>
      <c r="I502" s="8"/>
      <c r="J502" s="8">
        <v>0</v>
      </c>
      <c r="K502" s="8"/>
      <c r="L502" s="8">
        <v>0</v>
      </c>
      <c r="M502" s="8"/>
      <c r="N502" s="8">
        <v>0</v>
      </c>
      <c r="O502" s="8"/>
      <c r="P502" s="8">
        <v>1</v>
      </c>
      <c r="Q502" s="8"/>
      <c r="R502" s="8">
        <v>0</v>
      </c>
      <c r="S502" s="8"/>
      <c r="T502" s="8">
        <v>0</v>
      </c>
      <c r="U502" s="26">
        <v>0</v>
      </c>
      <c r="V502" s="26">
        <v>0</v>
      </c>
      <c r="W502" s="26">
        <v>9320</v>
      </c>
    </row>
    <row r="503" spans="1:23">
      <c r="A503" t="str">
        <f t="shared" si="7"/>
        <v>Taylor, Georgia</v>
      </c>
      <c r="B503" t="s">
        <v>776</v>
      </c>
      <c r="E503" t="s">
        <v>688</v>
      </c>
      <c r="F503" s="25" t="s">
        <v>962</v>
      </c>
      <c r="G503" s="6"/>
      <c r="H503" s="7">
        <v>8116</v>
      </c>
      <c r="I503" s="8"/>
      <c r="J503" s="8">
        <v>0</v>
      </c>
      <c r="K503" s="8"/>
      <c r="L503" s="8">
        <v>0</v>
      </c>
      <c r="M503" s="8"/>
      <c r="N503" s="8">
        <v>0</v>
      </c>
      <c r="O503" s="8"/>
      <c r="P503" s="8">
        <v>1</v>
      </c>
      <c r="Q503" s="8"/>
      <c r="R503" s="8">
        <v>0</v>
      </c>
      <c r="S503" s="8"/>
      <c r="T503" s="8">
        <v>0</v>
      </c>
      <c r="U503" s="26">
        <v>0</v>
      </c>
      <c r="V503" s="26">
        <v>0</v>
      </c>
      <c r="W503" s="26">
        <v>8116</v>
      </c>
    </row>
    <row r="504" spans="1:23">
      <c r="A504" t="str">
        <f t="shared" si="7"/>
        <v>Montgomery, Georgia</v>
      </c>
      <c r="B504" t="s">
        <v>776</v>
      </c>
      <c r="E504" t="s">
        <v>133</v>
      </c>
      <c r="F504" s="25" t="s">
        <v>963</v>
      </c>
      <c r="G504" s="6"/>
      <c r="H504" s="7">
        <v>9058</v>
      </c>
      <c r="I504" s="8"/>
      <c r="J504" s="8">
        <v>0</v>
      </c>
      <c r="K504" s="8"/>
      <c r="L504" s="8">
        <v>0</v>
      </c>
      <c r="M504" s="8"/>
      <c r="N504" s="8">
        <v>0</v>
      </c>
      <c r="O504" s="8"/>
      <c r="P504" s="8">
        <v>1</v>
      </c>
      <c r="Q504" s="8"/>
      <c r="R504" s="8">
        <v>0</v>
      </c>
      <c r="S504" s="8"/>
      <c r="T504" s="8">
        <v>0</v>
      </c>
      <c r="U504" s="26">
        <v>0</v>
      </c>
      <c r="V504" s="26">
        <v>0</v>
      </c>
      <c r="W504" s="26">
        <v>9058</v>
      </c>
    </row>
    <row r="505" spans="1:23">
      <c r="A505" t="str">
        <f t="shared" si="7"/>
        <v>Greene, Georgia</v>
      </c>
      <c r="B505" t="s">
        <v>776</v>
      </c>
      <c r="E505" t="s">
        <v>153</v>
      </c>
      <c r="F505" s="25" t="s">
        <v>964</v>
      </c>
      <c r="G505" s="6"/>
      <c r="H505" s="7">
        <v>17349</v>
      </c>
      <c r="I505" s="8"/>
      <c r="J505" s="8">
        <v>0</v>
      </c>
      <c r="K505" s="8"/>
      <c r="L505" s="8">
        <v>0</v>
      </c>
      <c r="M505" s="8"/>
      <c r="N505" s="8">
        <v>0</v>
      </c>
      <c r="O505" s="8"/>
      <c r="P505" s="8">
        <v>1</v>
      </c>
      <c r="Q505" s="8"/>
      <c r="R505" s="8">
        <v>0</v>
      </c>
      <c r="S505" s="8"/>
      <c r="T505" s="8">
        <v>0</v>
      </c>
      <c r="U505" s="26">
        <v>0</v>
      </c>
      <c r="V505" s="26">
        <v>0</v>
      </c>
      <c r="W505" s="26">
        <v>17349</v>
      </c>
    </row>
    <row r="506" spans="1:23">
      <c r="A506" t="str">
        <f t="shared" si="7"/>
        <v>Warren, Georgia</v>
      </c>
      <c r="B506" t="s">
        <v>776</v>
      </c>
      <c r="E506" t="s">
        <v>965</v>
      </c>
      <c r="F506" s="25" t="s">
        <v>966</v>
      </c>
      <c r="G506" s="6"/>
      <c r="H506" s="7">
        <v>5297</v>
      </c>
      <c r="I506" s="8"/>
      <c r="J506" s="8">
        <v>0</v>
      </c>
      <c r="K506" s="8"/>
      <c r="L506" s="8">
        <v>0</v>
      </c>
      <c r="M506" s="8"/>
      <c r="N506" s="8">
        <v>0</v>
      </c>
      <c r="O506" s="8"/>
      <c r="P506" s="8">
        <v>1</v>
      </c>
      <c r="Q506" s="8"/>
      <c r="R506" s="8">
        <v>0</v>
      </c>
      <c r="S506" s="8"/>
      <c r="T506" s="8">
        <v>0</v>
      </c>
      <c r="U506" s="26">
        <v>0</v>
      </c>
      <c r="V506" s="26">
        <v>0</v>
      </c>
      <c r="W506" s="26">
        <v>5297</v>
      </c>
    </row>
    <row r="507" spans="1:23">
      <c r="A507" t="str">
        <f t="shared" si="7"/>
        <v>Jenkins, Georgia</v>
      </c>
      <c r="B507" t="s">
        <v>776</v>
      </c>
      <c r="E507" t="s">
        <v>967</v>
      </c>
      <c r="F507" s="25" t="s">
        <v>968</v>
      </c>
      <c r="G507" s="6"/>
      <c r="H507" s="7">
        <v>8793</v>
      </c>
      <c r="I507" s="8"/>
      <c r="J507" s="8">
        <v>0</v>
      </c>
      <c r="K507" s="8"/>
      <c r="L507" s="8">
        <v>0</v>
      </c>
      <c r="M507" s="8"/>
      <c r="N507" s="8">
        <v>0</v>
      </c>
      <c r="O507" s="8"/>
      <c r="P507" s="8">
        <v>1</v>
      </c>
      <c r="Q507" s="8"/>
      <c r="R507" s="8">
        <v>0</v>
      </c>
      <c r="S507" s="8"/>
      <c r="T507" s="8">
        <v>0</v>
      </c>
      <c r="U507" s="26">
        <v>0</v>
      </c>
      <c r="V507" s="26">
        <v>0</v>
      </c>
      <c r="W507" s="26">
        <v>8793</v>
      </c>
    </row>
    <row r="508" spans="1:23">
      <c r="A508" t="str">
        <f t="shared" si="7"/>
        <v>Heard, Georgia</v>
      </c>
      <c r="B508" t="s">
        <v>776</v>
      </c>
      <c r="E508" t="s">
        <v>969</v>
      </c>
      <c r="F508" s="25" t="s">
        <v>970</v>
      </c>
      <c r="G508" s="6"/>
      <c r="H508" s="7">
        <v>11736</v>
      </c>
      <c r="I508" s="8"/>
      <c r="J508" s="8">
        <v>0</v>
      </c>
      <c r="K508" s="8"/>
      <c r="L508" s="8">
        <v>0</v>
      </c>
      <c r="M508" s="8"/>
      <c r="N508" s="8">
        <v>0</v>
      </c>
      <c r="O508" s="8"/>
      <c r="P508" s="8">
        <v>1</v>
      </c>
      <c r="Q508" s="8"/>
      <c r="R508" s="8">
        <v>0</v>
      </c>
      <c r="S508" s="8"/>
      <c r="T508" s="8">
        <v>0</v>
      </c>
      <c r="U508" s="26">
        <v>0</v>
      </c>
      <c r="V508" s="26">
        <v>0</v>
      </c>
      <c r="W508" s="26">
        <v>11736</v>
      </c>
    </row>
    <row r="509" spans="1:23">
      <c r="A509" t="str">
        <f t="shared" si="7"/>
        <v>Walker, Georgia</v>
      </c>
      <c r="B509" t="s">
        <v>776</v>
      </c>
      <c r="E509" t="s">
        <v>215</v>
      </c>
      <c r="F509" s="25" t="s">
        <v>971</v>
      </c>
      <c r="G509" s="6"/>
      <c r="H509" s="7">
        <v>69039</v>
      </c>
      <c r="I509" s="8"/>
      <c r="J509" s="8">
        <v>0</v>
      </c>
      <c r="K509" s="8"/>
      <c r="L509" s="8">
        <v>0.39961471052593461</v>
      </c>
      <c r="M509" s="8"/>
      <c r="N509" s="8">
        <v>0</v>
      </c>
      <c r="O509" s="8"/>
      <c r="P509" s="8">
        <v>0.60038528947406533</v>
      </c>
      <c r="Q509" s="8"/>
      <c r="R509" s="8">
        <v>0</v>
      </c>
      <c r="S509" s="8"/>
      <c r="T509" s="8">
        <v>0</v>
      </c>
      <c r="U509" s="26">
        <v>0</v>
      </c>
      <c r="V509" s="26">
        <v>27589</v>
      </c>
      <c r="W509" s="26">
        <v>41450</v>
      </c>
    </row>
    <row r="510" spans="1:23">
      <c r="A510" t="str">
        <f t="shared" si="7"/>
        <v>Rabun, Georgia</v>
      </c>
      <c r="B510" t="s">
        <v>776</v>
      </c>
      <c r="E510" t="s">
        <v>972</v>
      </c>
      <c r="F510" s="25" t="s">
        <v>973</v>
      </c>
      <c r="G510" s="6"/>
      <c r="H510" s="7">
        <v>16645</v>
      </c>
      <c r="I510" s="8"/>
      <c r="J510" s="8">
        <v>0</v>
      </c>
      <c r="K510" s="8"/>
      <c r="L510" s="8">
        <v>0</v>
      </c>
      <c r="M510" s="8"/>
      <c r="N510" s="8">
        <v>0</v>
      </c>
      <c r="O510" s="8"/>
      <c r="P510" s="8">
        <v>1</v>
      </c>
      <c r="Q510" s="8"/>
      <c r="R510" s="8">
        <v>0</v>
      </c>
      <c r="S510" s="8"/>
      <c r="T510" s="8">
        <v>0</v>
      </c>
      <c r="U510" s="26">
        <v>0</v>
      </c>
      <c r="V510" s="26">
        <v>0</v>
      </c>
      <c r="W510" s="26">
        <v>16645</v>
      </c>
    </row>
    <row r="511" spans="1:23">
      <c r="A511" t="str">
        <f t="shared" si="7"/>
        <v>Oconee, Georgia</v>
      </c>
      <c r="B511" t="s">
        <v>776</v>
      </c>
      <c r="E511" t="s">
        <v>974</v>
      </c>
      <c r="F511" s="25" t="s">
        <v>975</v>
      </c>
      <c r="G511" s="6"/>
      <c r="H511" s="7">
        <v>38132</v>
      </c>
      <c r="I511" s="8"/>
      <c r="J511" s="8">
        <v>0</v>
      </c>
      <c r="K511" s="8"/>
      <c r="L511" s="8">
        <v>0.41277667051295502</v>
      </c>
      <c r="M511" s="8"/>
      <c r="N511" s="8">
        <v>0</v>
      </c>
      <c r="O511" s="8"/>
      <c r="P511" s="8">
        <v>0.58722332948704503</v>
      </c>
      <c r="Q511" s="8"/>
      <c r="R511" s="8">
        <v>0</v>
      </c>
      <c r="S511" s="8"/>
      <c r="T511" s="8">
        <v>0</v>
      </c>
      <c r="U511" s="26">
        <v>0</v>
      </c>
      <c r="V511" s="26">
        <v>15740.000000000002</v>
      </c>
      <c r="W511" s="26">
        <v>22392</v>
      </c>
    </row>
    <row r="512" spans="1:23">
      <c r="A512" t="str">
        <f t="shared" si="7"/>
        <v>Brooks, Georgia</v>
      </c>
      <c r="B512" t="s">
        <v>776</v>
      </c>
      <c r="E512" t="s">
        <v>976</v>
      </c>
      <c r="F512" s="25" t="s">
        <v>977</v>
      </c>
      <c r="G512" s="6"/>
      <c r="H512" s="7">
        <v>15590</v>
      </c>
      <c r="I512" s="8"/>
      <c r="J512" s="8">
        <v>0</v>
      </c>
      <c r="K512" s="8"/>
      <c r="L512" s="8">
        <v>0</v>
      </c>
      <c r="M512" s="8"/>
      <c r="N512" s="8">
        <v>0</v>
      </c>
      <c r="O512" s="8"/>
      <c r="P512" s="8">
        <v>1</v>
      </c>
      <c r="Q512" s="8"/>
      <c r="R512" s="8">
        <v>0</v>
      </c>
      <c r="S512" s="8"/>
      <c r="T512" s="8">
        <v>0</v>
      </c>
      <c r="U512" s="26">
        <v>0</v>
      </c>
      <c r="V512" s="26">
        <v>0</v>
      </c>
      <c r="W512" s="26">
        <v>15590</v>
      </c>
    </row>
    <row r="513" spans="1:23">
      <c r="A513" t="str">
        <f t="shared" si="7"/>
        <v>Telfair, Georgia</v>
      </c>
      <c r="B513" t="s">
        <v>776</v>
      </c>
      <c r="E513" t="s">
        <v>978</v>
      </c>
      <c r="F513" s="25" t="s">
        <v>979</v>
      </c>
      <c r="G513" s="6"/>
      <c r="H513" s="7">
        <v>16035</v>
      </c>
      <c r="I513" s="8"/>
      <c r="J513" s="8">
        <v>0</v>
      </c>
      <c r="K513" s="8"/>
      <c r="L513" s="8">
        <v>0</v>
      </c>
      <c r="M513" s="8"/>
      <c r="N513" s="8">
        <v>0</v>
      </c>
      <c r="O513" s="8"/>
      <c r="P513" s="8">
        <v>1</v>
      </c>
      <c r="Q513" s="8"/>
      <c r="R513" s="8">
        <v>0</v>
      </c>
      <c r="S513" s="8"/>
      <c r="T513" s="8">
        <v>0</v>
      </c>
      <c r="U513" s="26">
        <v>0</v>
      </c>
      <c r="V513" s="26">
        <v>0</v>
      </c>
      <c r="W513" s="26">
        <v>16035</v>
      </c>
    </row>
    <row r="514" spans="1:23">
      <c r="A514" t="str">
        <f t="shared" si="7"/>
        <v>Miller, Georgia</v>
      </c>
      <c r="B514" t="s">
        <v>776</v>
      </c>
      <c r="E514" t="s">
        <v>252</v>
      </c>
      <c r="F514" s="25" t="s">
        <v>980</v>
      </c>
      <c r="G514" s="6"/>
      <c r="H514" s="7">
        <v>5787</v>
      </c>
      <c r="I514" s="8"/>
      <c r="J514" s="8">
        <v>0</v>
      </c>
      <c r="K514" s="8"/>
      <c r="L514" s="8">
        <v>0</v>
      </c>
      <c r="M514" s="8"/>
      <c r="N514" s="8">
        <v>0</v>
      </c>
      <c r="O514" s="8"/>
      <c r="P514" s="8">
        <v>1</v>
      </c>
      <c r="Q514" s="8"/>
      <c r="R514" s="8">
        <v>0</v>
      </c>
      <c r="S514" s="8"/>
      <c r="T514" s="8">
        <v>0</v>
      </c>
      <c r="U514" s="26">
        <v>0</v>
      </c>
      <c r="V514" s="26">
        <v>0</v>
      </c>
      <c r="W514" s="26">
        <v>5787</v>
      </c>
    </row>
    <row r="515" spans="1:23">
      <c r="A515" t="str">
        <f t="shared" si="7"/>
        <v>Laurens, Georgia</v>
      </c>
      <c r="B515" t="s">
        <v>776</v>
      </c>
      <c r="E515" t="s">
        <v>981</v>
      </c>
      <c r="F515" s="25" t="s">
        <v>982</v>
      </c>
      <c r="G515" s="6"/>
      <c r="H515" s="7">
        <v>47405</v>
      </c>
      <c r="I515" s="8"/>
      <c r="J515" s="8">
        <v>0</v>
      </c>
      <c r="K515" s="8"/>
      <c r="L515" s="8">
        <v>0</v>
      </c>
      <c r="M515" s="8"/>
      <c r="N515" s="8">
        <v>0</v>
      </c>
      <c r="O515" s="8"/>
      <c r="P515" s="8">
        <v>1</v>
      </c>
      <c r="Q515" s="8"/>
      <c r="R515" s="8">
        <v>0</v>
      </c>
      <c r="S515" s="8"/>
      <c r="T515" s="8">
        <v>0</v>
      </c>
      <c r="U515" s="26">
        <v>0</v>
      </c>
      <c r="V515" s="26">
        <v>0</v>
      </c>
      <c r="W515" s="26">
        <v>47405</v>
      </c>
    </row>
    <row r="516" spans="1:23">
      <c r="A516" t="str">
        <f t="shared" si="7"/>
        <v>Effingham, Georgia</v>
      </c>
      <c r="B516" t="s">
        <v>776</v>
      </c>
      <c r="E516" t="s">
        <v>983</v>
      </c>
      <c r="F516" s="25" t="s">
        <v>984</v>
      </c>
      <c r="G516" s="6"/>
      <c r="H516" s="7">
        <v>60477</v>
      </c>
      <c r="I516" s="8"/>
      <c r="J516" s="8">
        <v>0</v>
      </c>
      <c r="K516" s="8"/>
      <c r="L516" s="8">
        <v>0.14339335615192553</v>
      </c>
      <c r="M516" s="8"/>
      <c r="N516" s="8">
        <v>0</v>
      </c>
      <c r="O516" s="8"/>
      <c r="P516" s="8">
        <v>0.8566066438480745</v>
      </c>
      <c r="Q516" s="8"/>
      <c r="R516" s="8">
        <v>0</v>
      </c>
      <c r="S516" s="8"/>
      <c r="T516" s="8">
        <v>0</v>
      </c>
      <c r="U516" s="26">
        <v>0</v>
      </c>
      <c r="V516" s="26">
        <v>8672</v>
      </c>
      <c r="W516" s="26">
        <v>51805</v>
      </c>
    </row>
    <row r="517" spans="1:23">
      <c r="A517" t="str">
        <f t="shared" si="7"/>
        <v>Madison, Georgia</v>
      </c>
      <c r="B517" t="s">
        <v>776</v>
      </c>
      <c r="E517" t="s">
        <v>121</v>
      </c>
      <c r="F517" s="25" t="s">
        <v>985</v>
      </c>
      <c r="G517" s="6"/>
      <c r="H517" s="7">
        <v>29218</v>
      </c>
      <c r="I517" s="8"/>
      <c r="J517" s="8">
        <v>0</v>
      </c>
      <c r="K517" s="8"/>
      <c r="L517" s="8">
        <v>0</v>
      </c>
      <c r="M517" s="8"/>
      <c r="N517" s="8">
        <v>0</v>
      </c>
      <c r="O517" s="8"/>
      <c r="P517" s="8">
        <v>1</v>
      </c>
      <c r="Q517" s="8"/>
      <c r="R517" s="8">
        <v>0</v>
      </c>
      <c r="S517" s="8"/>
      <c r="T517" s="8">
        <v>0</v>
      </c>
      <c r="U517" s="26">
        <v>0</v>
      </c>
      <c r="V517" s="26">
        <v>0</v>
      </c>
      <c r="W517" s="26">
        <v>29218</v>
      </c>
    </row>
    <row r="518" spans="1:23">
      <c r="A518" t="str">
        <f t="shared" ref="A518:A581" si="8">E518&amp;", "&amp;B518</f>
        <v>Seminole, Georgia</v>
      </c>
      <c r="B518" t="s">
        <v>776</v>
      </c>
      <c r="E518" t="s">
        <v>698</v>
      </c>
      <c r="F518" s="25" t="s">
        <v>986</v>
      </c>
      <c r="G518" s="6"/>
      <c r="H518" s="7">
        <v>8321</v>
      </c>
      <c r="I518" s="8"/>
      <c r="J518" s="8">
        <v>0</v>
      </c>
      <c r="K518" s="8"/>
      <c r="L518" s="8">
        <v>0</v>
      </c>
      <c r="M518" s="8"/>
      <c r="N518" s="8">
        <v>0</v>
      </c>
      <c r="O518" s="8"/>
      <c r="P518" s="8">
        <v>1</v>
      </c>
      <c r="Q518" s="8"/>
      <c r="R518" s="8">
        <v>0</v>
      </c>
      <c r="S518" s="8"/>
      <c r="T518" s="8">
        <v>0</v>
      </c>
      <c r="U518" s="26">
        <v>0</v>
      </c>
      <c r="V518" s="26">
        <v>0</v>
      </c>
      <c r="W518" s="26">
        <v>8321</v>
      </c>
    </row>
    <row r="519" spans="1:23">
      <c r="A519" t="str">
        <f t="shared" si="8"/>
        <v>Putnam, Georgia</v>
      </c>
      <c r="B519" t="s">
        <v>776</v>
      </c>
      <c r="E519" t="s">
        <v>706</v>
      </c>
      <c r="F519" s="25" t="s">
        <v>987</v>
      </c>
      <c r="G519" s="6"/>
      <c r="H519" s="7">
        <v>21691</v>
      </c>
      <c r="I519" s="8"/>
      <c r="J519" s="8">
        <v>0</v>
      </c>
      <c r="K519" s="8"/>
      <c r="L519" s="8">
        <v>0</v>
      </c>
      <c r="M519" s="8"/>
      <c r="N519" s="8">
        <v>0</v>
      </c>
      <c r="O519" s="8"/>
      <c r="P519" s="8">
        <v>1</v>
      </c>
      <c r="Q519" s="8"/>
      <c r="R519" s="8">
        <v>0</v>
      </c>
      <c r="S519" s="8"/>
      <c r="T519" s="8">
        <v>0</v>
      </c>
      <c r="U519" s="26">
        <v>0</v>
      </c>
      <c r="V519" s="26">
        <v>0</v>
      </c>
      <c r="W519" s="26">
        <v>21691</v>
      </c>
    </row>
    <row r="520" spans="1:23">
      <c r="A520" t="str">
        <f t="shared" si="8"/>
        <v>Baker, Georgia</v>
      </c>
      <c r="B520" t="s">
        <v>776</v>
      </c>
      <c r="E520" t="s">
        <v>988</v>
      </c>
      <c r="F520" s="25" t="s">
        <v>989</v>
      </c>
      <c r="G520" s="6"/>
      <c r="H520" s="7">
        <v>3132</v>
      </c>
      <c r="I520" s="8"/>
      <c r="J520" s="8">
        <v>0</v>
      </c>
      <c r="K520" s="8"/>
      <c r="L520" s="8">
        <v>0</v>
      </c>
      <c r="M520" s="8"/>
      <c r="N520" s="8">
        <v>0</v>
      </c>
      <c r="O520" s="8"/>
      <c r="P520" s="8">
        <v>1</v>
      </c>
      <c r="Q520" s="8"/>
      <c r="R520" s="8">
        <v>0</v>
      </c>
      <c r="S520" s="8"/>
      <c r="T520" s="8">
        <v>0</v>
      </c>
      <c r="U520" s="26">
        <v>0</v>
      </c>
      <c r="V520" s="26">
        <v>0</v>
      </c>
      <c r="W520" s="26">
        <v>3132</v>
      </c>
    </row>
    <row r="521" spans="1:23">
      <c r="A521" t="str">
        <f t="shared" si="8"/>
        <v>Thomas, Georgia</v>
      </c>
      <c r="B521" t="s">
        <v>776</v>
      </c>
      <c r="E521" t="s">
        <v>990</v>
      </c>
      <c r="F521" s="25" t="s">
        <v>991</v>
      </c>
      <c r="G521" s="6"/>
      <c r="H521" s="7">
        <v>44630</v>
      </c>
      <c r="I521" s="8"/>
      <c r="J521" s="8">
        <v>0</v>
      </c>
      <c r="K521" s="8"/>
      <c r="L521" s="8">
        <v>0</v>
      </c>
      <c r="M521" s="8"/>
      <c r="N521" s="8">
        <v>0</v>
      </c>
      <c r="O521" s="8"/>
      <c r="P521" s="8">
        <v>1</v>
      </c>
      <c r="Q521" s="8"/>
      <c r="R521" s="8">
        <v>0</v>
      </c>
      <c r="S521" s="8"/>
      <c r="T521" s="8">
        <v>0</v>
      </c>
      <c r="U521" s="26">
        <v>0</v>
      </c>
      <c r="V521" s="26">
        <v>0</v>
      </c>
      <c r="W521" s="26">
        <v>44630</v>
      </c>
    </row>
    <row r="522" spans="1:23">
      <c r="A522" t="str">
        <f t="shared" si="8"/>
        <v>Cherokee, Georgia</v>
      </c>
      <c r="B522" t="s">
        <v>776</v>
      </c>
      <c r="E522" t="s">
        <v>137</v>
      </c>
      <c r="F522" s="25" t="s">
        <v>992</v>
      </c>
      <c r="G522" s="6"/>
      <c r="H522" s="7">
        <v>247515</v>
      </c>
      <c r="I522" s="8"/>
      <c r="J522" s="8">
        <v>0</v>
      </c>
      <c r="K522" s="8"/>
      <c r="L522" s="8">
        <v>0.77377532674787386</v>
      </c>
      <c r="M522" s="8"/>
      <c r="N522" s="8">
        <v>0</v>
      </c>
      <c r="O522" s="8"/>
      <c r="P522" s="8">
        <v>0.22622467325212614</v>
      </c>
      <c r="Q522" s="8"/>
      <c r="R522" s="8">
        <v>0</v>
      </c>
      <c r="S522" s="8"/>
      <c r="T522" s="8">
        <v>0</v>
      </c>
      <c r="U522" s="26">
        <v>0</v>
      </c>
      <c r="V522" s="26">
        <v>191521</v>
      </c>
      <c r="W522" s="26">
        <v>55994</v>
      </c>
    </row>
    <row r="523" spans="1:23">
      <c r="A523" t="str">
        <f t="shared" si="8"/>
        <v>Chattooga, Georgia</v>
      </c>
      <c r="B523" t="s">
        <v>776</v>
      </c>
      <c r="E523" t="s">
        <v>993</v>
      </c>
      <c r="F523" s="25" t="s">
        <v>994</v>
      </c>
      <c r="G523" s="6"/>
      <c r="H523" s="7">
        <v>24812</v>
      </c>
      <c r="I523" s="8"/>
      <c r="J523" s="8">
        <v>0</v>
      </c>
      <c r="K523" s="8"/>
      <c r="L523" s="8">
        <v>0</v>
      </c>
      <c r="M523" s="8"/>
      <c r="N523" s="8">
        <v>0</v>
      </c>
      <c r="O523" s="8"/>
      <c r="P523" s="8">
        <v>1</v>
      </c>
      <c r="Q523" s="8"/>
      <c r="R523" s="8">
        <v>0</v>
      </c>
      <c r="S523" s="8"/>
      <c r="T523" s="8">
        <v>0</v>
      </c>
      <c r="U523" s="26">
        <v>0</v>
      </c>
      <c r="V523" s="26">
        <v>0</v>
      </c>
      <c r="W523" s="26">
        <v>24812</v>
      </c>
    </row>
    <row r="524" spans="1:23">
      <c r="A524" t="str">
        <f t="shared" si="8"/>
        <v>Decatur, Georgia</v>
      </c>
      <c r="B524" t="s">
        <v>776</v>
      </c>
      <c r="E524" t="s">
        <v>995</v>
      </c>
      <c r="F524" s="25" t="s">
        <v>996</v>
      </c>
      <c r="G524" s="6"/>
      <c r="H524" s="7">
        <v>26682</v>
      </c>
      <c r="I524" s="8"/>
      <c r="J524" s="8">
        <v>0</v>
      </c>
      <c r="K524" s="8"/>
      <c r="L524" s="8">
        <v>0</v>
      </c>
      <c r="M524" s="8"/>
      <c r="N524" s="8">
        <v>0</v>
      </c>
      <c r="O524" s="8"/>
      <c r="P524" s="8">
        <v>1</v>
      </c>
      <c r="Q524" s="8"/>
      <c r="R524" s="8">
        <v>0</v>
      </c>
      <c r="S524" s="8"/>
      <c r="T524" s="8">
        <v>0</v>
      </c>
      <c r="U524" s="26">
        <v>0</v>
      </c>
      <c r="V524" s="26">
        <v>0</v>
      </c>
      <c r="W524" s="26">
        <v>26682</v>
      </c>
    </row>
    <row r="525" spans="1:23">
      <c r="A525" t="str">
        <f t="shared" si="8"/>
        <v>Mitchell, Georgia</v>
      </c>
      <c r="B525" t="s">
        <v>776</v>
      </c>
      <c r="E525" t="s">
        <v>997</v>
      </c>
      <c r="F525" s="25" t="s">
        <v>998</v>
      </c>
      <c r="G525" s="6"/>
      <c r="H525" s="7">
        <v>22244</v>
      </c>
      <c r="I525" s="8"/>
      <c r="J525" s="8">
        <v>0</v>
      </c>
      <c r="K525" s="8"/>
      <c r="L525" s="8">
        <v>0</v>
      </c>
      <c r="M525" s="8"/>
      <c r="N525" s="8">
        <v>0</v>
      </c>
      <c r="O525" s="8"/>
      <c r="P525" s="8">
        <v>1</v>
      </c>
      <c r="Q525" s="8"/>
      <c r="R525" s="8">
        <v>0</v>
      </c>
      <c r="S525" s="8"/>
      <c r="T525" s="8">
        <v>0</v>
      </c>
      <c r="U525" s="26">
        <v>0</v>
      </c>
      <c r="V525" s="26">
        <v>0</v>
      </c>
      <c r="W525" s="26">
        <v>22244</v>
      </c>
    </row>
    <row r="526" spans="1:23">
      <c r="A526" t="str">
        <f t="shared" si="8"/>
        <v>Newton, Georgia</v>
      </c>
      <c r="B526" t="s">
        <v>776</v>
      </c>
      <c r="E526" t="s">
        <v>278</v>
      </c>
      <c r="F526" s="25" t="s">
        <v>999</v>
      </c>
      <c r="G526" s="6"/>
      <c r="H526" s="7">
        <v>108079</v>
      </c>
      <c r="I526" s="8"/>
      <c r="J526" s="8">
        <v>0</v>
      </c>
      <c r="K526" s="8"/>
      <c r="L526" s="8">
        <v>0.58501651569685142</v>
      </c>
      <c r="M526" s="8"/>
      <c r="N526" s="8">
        <v>0</v>
      </c>
      <c r="O526" s="8"/>
      <c r="P526" s="8">
        <v>0.41498348430314863</v>
      </c>
      <c r="Q526" s="8"/>
      <c r="R526" s="8">
        <v>0</v>
      </c>
      <c r="S526" s="8"/>
      <c r="T526" s="8">
        <v>0</v>
      </c>
      <c r="U526" s="26">
        <v>0</v>
      </c>
      <c r="V526" s="26">
        <v>63228.000000000007</v>
      </c>
      <c r="W526" s="26">
        <v>44851</v>
      </c>
    </row>
    <row r="527" spans="1:23">
      <c r="A527" t="str">
        <f t="shared" si="8"/>
        <v>Grady, Georgia</v>
      </c>
      <c r="B527" t="s">
        <v>776</v>
      </c>
      <c r="E527" t="s">
        <v>1000</v>
      </c>
      <c r="F527" s="25" t="s">
        <v>1001</v>
      </c>
      <c r="G527" s="6"/>
      <c r="H527" s="7">
        <v>24828</v>
      </c>
      <c r="I527" s="8"/>
      <c r="J527" s="8">
        <v>0</v>
      </c>
      <c r="K527" s="8"/>
      <c r="L527" s="8">
        <v>0</v>
      </c>
      <c r="M527" s="8"/>
      <c r="N527" s="8">
        <v>0</v>
      </c>
      <c r="O527" s="8"/>
      <c r="P527" s="8">
        <v>1</v>
      </c>
      <c r="Q527" s="8"/>
      <c r="R527" s="8">
        <v>0</v>
      </c>
      <c r="S527" s="8"/>
      <c r="T527" s="8">
        <v>0</v>
      </c>
      <c r="U527" s="26">
        <v>0</v>
      </c>
      <c r="V527" s="26">
        <v>0</v>
      </c>
      <c r="W527" s="26">
        <v>24828</v>
      </c>
    </row>
    <row r="528" spans="1:23">
      <c r="A528" t="str">
        <f t="shared" si="8"/>
        <v>Bibb, Georgia</v>
      </c>
      <c r="B528" t="s">
        <v>776</v>
      </c>
      <c r="E528" t="s">
        <v>219</v>
      </c>
      <c r="F528" s="25" t="s">
        <v>1002</v>
      </c>
      <c r="G528" s="6"/>
      <c r="H528" s="7">
        <v>153200</v>
      </c>
      <c r="I528" s="8"/>
      <c r="J528" s="8">
        <v>0.75466057441253276</v>
      </c>
      <c r="K528" s="8"/>
      <c r="L528" s="8">
        <v>0</v>
      </c>
      <c r="M528" s="8"/>
      <c r="N528" s="8">
        <v>0</v>
      </c>
      <c r="O528" s="8"/>
      <c r="P528" s="8">
        <v>0.24533942558746735</v>
      </c>
      <c r="Q528" s="8"/>
      <c r="R528" s="8">
        <v>0</v>
      </c>
      <c r="S528" s="8"/>
      <c r="T528" s="8">
        <v>0</v>
      </c>
      <c r="U528" s="26">
        <v>115614.00000000001</v>
      </c>
      <c r="V528" s="26">
        <v>0</v>
      </c>
      <c r="W528" s="26">
        <v>37586</v>
      </c>
    </row>
    <row r="529" spans="1:23">
      <c r="A529" t="str">
        <f t="shared" si="8"/>
        <v>Bacon, Georgia</v>
      </c>
      <c r="B529" t="s">
        <v>776</v>
      </c>
      <c r="E529" t="s">
        <v>1003</v>
      </c>
      <c r="F529" s="25" t="s">
        <v>1004</v>
      </c>
      <c r="G529" s="6"/>
      <c r="H529" s="7">
        <v>11201</v>
      </c>
      <c r="I529" s="8"/>
      <c r="J529" s="8">
        <v>0</v>
      </c>
      <c r="K529" s="8"/>
      <c r="L529" s="8">
        <v>0</v>
      </c>
      <c r="M529" s="8"/>
      <c r="N529" s="8">
        <v>0</v>
      </c>
      <c r="O529" s="8"/>
      <c r="P529" s="8">
        <v>1</v>
      </c>
      <c r="Q529" s="8"/>
      <c r="R529" s="8">
        <v>0</v>
      </c>
      <c r="S529" s="8"/>
      <c r="T529" s="8">
        <v>0</v>
      </c>
      <c r="U529" s="26">
        <v>0</v>
      </c>
      <c r="V529" s="26">
        <v>0</v>
      </c>
      <c r="W529" s="26">
        <v>11201</v>
      </c>
    </row>
    <row r="530" spans="1:23">
      <c r="A530" t="str">
        <f t="shared" si="8"/>
        <v>Jackson, Georgia</v>
      </c>
      <c r="B530" t="s">
        <v>776</v>
      </c>
      <c r="E530" t="s">
        <v>181</v>
      </c>
      <c r="F530" s="25" t="s">
        <v>1005</v>
      </c>
      <c r="G530" s="6"/>
      <c r="H530" s="7">
        <v>67885</v>
      </c>
      <c r="I530" s="8"/>
      <c r="J530" s="8">
        <v>0</v>
      </c>
      <c r="K530" s="8"/>
      <c r="L530" s="8">
        <v>0.13007291743389557</v>
      </c>
      <c r="M530" s="8"/>
      <c r="N530" s="8">
        <v>0</v>
      </c>
      <c r="O530" s="8"/>
      <c r="P530" s="8">
        <v>0.8699270825661044</v>
      </c>
      <c r="Q530" s="8"/>
      <c r="R530" s="8">
        <v>0</v>
      </c>
      <c r="S530" s="8"/>
      <c r="T530" s="8">
        <v>0</v>
      </c>
      <c r="U530" s="26">
        <v>0</v>
      </c>
      <c r="V530" s="26">
        <v>8830</v>
      </c>
      <c r="W530" s="26">
        <v>59055</v>
      </c>
    </row>
    <row r="531" spans="1:23">
      <c r="A531" t="str">
        <f t="shared" si="8"/>
        <v>Tattnall, Georgia</v>
      </c>
      <c r="B531" t="s">
        <v>776</v>
      </c>
      <c r="E531" t="s">
        <v>1006</v>
      </c>
      <c r="F531" s="25" t="s">
        <v>1007</v>
      </c>
      <c r="G531" s="6"/>
      <c r="H531" s="7">
        <v>25382</v>
      </c>
      <c r="I531" s="8"/>
      <c r="J531" s="8">
        <v>0</v>
      </c>
      <c r="K531" s="8"/>
      <c r="L531" s="8">
        <v>0</v>
      </c>
      <c r="M531" s="8"/>
      <c r="N531" s="8">
        <v>0</v>
      </c>
      <c r="O531" s="8"/>
      <c r="P531" s="8">
        <v>1</v>
      </c>
      <c r="Q531" s="8"/>
      <c r="R531" s="8">
        <v>0</v>
      </c>
      <c r="S531" s="8"/>
      <c r="T531" s="8">
        <v>0</v>
      </c>
      <c r="U531" s="26">
        <v>0</v>
      </c>
      <c r="V531" s="26">
        <v>0</v>
      </c>
      <c r="W531" s="26">
        <v>25382</v>
      </c>
    </row>
    <row r="532" spans="1:23">
      <c r="A532" t="str">
        <f t="shared" si="8"/>
        <v>Wilkes, Georgia</v>
      </c>
      <c r="B532" t="s">
        <v>776</v>
      </c>
      <c r="E532" t="s">
        <v>1008</v>
      </c>
      <c r="F532" s="25" t="s">
        <v>1009</v>
      </c>
      <c r="G532" s="6"/>
      <c r="H532" s="7">
        <v>9844</v>
      </c>
      <c r="I532" s="8"/>
      <c r="J532" s="8">
        <v>0</v>
      </c>
      <c r="K532" s="8"/>
      <c r="L532" s="8">
        <v>0</v>
      </c>
      <c r="M532" s="8"/>
      <c r="N532" s="8">
        <v>0</v>
      </c>
      <c r="O532" s="8"/>
      <c r="P532" s="8">
        <v>1</v>
      </c>
      <c r="Q532" s="8"/>
      <c r="R532" s="8">
        <v>0</v>
      </c>
      <c r="S532" s="8"/>
      <c r="T532" s="8">
        <v>0</v>
      </c>
      <c r="U532" s="26">
        <v>0</v>
      </c>
      <c r="V532" s="26">
        <v>0</v>
      </c>
      <c r="W532" s="26">
        <v>9844</v>
      </c>
    </row>
    <row r="533" spans="1:23">
      <c r="A533" t="str">
        <f t="shared" si="8"/>
        <v>Glascock, Georgia</v>
      </c>
      <c r="B533" t="s">
        <v>776</v>
      </c>
      <c r="E533" t="s">
        <v>1010</v>
      </c>
      <c r="F533" s="25" t="s">
        <v>1011</v>
      </c>
      <c r="G533" s="6"/>
      <c r="H533" s="7">
        <v>2996</v>
      </c>
      <c r="I533" s="8"/>
      <c r="J533" s="8">
        <v>0</v>
      </c>
      <c r="K533" s="8"/>
      <c r="L533" s="8">
        <v>0</v>
      </c>
      <c r="M533" s="8"/>
      <c r="N533" s="8">
        <v>0</v>
      </c>
      <c r="O533" s="8"/>
      <c r="P533" s="8">
        <v>1</v>
      </c>
      <c r="Q533" s="8"/>
      <c r="R533" s="8">
        <v>0</v>
      </c>
      <c r="S533" s="8"/>
      <c r="T533" s="8">
        <v>0</v>
      </c>
      <c r="U533" s="26">
        <v>0</v>
      </c>
      <c r="V533" s="26">
        <v>0</v>
      </c>
      <c r="W533" s="26">
        <v>2996</v>
      </c>
    </row>
    <row r="534" spans="1:23">
      <c r="A534" t="str">
        <f t="shared" si="8"/>
        <v>Whitfield, Georgia</v>
      </c>
      <c r="B534" t="s">
        <v>776</v>
      </c>
      <c r="E534" t="s">
        <v>1012</v>
      </c>
      <c r="F534" s="25" t="s">
        <v>1013</v>
      </c>
      <c r="G534" s="6"/>
      <c r="H534" s="7">
        <v>104237</v>
      </c>
      <c r="I534" s="8"/>
      <c r="J534" s="8">
        <v>0.30860443028866907</v>
      </c>
      <c r="K534" s="8"/>
      <c r="L534" s="8">
        <v>0.2477047497529668</v>
      </c>
      <c r="M534" s="8"/>
      <c r="N534" s="8">
        <v>0</v>
      </c>
      <c r="O534" s="8"/>
      <c r="P534" s="8">
        <v>0.44369081995836412</v>
      </c>
      <c r="Q534" s="8"/>
      <c r="R534" s="8">
        <v>0</v>
      </c>
      <c r="S534" s="8"/>
      <c r="T534" s="8">
        <v>0</v>
      </c>
      <c r="U534" s="26">
        <v>32168</v>
      </c>
      <c r="V534" s="26">
        <v>25820</v>
      </c>
      <c r="W534" s="26">
        <v>46249</v>
      </c>
    </row>
    <row r="535" spans="1:23">
      <c r="A535" t="str">
        <f t="shared" si="8"/>
        <v>Spalding, Georgia</v>
      </c>
      <c r="B535" t="s">
        <v>776</v>
      </c>
      <c r="E535" t="s">
        <v>1014</v>
      </c>
      <c r="F535" s="25" t="s">
        <v>1015</v>
      </c>
      <c r="G535" s="6"/>
      <c r="H535" s="7">
        <v>65306</v>
      </c>
      <c r="I535" s="8"/>
      <c r="J535" s="8">
        <v>0</v>
      </c>
      <c r="K535" s="8"/>
      <c r="L535" s="8">
        <v>0.35071815759654551</v>
      </c>
      <c r="M535" s="8"/>
      <c r="N535" s="8">
        <v>0</v>
      </c>
      <c r="O535" s="8"/>
      <c r="P535" s="8">
        <v>0.64928184240345466</v>
      </c>
      <c r="Q535" s="8"/>
      <c r="R535" s="8">
        <v>0</v>
      </c>
      <c r="S535" s="8"/>
      <c r="T535" s="8">
        <v>0</v>
      </c>
      <c r="U535" s="26">
        <v>0</v>
      </c>
      <c r="V535" s="26">
        <v>22904</v>
      </c>
      <c r="W535" s="26">
        <v>42402.000000000007</v>
      </c>
    </row>
    <row r="536" spans="1:23">
      <c r="A536" t="str">
        <f t="shared" si="8"/>
        <v>Butts, Georgia</v>
      </c>
      <c r="B536" t="s">
        <v>776</v>
      </c>
      <c r="E536" t="s">
        <v>1016</v>
      </c>
      <c r="F536" s="25" t="s">
        <v>1017</v>
      </c>
      <c r="G536" s="6"/>
      <c r="H536" s="7">
        <v>24090</v>
      </c>
      <c r="I536" s="8"/>
      <c r="J536" s="8">
        <v>0</v>
      </c>
      <c r="K536" s="8"/>
      <c r="L536" s="8">
        <v>0.1393524283935243</v>
      </c>
      <c r="M536" s="8"/>
      <c r="N536" s="8">
        <v>0</v>
      </c>
      <c r="O536" s="8"/>
      <c r="P536" s="8">
        <v>0.86064757160647576</v>
      </c>
      <c r="Q536" s="8"/>
      <c r="R536" s="8">
        <v>0</v>
      </c>
      <c r="S536" s="8"/>
      <c r="T536" s="8">
        <v>0</v>
      </c>
      <c r="U536" s="26">
        <v>0</v>
      </c>
      <c r="V536" s="26">
        <v>3357.0000000000005</v>
      </c>
      <c r="W536" s="26">
        <v>20733</v>
      </c>
    </row>
    <row r="537" spans="1:23">
      <c r="A537" t="str">
        <f t="shared" si="8"/>
        <v>Lumpkin, Georgia</v>
      </c>
      <c r="B537" t="s">
        <v>776</v>
      </c>
      <c r="E537" t="s">
        <v>1018</v>
      </c>
      <c r="F537" s="25" t="s">
        <v>1019</v>
      </c>
      <c r="G537" s="6"/>
      <c r="H537" s="7">
        <v>32402</v>
      </c>
      <c r="I537" s="8"/>
      <c r="J537" s="8">
        <v>0</v>
      </c>
      <c r="K537" s="8"/>
      <c r="L537" s="8">
        <v>0</v>
      </c>
      <c r="M537" s="8"/>
      <c r="N537" s="8">
        <v>0</v>
      </c>
      <c r="O537" s="8"/>
      <c r="P537" s="8">
        <v>1</v>
      </c>
      <c r="Q537" s="8"/>
      <c r="R537" s="8">
        <v>0</v>
      </c>
      <c r="S537" s="8"/>
      <c r="T537" s="8">
        <v>0</v>
      </c>
      <c r="U537" s="26">
        <v>0</v>
      </c>
      <c r="V537" s="26">
        <v>0</v>
      </c>
      <c r="W537" s="26">
        <v>32402</v>
      </c>
    </row>
    <row r="538" spans="1:23">
      <c r="A538" t="str">
        <f t="shared" si="8"/>
        <v>Dade, Georgia</v>
      </c>
      <c r="B538" t="s">
        <v>776</v>
      </c>
      <c r="E538" t="s">
        <v>1020</v>
      </c>
      <c r="F538" s="25" t="s">
        <v>1021</v>
      </c>
      <c r="G538" s="6"/>
      <c r="H538" s="7">
        <v>16197</v>
      </c>
      <c r="I538" s="8"/>
      <c r="J538" s="8">
        <v>0</v>
      </c>
      <c r="K538" s="8"/>
      <c r="L538" s="8">
        <v>7.1124282274495271E-2</v>
      </c>
      <c r="M538" s="8"/>
      <c r="N538" s="8">
        <v>0</v>
      </c>
      <c r="O538" s="8"/>
      <c r="P538" s="8">
        <v>0.9288757177255047</v>
      </c>
      <c r="Q538" s="8"/>
      <c r="R538" s="8">
        <v>0</v>
      </c>
      <c r="S538" s="8"/>
      <c r="T538" s="8">
        <v>0</v>
      </c>
      <c r="U538" s="26">
        <v>0</v>
      </c>
      <c r="V538" s="26">
        <v>1152</v>
      </c>
      <c r="W538" s="26">
        <v>15045</v>
      </c>
    </row>
    <row r="539" spans="1:23">
      <c r="A539" t="str">
        <f t="shared" si="8"/>
        <v>Houston, Georgia</v>
      </c>
      <c r="B539" t="s">
        <v>776</v>
      </c>
      <c r="E539" t="s">
        <v>205</v>
      </c>
      <c r="F539" s="25" t="s">
        <v>1022</v>
      </c>
      <c r="G539" s="6"/>
      <c r="H539" s="7">
        <v>153507</v>
      </c>
      <c r="I539" s="8"/>
      <c r="J539" s="8">
        <v>0.39172806451823045</v>
      </c>
      <c r="K539" s="8"/>
      <c r="L539" s="8">
        <v>0.36947500765437413</v>
      </c>
      <c r="M539" s="8"/>
      <c r="N539" s="8">
        <v>0</v>
      </c>
      <c r="O539" s="8"/>
      <c r="P539" s="8">
        <v>0.23879692782739551</v>
      </c>
      <c r="Q539" s="8"/>
      <c r="R539" s="8">
        <v>0</v>
      </c>
      <c r="S539" s="8"/>
      <c r="T539" s="8">
        <v>0</v>
      </c>
      <c r="U539" s="26">
        <v>60133</v>
      </c>
      <c r="V539" s="26">
        <v>56717.000000000007</v>
      </c>
      <c r="W539" s="26">
        <v>36657</v>
      </c>
    </row>
    <row r="540" spans="1:23">
      <c r="A540" t="str">
        <f t="shared" si="8"/>
        <v>McIntosh, Georgia</v>
      </c>
      <c r="B540" t="s">
        <v>776</v>
      </c>
      <c r="E540" t="s">
        <v>1023</v>
      </c>
      <c r="F540" s="25" t="s">
        <v>1024</v>
      </c>
      <c r="G540" s="6"/>
      <c r="H540" s="7">
        <v>14174</v>
      </c>
      <c r="I540" s="8"/>
      <c r="J540" s="8">
        <v>0</v>
      </c>
      <c r="K540" s="8"/>
      <c r="L540" s="8">
        <v>0.13482432623112742</v>
      </c>
      <c r="M540" s="8"/>
      <c r="N540" s="8">
        <v>0</v>
      </c>
      <c r="O540" s="8"/>
      <c r="P540" s="8">
        <v>0.86517567376887261</v>
      </c>
      <c r="Q540" s="8"/>
      <c r="R540" s="8">
        <v>0</v>
      </c>
      <c r="S540" s="8"/>
      <c r="T540" s="8">
        <v>0</v>
      </c>
      <c r="U540" s="26">
        <v>0</v>
      </c>
      <c r="V540" s="26">
        <v>1911</v>
      </c>
      <c r="W540" s="26">
        <v>12263</v>
      </c>
    </row>
    <row r="541" spans="1:23">
      <c r="A541" t="str">
        <f t="shared" si="8"/>
        <v>Monroe, Georgia</v>
      </c>
      <c r="B541" t="s">
        <v>776</v>
      </c>
      <c r="E541" t="s">
        <v>171</v>
      </c>
      <c r="F541" s="25" t="s">
        <v>1025</v>
      </c>
      <c r="G541" s="6"/>
      <c r="H541" s="7">
        <v>27171</v>
      </c>
      <c r="I541" s="8"/>
      <c r="J541" s="8">
        <v>0</v>
      </c>
      <c r="K541" s="8"/>
      <c r="L541" s="8">
        <v>0</v>
      </c>
      <c r="M541" s="8"/>
      <c r="N541" s="8">
        <v>0</v>
      </c>
      <c r="O541" s="8"/>
      <c r="P541" s="8">
        <v>1</v>
      </c>
      <c r="Q541" s="8"/>
      <c r="R541" s="8">
        <v>0</v>
      </c>
      <c r="S541" s="8"/>
      <c r="T541" s="8">
        <v>0</v>
      </c>
      <c r="U541" s="26">
        <v>0</v>
      </c>
      <c r="V541" s="26">
        <v>0</v>
      </c>
      <c r="W541" s="26">
        <v>27171</v>
      </c>
    </row>
    <row r="542" spans="1:23">
      <c r="A542" t="str">
        <f t="shared" si="8"/>
        <v>Forsyth, Georgia</v>
      </c>
      <c r="B542" t="s">
        <v>776</v>
      </c>
      <c r="E542" t="s">
        <v>1026</v>
      </c>
      <c r="F542" s="25" t="s">
        <v>1027</v>
      </c>
      <c r="G542" s="6"/>
      <c r="H542" s="7">
        <v>228383</v>
      </c>
      <c r="I542" s="8"/>
      <c r="J542" s="8">
        <v>0</v>
      </c>
      <c r="K542" s="8"/>
      <c r="L542" s="8">
        <v>0.83452358538069837</v>
      </c>
      <c r="M542" s="8"/>
      <c r="N542" s="8">
        <v>0</v>
      </c>
      <c r="O542" s="8"/>
      <c r="P542" s="8">
        <v>0.16547641461930179</v>
      </c>
      <c r="Q542" s="8"/>
      <c r="R542" s="8">
        <v>0</v>
      </c>
      <c r="S542" s="8"/>
      <c r="T542" s="8">
        <v>0</v>
      </c>
      <c r="U542" s="26">
        <v>0</v>
      </c>
      <c r="V542" s="26">
        <v>190591.00000000003</v>
      </c>
      <c r="W542" s="26">
        <v>37792</v>
      </c>
    </row>
    <row r="543" spans="1:23">
      <c r="A543" t="str">
        <f t="shared" si="8"/>
        <v>Glynn, Georgia</v>
      </c>
      <c r="B543" t="s">
        <v>776</v>
      </c>
      <c r="E543" t="s">
        <v>1028</v>
      </c>
      <c r="F543" s="25" t="s">
        <v>1029</v>
      </c>
      <c r="G543" s="6"/>
      <c r="H543" s="7">
        <v>84470</v>
      </c>
      <c r="I543" s="8"/>
      <c r="J543" s="8">
        <v>0.1675861252515686</v>
      </c>
      <c r="K543" s="8"/>
      <c r="L543" s="8">
        <v>0.38643305315496629</v>
      </c>
      <c r="M543" s="8"/>
      <c r="N543" s="8">
        <v>0</v>
      </c>
      <c r="O543" s="8"/>
      <c r="P543" s="8">
        <v>0.44598082159346514</v>
      </c>
      <c r="Q543" s="8"/>
      <c r="R543" s="8">
        <v>0</v>
      </c>
      <c r="S543" s="8"/>
      <c r="T543" s="8">
        <v>0</v>
      </c>
      <c r="U543" s="26">
        <v>14156</v>
      </c>
      <c r="V543" s="26">
        <v>32642.000000000004</v>
      </c>
      <c r="W543" s="26">
        <v>37672</v>
      </c>
    </row>
    <row r="544" spans="1:23">
      <c r="A544" t="str">
        <f t="shared" si="8"/>
        <v>Baldwin, Georgia</v>
      </c>
      <c r="B544" t="s">
        <v>776</v>
      </c>
      <c r="E544" t="s">
        <v>105</v>
      </c>
      <c r="F544" s="25" t="s">
        <v>1030</v>
      </c>
      <c r="G544" s="6"/>
      <c r="H544" s="7">
        <v>45111</v>
      </c>
      <c r="I544" s="8"/>
      <c r="J544" s="8">
        <v>0</v>
      </c>
      <c r="K544" s="8"/>
      <c r="L544" s="8">
        <v>0</v>
      </c>
      <c r="M544" s="8"/>
      <c r="N544" s="8">
        <v>0</v>
      </c>
      <c r="O544" s="8"/>
      <c r="P544" s="8">
        <v>1</v>
      </c>
      <c r="Q544" s="8"/>
      <c r="R544" s="8">
        <v>0</v>
      </c>
      <c r="S544" s="8"/>
      <c r="T544" s="8">
        <v>0</v>
      </c>
      <c r="U544" s="26">
        <v>0</v>
      </c>
      <c r="V544" s="26">
        <v>0</v>
      </c>
      <c r="W544" s="26">
        <v>45111</v>
      </c>
    </row>
    <row r="545" spans="1:23">
      <c r="A545" t="str">
        <f t="shared" si="8"/>
        <v>Fannin, Georgia</v>
      </c>
      <c r="B545" t="s">
        <v>776</v>
      </c>
      <c r="E545" t="s">
        <v>1031</v>
      </c>
      <c r="F545" s="25" t="s">
        <v>1032</v>
      </c>
      <c r="G545" s="6"/>
      <c r="H545" s="7">
        <v>25395</v>
      </c>
      <c r="I545" s="8"/>
      <c r="J545" s="8">
        <v>0</v>
      </c>
      <c r="K545" s="8"/>
      <c r="L545" s="8">
        <v>0</v>
      </c>
      <c r="M545" s="8"/>
      <c r="N545" s="8">
        <v>0</v>
      </c>
      <c r="O545" s="8"/>
      <c r="P545" s="8">
        <v>1</v>
      </c>
      <c r="Q545" s="8"/>
      <c r="R545" s="8">
        <v>0</v>
      </c>
      <c r="S545" s="8"/>
      <c r="T545" s="8">
        <v>0</v>
      </c>
      <c r="U545" s="26">
        <v>0</v>
      </c>
      <c r="V545" s="26">
        <v>0</v>
      </c>
      <c r="W545" s="26">
        <v>25395</v>
      </c>
    </row>
    <row r="546" spans="1:23">
      <c r="A546" t="str">
        <f t="shared" si="8"/>
        <v>Lee, Georgia</v>
      </c>
      <c r="B546" t="s">
        <v>776</v>
      </c>
      <c r="E546" t="s">
        <v>157</v>
      </c>
      <c r="F546" s="25" t="s">
        <v>1033</v>
      </c>
      <c r="G546" s="6"/>
      <c r="H546" s="7">
        <v>29502</v>
      </c>
      <c r="I546" s="8"/>
      <c r="J546" s="8">
        <v>0</v>
      </c>
      <c r="K546" s="8"/>
      <c r="L546" s="8">
        <v>0.41797166293810589</v>
      </c>
      <c r="M546" s="8"/>
      <c r="N546" s="8">
        <v>0</v>
      </c>
      <c r="O546" s="8"/>
      <c r="P546" s="8">
        <v>0.58202833706189416</v>
      </c>
      <c r="Q546" s="8"/>
      <c r="R546" s="8">
        <v>0</v>
      </c>
      <c r="S546" s="8"/>
      <c r="T546" s="8">
        <v>0</v>
      </c>
      <c r="U546" s="26">
        <v>0</v>
      </c>
      <c r="V546" s="26">
        <v>12331</v>
      </c>
      <c r="W546" s="26">
        <v>17171</v>
      </c>
    </row>
    <row r="547" spans="1:23">
      <c r="A547" t="str">
        <f t="shared" si="8"/>
        <v>Gilmer, Georgia</v>
      </c>
      <c r="B547" t="s">
        <v>776</v>
      </c>
      <c r="E547" t="s">
        <v>1034</v>
      </c>
      <c r="F547" s="25" t="s">
        <v>1035</v>
      </c>
      <c r="G547" s="6"/>
      <c r="H547" s="7">
        <v>30414</v>
      </c>
      <c r="I547" s="8"/>
      <c r="J547" s="8">
        <v>0</v>
      </c>
      <c r="K547" s="8"/>
      <c r="L547" s="8">
        <v>0</v>
      </c>
      <c r="M547" s="8"/>
      <c r="N547" s="8">
        <v>0</v>
      </c>
      <c r="O547" s="8"/>
      <c r="P547" s="8">
        <v>1</v>
      </c>
      <c r="Q547" s="8"/>
      <c r="R547" s="8">
        <v>0</v>
      </c>
      <c r="S547" s="8"/>
      <c r="T547" s="8">
        <v>0</v>
      </c>
      <c r="U547" s="26">
        <v>0</v>
      </c>
      <c r="V547" s="26">
        <v>0</v>
      </c>
      <c r="W547" s="26">
        <v>30414</v>
      </c>
    </row>
    <row r="548" spans="1:23">
      <c r="A548" t="str">
        <f t="shared" si="8"/>
        <v>Clarke, Georgia</v>
      </c>
      <c r="B548" t="s">
        <v>776</v>
      </c>
      <c r="E548" t="s">
        <v>203</v>
      </c>
      <c r="F548" s="25" t="s">
        <v>1036</v>
      </c>
      <c r="G548" s="6"/>
      <c r="H548" s="7">
        <v>126176</v>
      </c>
      <c r="I548" s="8"/>
      <c r="J548" s="8">
        <v>0.87851096880547819</v>
      </c>
      <c r="K548" s="8"/>
      <c r="L548" s="8">
        <v>2.0289119959421759E-2</v>
      </c>
      <c r="M548" s="8"/>
      <c r="N548" s="8">
        <v>0</v>
      </c>
      <c r="O548" s="8"/>
      <c r="P548" s="8">
        <v>0.10119991123510018</v>
      </c>
      <c r="Q548" s="8"/>
      <c r="R548" s="8">
        <v>0</v>
      </c>
      <c r="S548" s="8"/>
      <c r="T548" s="8">
        <v>0</v>
      </c>
      <c r="U548" s="26">
        <v>110847.00000000001</v>
      </c>
      <c r="V548" s="26">
        <v>2560</v>
      </c>
      <c r="W548" s="26">
        <v>12769</v>
      </c>
    </row>
    <row r="549" spans="1:23">
      <c r="A549" t="str">
        <f t="shared" si="8"/>
        <v>Richmond, Georgia</v>
      </c>
      <c r="B549" t="s">
        <v>776</v>
      </c>
      <c r="E549" t="s">
        <v>1037</v>
      </c>
      <c r="F549" s="25" t="s">
        <v>1038</v>
      </c>
      <c r="G549" s="6"/>
      <c r="H549" s="7">
        <v>201852</v>
      </c>
      <c r="I549" s="8"/>
      <c r="J549" s="8">
        <v>0.84808671700057481</v>
      </c>
      <c r="K549" s="8"/>
      <c r="L549" s="8">
        <v>0</v>
      </c>
      <c r="M549" s="8"/>
      <c r="N549" s="8">
        <v>0</v>
      </c>
      <c r="O549" s="8"/>
      <c r="P549" s="8">
        <v>0.15191328299942533</v>
      </c>
      <c r="Q549" s="8"/>
      <c r="R549" s="8">
        <v>0</v>
      </c>
      <c r="S549" s="8"/>
      <c r="T549" s="8">
        <v>0</v>
      </c>
      <c r="U549" s="26">
        <v>171188.00000000003</v>
      </c>
      <c r="V549" s="26">
        <v>0</v>
      </c>
      <c r="W549" s="26">
        <v>30664.000000000004</v>
      </c>
    </row>
    <row r="550" spans="1:23">
      <c r="A550" t="str">
        <f t="shared" si="8"/>
        <v>Muscogee, Georgia</v>
      </c>
      <c r="B550" t="s">
        <v>776</v>
      </c>
      <c r="E550" t="s">
        <v>1039</v>
      </c>
      <c r="F550" s="25" t="s">
        <v>1040</v>
      </c>
      <c r="G550" s="6"/>
      <c r="H550" s="7">
        <v>195739</v>
      </c>
      <c r="I550" s="8"/>
      <c r="J550" s="8">
        <v>0.88307899805353052</v>
      </c>
      <c r="K550" s="8"/>
      <c r="L550" s="8">
        <v>0</v>
      </c>
      <c r="M550" s="8"/>
      <c r="N550" s="8">
        <v>0</v>
      </c>
      <c r="O550" s="8"/>
      <c r="P550" s="8">
        <v>0.11692100194646955</v>
      </c>
      <c r="Q550" s="8"/>
      <c r="R550" s="8">
        <v>0</v>
      </c>
      <c r="S550" s="8"/>
      <c r="T550" s="8">
        <v>0</v>
      </c>
      <c r="U550" s="26">
        <v>172853</v>
      </c>
      <c r="V550" s="26">
        <v>0</v>
      </c>
      <c r="W550" s="26">
        <v>22886.000000000004</v>
      </c>
    </row>
    <row r="551" spans="1:23">
      <c r="A551" t="str">
        <f t="shared" si="8"/>
        <v>Russell, Georgia</v>
      </c>
      <c r="B551" t="s">
        <v>776</v>
      </c>
      <c r="E551" t="s">
        <v>1041</v>
      </c>
      <c r="F551" s="25" t="s">
        <v>1042</v>
      </c>
      <c r="G551" s="6"/>
      <c r="H551" s="7">
        <v>57952</v>
      </c>
      <c r="I551" s="8"/>
      <c r="J551" s="8">
        <v>0</v>
      </c>
      <c r="K551" s="8"/>
      <c r="L551" s="8">
        <v>0.44723219215902815</v>
      </c>
      <c r="M551" s="8"/>
      <c r="N551" s="8">
        <v>0</v>
      </c>
      <c r="O551" s="8"/>
      <c r="P551" s="8">
        <v>0.55276780784097179</v>
      </c>
      <c r="Q551" s="8"/>
      <c r="R551" s="8">
        <v>0</v>
      </c>
      <c r="S551" s="8"/>
      <c r="T551" s="8">
        <v>0</v>
      </c>
      <c r="U551" s="26">
        <v>0</v>
      </c>
      <c r="V551" s="26">
        <v>25918</v>
      </c>
      <c r="W551" s="26">
        <v>32033.999999999996</v>
      </c>
    </row>
    <row r="552" spans="1:23">
      <c r="A552" t="str">
        <f t="shared" si="8"/>
        <v>Cobb, Georgia</v>
      </c>
      <c r="B552" t="s">
        <v>776</v>
      </c>
      <c r="E552" t="s">
        <v>1043</v>
      </c>
      <c r="F552" s="25" t="s">
        <v>1044</v>
      </c>
      <c r="G552" s="6"/>
      <c r="H552" s="7">
        <v>751218</v>
      </c>
      <c r="I552" s="8"/>
      <c r="J552" s="8">
        <v>6.5432404441853095E-2</v>
      </c>
      <c r="K552" s="8"/>
      <c r="L552" s="8">
        <v>0.9293693708084737</v>
      </c>
      <c r="M552" s="8"/>
      <c r="N552" s="8">
        <v>0</v>
      </c>
      <c r="O552" s="8"/>
      <c r="P552" s="8">
        <v>5.1982247496731972E-3</v>
      </c>
      <c r="Q552" s="8"/>
      <c r="R552" s="8">
        <v>0</v>
      </c>
      <c r="S552" s="8"/>
      <c r="T552" s="8">
        <v>0</v>
      </c>
      <c r="U552" s="26">
        <v>49154</v>
      </c>
      <c r="V552" s="26">
        <v>698159</v>
      </c>
      <c r="W552" s="26">
        <v>3905</v>
      </c>
    </row>
    <row r="553" spans="1:23">
      <c r="A553" t="str">
        <f t="shared" si="8"/>
        <v>Chatham, Georgia</v>
      </c>
      <c r="B553" t="s">
        <v>776</v>
      </c>
      <c r="E553" t="s">
        <v>1045</v>
      </c>
      <c r="F553" s="25" t="s">
        <v>1046</v>
      </c>
      <c r="G553" s="6"/>
      <c r="H553" s="7">
        <v>288496</v>
      </c>
      <c r="I553" s="8"/>
      <c r="J553" s="8">
        <v>0.43975306416726756</v>
      </c>
      <c r="K553" s="8"/>
      <c r="L553" s="8">
        <v>0.26677319616216516</v>
      </c>
      <c r="M553" s="8"/>
      <c r="N553" s="8">
        <v>0</v>
      </c>
      <c r="O553" s="8"/>
      <c r="P553" s="8">
        <v>0.29347373967056734</v>
      </c>
      <c r="Q553" s="8"/>
      <c r="R553" s="8">
        <v>0</v>
      </c>
      <c r="S553" s="8"/>
      <c r="T553" s="8">
        <v>0</v>
      </c>
      <c r="U553" s="26">
        <v>126867.00000000003</v>
      </c>
      <c r="V553" s="26">
        <v>76963</v>
      </c>
      <c r="W553" s="26">
        <v>84666</v>
      </c>
    </row>
    <row r="554" spans="1:23">
      <c r="A554" t="str">
        <f t="shared" si="8"/>
        <v>Guam, Guam</v>
      </c>
      <c r="B554" t="s">
        <v>1047</v>
      </c>
      <c r="E554" t="s">
        <v>1047</v>
      </c>
      <c r="F554" s="25" t="s">
        <v>1048</v>
      </c>
      <c r="G554" s="6"/>
      <c r="H554" s="7">
        <v>-999</v>
      </c>
      <c r="I554" s="8"/>
      <c r="J554" s="8">
        <v>0</v>
      </c>
      <c r="K554" s="8"/>
      <c r="L554" s="8">
        <v>0</v>
      </c>
      <c r="M554" s="8"/>
      <c r="N554" s="8">
        <v>0</v>
      </c>
      <c r="O554" s="8"/>
      <c r="P554" s="8">
        <v>0</v>
      </c>
      <c r="Q554" s="8"/>
      <c r="R554" s="8">
        <v>0</v>
      </c>
      <c r="S554" s="8"/>
      <c r="T554" s="8">
        <v>0</v>
      </c>
      <c r="U554" s="26">
        <v>0</v>
      </c>
      <c r="V554" s="26">
        <v>0</v>
      </c>
      <c r="W554" s="26">
        <v>0</v>
      </c>
    </row>
    <row r="555" spans="1:23">
      <c r="A555" t="str">
        <f t="shared" si="8"/>
        <v>Honolulu, Northern Mariana Islands</v>
      </c>
      <c r="B555" t="s">
        <v>1049</v>
      </c>
      <c r="E555" t="s">
        <v>1050</v>
      </c>
      <c r="F555" s="25" t="s">
        <v>1051</v>
      </c>
      <c r="G555" s="6"/>
      <c r="H555" s="7">
        <v>984821</v>
      </c>
      <c r="I555" s="8"/>
      <c r="J555" s="8">
        <v>0.34498452002952823</v>
      </c>
      <c r="K555" s="8"/>
      <c r="L555" s="8">
        <v>0.57536039544242046</v>
      </c>
      <c r="M555" s="8"/>
      <c r="N555" s="8">
        <v>0</v>
      </c>
      <c r="O555" s="8"/>
      <c r="P555" s="8">
        <v>7.9655084528051284E-2</v>
      </c>
      <c r="Q555" s="8"/>
      <c r="R555" s="8">
        <v>0</v>
      </c>
      <c r="S555" s="8"/>
      <c r="T555" s="8">
        <v>0</v>
      </c>
      <c r="U555" s="26">
        <v>339748</v>
      </c>
      <c r="V555" s="26">
        <v>566627</v>
      </c>
      <c r="W555" s="26">
        <v>78446</v>
      </c>
    </row>
    <row r="556" spans="1:23">
      <c r="A556" t="e">
        <f t="shared" si="8"/>
        <v>#N/A</v>
      </c>
      <c r="B556" t="s">
        <v>1049</v>
      </c>
      <c r="E556" t="e">
        <v>#N/A</v>
      </c>
      <c r="F556" s="25" t="s">
        <v>1052</v>
      </c>
      <c r="G556" s="6"/>
      <c r="H556" s="7">
        <v>66</v>
      </c>
      <c r="I556" s="8"/>
      <c r="J556" s="8">
        <v>0</v>
      </c>
      <c r="K556" s="8"/>
      <c r="L556" s="8">
        <v>0</v>
      </c>
      <c r="M556" s="8"/>
      <c r="N556" s="8">
        <v>0</v>
      </c>
      <c r="O556" s="8"/>
      <c r="P556" s="8">
        <v>1</v>
      </c>
      <c r="Q556" s="8"/>
      <c r="R556" s="8">
        <v>0</v>
      </c>
      <c r="S556" s="8"/>
      <c r="T556" s="8">
        <v>0</v>
      </c>
      <c r="U556" s="26">
        <v>0</v>
      </c>
      <c r="V556" s="26">
        <v>0</v>
      </c>
      <c r="W556" s="26">
        <v>66</v>
      </c>
    </row>
    <row r="557" spans="1:23">
      <c r="A557" t="str">
        <f t="shared" si="8"/>
        <v>Kauai, Northern Mariana Islands</v>
      </c>
      <c r="B557" t="s">
        <v>1049</v>
      </c>
      <c r="E557" t="s">
        <v>1053</v>
      </c>
      <c r="F557" s="25" t="s">
        <v>1054</v>
      </c>
      <c r="G557" s="6"/>
      <c r="H557" s="7">
        <v>71769</v>
      </c>
      <c r="I557" s="8"/>
      <c r="J557" s="8">
        <v>0</v>
      </c>
      <c r="K557" s="8"/>
      <c r="L557" s="8">
        <v>0</v>
      </c>
      <c r="M557" s="8"/>
      <c r="N557" s="8">
        <v>0</v>
      </c>
      <c r="O557" s="8"/>
      <c r="P557" s="8">
        <v>1</v>
      </c>
      <c r="Q557" s="8"/>
      <c r="R557" s="8">
        <v>0</v>
      </c>
      <c r="S557" s="8"/>
      <c r="T557" s="8">
        <v>0</v>
      </c>
      <c r="U557" s="26">
        <v>0</v>
      </c>
      <c r="V557" s="26">
        <v>0</v>
      </c>
      <c r="W557" s="26">
        <v>71769</v>
      </c>
    </row>
    <row r="558" spans="1:23">
      <c r="A558" t="str">
        <f t="shared" si="8"/>
        <v>Maui, Northern Mariana Islands</v>
      </c>
      <c r="B558" t="s">
        <v>1049</v>
      </c>
      <c r="E558" t="s">
        <v>1055</v>
      </c>
      <c r="F558" s="25" t="s">
        <v>1056</v>
      </c>
      <c r="G558" s="6"/>
      <c r="H558" s="7">
        <v>165979</v>
      </c>
      <c r="I558" s="8"/>
      <c r="J558" s="8">
        <v>0.28780146886051849</v>
      </c>
      <c r="K558" s="8"/>
      <c r="L558" s="8">
        <v>0.36879966742780712</v>
      </c>
      <c r="M558" s="8"/>
      <c r="N558" s="8">
        <v>0</v>
      </c>
      <c r="O558" s="8"/>
      <c r="P558" s="8">
        <v>0.34339886371167438</v>
      </c>
      <c r="Q558" s="8"/>
      <c r="R558" s="8">
        <v>0</v>
      </c>
      <c r="S558" s="8"/>
      <c r="T558" s="8">
        <v>0</v>
      </c>
      <c r="U558" s="26">
        <v>47769</v>
      </c>
      <c r="V558" s="26">
        <v>61213</v>
      </c>
      <c r="W558" s="26">
        <v>56997</v>
      </c>
    </row>
    <row r="559" spans="1:23">
      <c r="A559" t="str">
        <f t="shared" si="8"/>
        <v>Hawaii, Hawaii</v>
      </c>
      <c r="B559" t="s">
        <v>1057</v>
      </c>
      <c r="E559" t="s">
        <v>1057</v>
      </c>
      <c r="F559" s="25" t="s">
        <v>1058</v>
      </c>
      <c r="G559" s="6"/>
      <c r="H559" s="7">
        <v>199459</v>
      </c>
      <c r="I559" s="8"/>
      <c r="J559" s="8">
        <v>0</v>
      </c>
      <c r="K559" s="8"/>
      <c r="L559" s="8">
        <v>0</v>
      </c>
      <c r="M559" s="8"/>
      <c r="N559" s="8">
        <v>0</v>
      </c>
      <c r="O559" s="8"/>
      <c r="P559" s="8">
        <v>1</v>
      </c>
      <c r="Q559" s="8"/>
      <c r="R559" s="8">
        <v>0</v>
      </c>
      <c r="S559" s="8"/>
      <c r="T559" s="8">
        <v>0</v>
      </c>
      <c r="U559" s="26">
        <v>0</v>
      </c>
      <c r="V559" s="26">
        <v>0</v>
      </c>
      <c r="W559" s="26">
        <v>199459</v>
      </c>
    </row>
    <row r="560" spans="1:23">
      <c r="A560" t="str">
        <f t="shared" si="8"/>
        <v>Dakota, Iowa</v>
      </c>
      <c r="B560" t="s">
        <v>1059</v>
      </c>
      <c r="E560" t="s">
        <v>1060</v>
      </c>
      <c r="F560" s="25" t="s">
        <v>1061</v>
      </c>
      <c r="G560" s="6"/>
      <c r="H560" s="7">
        <v>20173</v>
      </c>
      <c r="I560" s="8"/>
      <c r="J560" s="8">
        <v>0</v>
      </c>
      <c r="K560" s="8"/>
      <c r="L560" s="8">
        <v>0.7334060377732613</v>
      </c>
      <c r="M560" s="8"/>
      <c r="N560" s="8">
        <v>0</v>
      </c>
      <c r="O560" s="8"/>
      <c r="P560" s="8">
        <v>0.2665939622267387</v>
      </c>
      <c r="Q560" s="8"/>
      <c r="R560" s="8">
        <v>0</v>
      </c>
      <c r="S560" s="8"/>
      <c r="T560" s="8">
        <v>0</v>
      </c>
      <c r="U560" s="26">
        <v>0</v>
      </c>
      <c r="V560" s="26">
        <v>14795</v>
      </c>
      <c r="W560" s="26">
        <v>5378</v>
      </c>
    </row>
    <row r="561" spans="1:23">
      <c r="A561" t="str">
        <f t="shared" si="8"/>
        <v>Woodbury, Iowa</v>
      </c>
      <c r="B561" t="s">
        <v>1059</v>
      </c>
      <c r="E561" t="s">
        <v>1062</v>
      </c>
      <c r="F561" s="25" t="s">
        <v>1063</v>
      </c>
      <c r="G561" s="6"/>
      <c r="H561" s="7">
        <v>102586</v>
      </c>
      <c r="I561" s="8"/>
      <c r="J561" s="8">
        <v>0.70175267580371592</v>
      </c>
      <c r="K561" s="8"/>
      <c r="L561" s="8">
        <v>5.3067670052443811E-2</v>
      </c>
      <c r="M561" s="8"/>
      <c r="N561" s="8">
        <v>0</v>
      </c>
      <c r="O561" s="8"/>
      <c r="P561" s="8">
        <v>0.2451796541438403</v>
      </c>
      <c r="Q561" s="8"/>
      <c r="R561" s="8">
        <v>0</v>
      </c>
      <c r="S561" s="8"/>
      <c r="T561" s="8">
        <v>0</v>
      </c>
      <c r="U561" s="26">
        <v>71990</v>
      </c>
      <c r="V561" s="26">
        <v>5444.0000000000009</v>
      </c>
      <c r="W561" s="26">
        <v>25152</v>
      </c>
    </row>
    <row r="562" spans="1:23">
      <c r="A562" t="str">
        <f t="shared" si="8"/>
        <v>Decatur, Iowa</v>
      </c>
      <c r="B562" t="s">
        <v>1059</v>
      </c>
      <c r="E562" t="s">
        <v>995</v>
      </c>
      <c r="F562" s="25" t="s">
        <v>1064</v>
      </c>
      <c r="G562" s="6"/>
      <c r="H562" s="7">
        <v>7979</v>
      </c>
      <c r="I562" s="8"/>
      <c r="J562" s="8">
        <v>0</v>
      </c>
      <c r="K562" s="8"/>
      <c r="L562" s="8">
        <v>0</v>
      </c>
      <c r="M562" s="8"/>
      <c r="N562" s="8">
        <v>0</v>
      </c>
      <c r="O562" s="8"/>
      <c r="P562" s="8">
        <v>1</v>
      </c>
      <c r="Q562" s="8"/>
      <c r="R562" s="8">
        <v>0</v>
      </c>
      <c r="S562" s="8"/>
      <c r="T562" s="8">
        <v>0</v>
      </c>
      <c r="U562" s="26">
        <v>0</v>
      </c>
      <c r="V562" s="26">
        <v>0</v>
      </c>
      <c r="W562" s="26">
        <v>7979</v>
      </c>
    </row>
    <row r="563" spans="1:23">
      <c r="A563" t="str">
        <f t="shared" si="8"/>
        <v>Cedar, Iowa</v>
      </c>
      <c r="B563" t="s">
        <v>1059</v>
      </c>
      <c r="E563" t="s">
        <v>1065</v>
      </c>
      <c r="F563" s="25" t="s">
        <v>1066</v>
      </c>
      <c r="G563" s="6"/>
      <c r="H563" s="7">
        <v>18457</v>
      </c>
      <c r="I563" s="8"/>
      <c r="J563" s="8">
        <v>0</v>
      </c>
      <c r="K563" s="8"/>
      <c r="L563" s="8">
        <v>0</v>
      </c>
      <c r="M563" s="8"/>
      <c r="N563" s="8">
        <v>0</v>
      </c>
      <c r="O563" s="8"/>
      <c r="P563" s="8">
        <v>1</v>
      </c>
      <c r="Q563" s="8"/>
      <c r="R563" s="8">
        <v>0</v>
      </c>
      <c r="S563" s="8"/>
      <c r="T563" s="8">
        <v>0</v>
      </c>
      <c r="U563" s="26">
        <v>0</v>
      </c>
      <c r="V563" s="26">
        <v>0</v>
      </c>
      <c r="W563" s="26">
        <v>18457</v>
      </c>
    </row>
    <row r="564" spans="1:23">
      <c r="A564" t="str">
        <f t="shared" si="8"/>
        <v>Carroll, Iowa</v>
      </c>
      <c r="B564" t="s">
        <v>1059</v>
      </c>
      <c r="E564" t="s">
        <v>238</v>
      </c>
      <c r="F564" s="25" t="s">
        <v>1067</v>
      </c>
      <c r="G564" s="6"/>
      <c r="H564" s="7">
        <v>20281</v>
      </c>
      <c r="I564" s="8"/>
      <c r="J564" s="8">
        <v>0</v>
      </c>
      <c r="K564" s="8"/>
      <c r="L564" s="8">
        <v>0</v>
      </c>
      <c r="M564" s="8"/>
      <c r="N564" s="8">
        <v>0</v>
      </c>
      <c r="O564" s="8"/>
      <c r="P564" s="8">
        <v>1</v>
      </c>
      <c r="Q564" s="8"/>
      <c r="R564" s="8">
        <v>0</v>
      </c>
      <c r="S564" s="8"/>
      <c r="T564" s="8">
        <v>0</v>
      </c>
      <c r="U564" s="26">
        <v>0</v>
      </c>
      <c r="V564" s="26">
        <v>0</v>
      </c>
      <c r="W564" s="26">
        <v>20281</v>
      </c>
    </row>
    <row r="565" spans="1:23">
      <c r="A565" t="str">
        <f t="shared" si="8"/>
        <v>Pocahontas, Iowa</v>
      </c>
      <c r="B565" t="s">
        <v>1059</v>
      </c>
      <c r="E565" t="s">
        <v>1068</v>
      </c>
      <c r="F565" s="25" t="s">
        <v>1069</v>
      </c>
      <c r="G565" s="6"/>
      <c r="H565" s="7">
        <v>6797</v>
      </c>
      <c r="I565" s="8"/>
      <c r="J565" s="8">
        <v>0</v>
      </c>
      <c r="K565" s="8"/>
      <c r="L565" s="8">
        <v>0</v>
      </c>
      <c r="M565" s="8"/>
      <c r="N565" s="8">
        <v>0</v>
      </c>
      <c r="O565" s="8"/>
      <c r="P565" s="8">
        <v>1</v>
      </c>
      <c r="Q565" s="8"/>
      <c r="R565" s="8">
        <v>0</v>
      </c>
      <c r="S565" s="8"/>
      <c r="T565" s="8">
        <v>0</v>
      </c>
      <c r="U565" s="26">
        <v>0</v>
      </c>
      <c r="V565" s="26">
        <v>0</v>
      </c>
      <c r="W565" s="26">
        <v>6797</v>
      </c>
    </row>
    <row r="566" spans="1:23">
      <c r="A566" t="str">
        <f t="shared" si="8"/>
        <v>Kossuth, Iowa</v>
      </c>
      <c r="B566" t="s">
        <v>1059</v>
      </c>
      <c r="E566" t="s">
        <v>1070</v>
      </c>
      <c r="F566" s="25" t="s">
        <v>1071</v>
      </c>
      <c r="G566" s="6"/>
      <c r="H566" s="7">
        <v>14978</v>
      </c>
      <c r="I566" s="8"/>
      <c r="J566" s="8">
        <v>0</v>
      </c>
      <c r="K566" s="8"/>
      <c r="L566" s="8">
        <v>0</v>
      </c>
      <c r="M566" s="8"/>
      <c r="N566" s="8">
        <v>0</v>
      </c>
      <c r="O566" s="8"/>
      <c r="P566" s="8">
        <v>1</v>
      </c>
      <c r="Q566" s="8"/>
      <c r="R566" s="8">
        <v>0</v>
      </c>
      <c r="S566" s="8"/>
      <c r="T566" s="8">
        <v>0</v>
      </c>
      <c r="U566" s="26">
        <v>0</v>
      </c>
      <c r="V566" s="26">
        <v>0</v>
      </c>
      <c r="W566" s="26">
        <v>14978</v>
      </c>
    </row>
    <row r="567" spans="1:23">
      <c r="A567" t="str">
        <f t="shared" si="8"/>
        <v>Harrison, Iowa</v>
      </c>
      <c r="B567" t="s">
        <v>1059</v>
      </c>
      <c r="E567" t="s">
        <v>1072</v>
      </c>
      <c r="F567" s="25" t="s">
        <v>1073</v>
      </c>
      <c r="G567" s="6"/>
      <c r="H567" s="7">
        <v>14089</v>
      </c>
      <c r="I567" s="8"/>
      <c r="J567" s="8">
        <v>0</v>
      </c>
      <c r="K567" s="8"/>
      <c r="L567" s="8">
        <v>0</v>
      </c>
      <c r="M567" s="8"/>
      <c r="N567" s="8">
        <v>0</v>
      </c>
      <c r="O567" s="8"/>
      <c r="P567" s="8">
        <v>1</v>
      </c>
      <c r="Q567" s="8"/>
      <c r="R567" s="8">
        <v>0</v>
      </c>
      <c r="S567" s="8"/>
      <c r="T567" s="8">
        <v>0</v>
      </c>
      <c r="U567" s="26">
        <v>0</v>
      </c>
      <c r="V567" s="26">
        <v>0</v>
      </c>
      <c r="W567" s="26">
        <v>14089</v>
      </c>
    </row>
    <row r="568" spans="1:23">
      <c r="A568" t="str">
        <f t="shared" si="8"/>
        <v>Webster, Iowa</v>
      </c>
      <c r="B568" t="s">
        <v>1059</v>
      </c>
      <c r="E568" t="s">
        <v>896</v>
      </c>
      <c r="F568" s="25" t="s">
        <v>1074</v>
      </c>
      <c r="G568" s="6"/>
      <c r="H568" s="7">
        <v>36545</v>
      </c>
      <c r="I568" s="8"/>
      <c r="J568" s="8">
        <v>0</v>
      </c>
      <c r="K568" s="8"/>
      <c r="L568" s="8">
        <v>0</v>
      </c>
      <c r="M568" s="8"/>
      <c r="N568" s="8">
        <v>0</v>
      </c>
      <c r="O568" s="8"/>
      <c r="P568" s="8">
        <v>1</v>
      </c>
      <c r="Q568" s="8"/>
      <c r="R568" s="8">
        <v>0</v>
      </c>
      <c r="S568" s="8"/>
      <c r="T568" s="8">
        <v>0</v>
      </c>
      <c r="U568" s="26">
        <v>0</v>
      </c>
      <c r="V568" s="26">
        <v>0</v>
      </c>
      <c r="W568" s="26">
        <v>36545</v>
      </c>
    </row>
    <row r="569" spans="1:23">
      <c r="A569" t="str">
        <f t="shared" si="8"/>
        <v>Jefferson, Iowa</v>
      </c>
      <c r="B569" t="s">
        <v>1059</v>
      </c>
      <c r="E569" t="s">
        <v>101</v>
      </c>
      <c r="F569" s="25" t="s">
        <v>1075</v>
      </c>
      <c r="G569" s="6"/>
      <c r="H569" s="7">
        <v>18148</v>
      </c>
      <c r="I569" s="8"/>
      <c r="J569" s="8">
        <v>0</v>
      </c>
      <c r="K569" s="8"/>
      <c r="L569" s="8">
        <v>0</v>
      </c>
      <c r="M569" s="8"/>
      <c r="N569" s="8">
        <v>0</v>
      </c>
      <c r="O569" s="8"/>
      <c r="P569" s="8">
        <v>1</v>
      </c>
      <c r="Q569" s="8"/>
      <c r="R569" s="8">
        <v>0</v>
      </c>
      <c r="S569" s="8"/>
      <c r="T569" s="8">
        <v>0</v>
      </c>
      <c r="U569" s="26">
        <v>0</v>
      </c>
      <c r="V569" s="26">
        <v>0</v>
      </c>
      <c r="W569" s="26">
        <v>18148</v>
      </c>
    </row>
    <row r="570" spans="1:23">
      <c r="A570" t="str">
        <f t="shared" si="8"/>
        <v>Madison, Iowa</v>
      </c>
      <c r="B570" t="s">
        <v>1059</v>
      </c>
      <c r="E570" t="s">
        <v>121</v>
      </c>
      <c r="F570" s="25" t="s">
        <v>1076</v>
      </c>
      <c r="G570" s="6"/>
      <c r="H570" s="7">
        <v>16012</v>
      </c>
      <c r="I570" s="8"/>
      <c r="J570" s="8">
        <v>0</v>
      </c>
      <c r="K570" s="8"/>
      <c r="L570" s="8">
        <v>0</v>
      </c>
      <c r="M570" s="8"/>
      <c r="N570" s="8">
        <v>0</v>
      </c>
      <c r="O570" s="8"/>
      <c r="P570" s="8">
        <v>1</v>
      </c>
      <c r="Q570" s="8"/>
      <c r="R570" s="8">
        <v>0</v>
      </c>
      <c r="S570" s="8"/>
      <c r="T570" s="8">
        <v>0</v>
      </c>
      <c r="U570" s="26">
        <v>0</v>
      </c>
      <c r="V570" s="26">
        <v>0</v>
      </c>
      <c r="W570" s="26">
        <v>16012</v>
      </c>
    </row>
    <row r="571" spans="1:23">
      <c r="A571" t="str">
        <f t="shared" si="8"/>
        <v>Howard, Iowa</v>
      </c>
      <c r="B571" t="s">
        <v>1059</v>
      </c>
      <c r="E571" t="s">
        <v>307</v>
      </c>
      <c r="F571" s="25" t="s">
        <v>1077</v>
      </c>
      <c r="G571" s="6"/>
      <c r="H571" s="7">
        <v>9226</v>
      </c>
      <c r="I571" s="8"/>
      <c r="J571" s="8">
        <v>0</v>
      </c>
      <c r="K571" s="8"/>
      <c r="L571" s="8">
        <v>0</v>
      </c>
      <c r="M571" s="8"/>
      <c r="N571" s="8">
        <v>0</v>
      </c>
      <c r="O571" s="8"/>
      <c r="P571" s="8">
        <v>1</v>
      </c>
      <c r="Q571" s="8"/>
      <c r="R571" s="8">
        <v>0</v>
      </c>
      <c r="S571" s="8"/>
      <c r="T571" s="8">
        <v>0</v>
      </c>
      <c r="U571" s="26">
        <v>0</v>
      </c>
      <c r="V571" s="26">
        <v>0</v>
      </c>
      <c r="W571" s="26">
        <v>9226</v>
      </c>
    </row>
    <row r="572" spans="1:23">
      <c r="A572" t="str">
        <f t="shared" si="8"/>
        <v>Palo Alto, Iowa</v>
      </c>
      <c r="B572" t="s">
        <v>1059</v>
      </c>
      <c r="E572" t="s">
        <v>1078</v>
      </c>
      <c r="F572" s="25" t="s">
        <v>1079</v>
      </c>
      <c r="G572" s="6"/>
      <c r="H572" s="7">
        <v>9003</v>
      </c>
      <c r="I572" s="8"/>
      <c r="J572" s="8">
        <v>0</v>
      </c>
      <c r="K572" s="8"/>
      <c r="L572" s="8">
        <v>0</v>
      </c>
      <c r="M572" s="8"/>
      <c r="N572" s="8">
        <v>0</v>
      </c>
      <c r="O572" s="8"/>
      <c r="P572" s="8">
        <v>1</v>
      </c>
      <c r="Q572" s="8"/>
      <c r="R572" s="8">
        <v>0</v>
      </c>
      <c r="S572" s="8"/>
      <c r="T572" s="8">
        <v>0</v>
      </c>
      <c r="U572" s="26">
        <v>0</v>
      </c>
      <c r="V572" s="26">
        <v>0</v>
      </c>
      <c r="W572" s="26">
        <v>9003</v>
      </c>
    </row>
    <row r="573" spans="1:23">
      <c r="A573" t="str">
        <f t="shared" si="8"/>
        <v>Ringgold, Iowa</v>
      </c>
      <c r="B573" t="s">
        <v>1059</v>
      </c>
      <c r="E573" t="s">
        <v>1080</v>
      </c>
      <c r="F573" s="25" t="s">
        <v>1081</v>
      </c>
      <c r="G573" s="6"/>
      <c r="H573" s="7">
        <v>4964</v>
      </c>
      <c r="I573" s="8"/>
      <c r="J573" s="8">
        <v>0</v>
      </c>
      <c r="K573" s="8"/>
      <c r="L573" s="8">
        <v>0</v>
      </c>
      <c r="M573" s="8"/>
      <c r="N573" s="8">
        <v>0</v>
      </c>
      <c r="O573" s="8"/>
      <c r="P573" s="8">
        <v>1</v>
      </c>
      <c r="Q573" s="8"/>
      <c r="R573" s="8">
        <v>0</v>
      </c>
      <c r="S573" s="8"/>
      <c r="T573" s="8">
        <v>0</v>
      </c>
      <c r="U573" s="26">
        <v>0</v>
      </c>
      <c r="V573" s="26">
        <v>0</v>
      </c>
      <c r="W573" s="26">
        <v>4964</v>
      </c>
    </row>
    <row r="574" spans="1:23">
      <c r="A574" t="str">
        <f t="shared" si="8"/>
        <v>Clinton, Iowa</v>
      </c>
      <c r="B574" t="s">
        <v>1059</v>
      </c>
      <c r="E574" t="s">
        <v>1082</v>
      </c>
      <c r="F574" s="25" t="s">
        <v>1083</v>
      </c>
      <c r="G574" s="6"/>
      <c r="H574" s="7">
        <v>46909</v>
      </c>
      <c r="I574" s="8"/>
      <c r="J574" s="8">
        <v>0</v>
      </c>
      <c r="K574" s="8"/>
      <c r="L574" s="8">
        <v>0</v>
      </c>
      <c r="M574" s="8"/>
      <c r="N574" s="8">
        <v>0</v>
      </c>
      <c r="O574" s="8"/>
      <c r="P574" s="8">
        <v>1</v>
      </c>
      <c r="Q574" s="8"/>
      <c r="R574" s="8">
        <v>0</v>
      </c>
      <c r="S574" s="8"/>
      <c r="T574" s="8">
        <v>0</v>
      </c>
      <c r="U574" s="26">
        <v>0</v>
      </c>
      <c r="V574" s="26">
        <v>0</v>
      </c>
      <c r="W574" s="26">
        <v>46909</v>
      </c>
    </row>
    <row r="575" spans="1:23">
      <c r="A575" t="str">
        <f t="shared" si="8"/>
        <v>Calhoun, Iowa</v>
      </c>
      <c r="B575" t="s">
        <v>1059</v>
      </c>
      <c r="E575" t="s">
        <v>139</v>
      </c>
      <c r="F575" s="25" t="s">
        <v>1084</v>
      </c>
      <c r="G575" s="6"/>
      <c r="H575" s="7">
        <v>9744</v>
      </c>
      <c r="I575" s="8"/>
      <c r="J575" s="8">
        <v>0</v>
      </c>
      <c r="K575" s="8"/>
      <c r="L575" s="8">
        <v>0</v>
      </c>
      <c r="M575" s="8"/>
      <c r="N575" s="8">
        <v>0</v>
      </c>
      <c r="O575" s="8"/>
      <c r="P575" s="8">
        <v>1</v>
      </c>
      <c r="Q575" s="8"/>
      <c r="R575" s="8">
        <v>0</v>
      </c>
      <c r="S575" s="8"/>
      <c r="T575" s="8">
        <v>0</v>
      </c>
      <c r="U575" s="26">
        <v>0</v>
      </c>
      <c r="V575" s="26">
        <v>0</v>
      </c>
      <c r="W575" s="26">
        <v>9744</v>
      </c>
    </row>
    <row r="576" spans="1:23">
      <c r="A576" t="str">
        <f t="shared" si="8"/>
        <v>Worth, Iowa</v>
      </c>
      <c r="B576" t="s">
        <v>1059</v>
      </c>
      <c r="E576" t="s">
        <v>902</v>
      </c>
      <c r="F576" s="25" t="s">
        <v>1085</v>
      </c>
      <c r="G576" s="6"/>
      <c r="H576" s="7">
        <v>7445</v>
      </c>
      <c r="I576" s="8"/>
      <c r="J576" s="8">
        <v>0</v>
      </c>
      <c r="K576" s="8"/>
      <c r="L576" s="8">
        <v>0</v>
      </c>
      <c r="M576" s="8"/>
      <c r="N576" s="8">
        <v>0</v>
      </c>
      <c r="O576" s="8"/>
      <c r="P576" s="8">
        <v>1</v>
      </c>
      <c r="Q576" s="8"/>
      <c r="R576" s="8">
        <v>0</v>
      </c>
      <c r="S576" s="8"/>
      <c r="T576" s="8">
        <v>0</v>
      </c>
      <c r="U576" s="26">
        <v>0</v>
      </c>
      <c r="V576" s="26">
        <v>0</v>
      </c>
      <c r="W576" s="26">
        <v>7445</v>
      </c>
    </row>
    <row r="577" spans="1:23">
      <c r="A577" t="str">
        <f t="shared" si="8"/>
        <v>Black Hawk, Iowa</v>
      </c>
      <c r="B577" t="s">
        <v>1059</v>
      </c>
      <c r="E577" t="s">
        <v>1086</v>
      </c>
      <c r="F577" s="25" t="s">
        <v>1087</v>
      </c>
      <c r="G577" s="6"/>
      <c r="H577" s="7">
        <v>132393</v>
      </c>
      <c r="I577" s="8"/>
      <c r="J577" s="8">
        <v>0.70302055244612638</v>
      </c>
      <c r="K577" s="8"/>
      <c r="L577" s="8">
        <v>3.0915531787934408E-2</v>
      </c>
      <c r="M577" s="8"/>
      <c r="N577" s="8">
        <v>0</v>
      </c>
      <c r="O577" s="8"/>
      <c r="P577" s="8">
        <v>0.2660639157659393</v>
      </c>
      <c r="Q577" s="8"/>
      <c r="R577" s="8">
        <v>0</v>
      </c>
      <c r="S577" s="8"/>
      <c r="T577" s="8">
        <v>0</v>
      </c>
      <c r="U577" s="26">
        <v>93075.000000000015</v>
      </c>
      <c r="V577" s="26">
        <v>4093</v>
      </c>
      <c r="W577" s="26">
        <v>35225</v>
      </c>
    </row>
    <row r="578" spans="1:23">
      <c r="A578" t="str">
        <f t="shared" si="8"/>
        <v>Clarke, Iowa</v>
      </c>
      <c r="B578" t="s">
        <v>1059</v>
      </c>
      <c r="E578" t="s">
        <v>203</v>
      </c>
      <c r="F578" s="25" t="s">
        <v>1088</v>
      </c>
      <c r="G578" s="6"/>
      <c r="H578" s="7">
        <v>9360</v>
      </c>
      <c r="I578" s="8"/>
      <c r="J578" s="8">
        <v>0</v>
      </c>
      <c r="K578" s="8"/>
      <c r="L578" s="8">
        <v>0</v>
      </c>
      <c r="M578" s="8"/>
      <c r="N578" s="8">
        <v>0</v>
      </c>
      <c r="O578" s="8"/>
      <c r="P578" s="8">
        <v>1</v>
      </c>
      <c r="Q578" s="8"/>
      <c r="R578" s="8">
        <v>0</v>
      </c>
      <c r="S578" s="8"/>
      <c r="T578" s="8">
        <v>0</v>
      </c>
      <c r="U578" s="26">
        <v>0</v>
      </c>
      <c r="V578" s="26">
        <v>0</v>
      </c>
      <c r="W578" s="26">
        <v>9360</v>
      </c>
    </row>
    <row r="579" spans="1:23">
      <c r="A579" t="str">
        <f t="shared" si="8"/>
        <v>Fayette, Iowa</v>
      </c>
      <c r="B579" t="s">
        <v>1059</v>
      </c>
      <c r="E579" t="s">
        <v>159</v>
      </c>
      <c r="F579" s="25" t="s">
        <v>1089</v>
      </c>
      <c r="G579" s="6"/>
      <c r="H579" s="7">
        <v>19803</v>
      </c>
      <c r="I579" s="8"/>
      <c r="J579" s="8">
        <v>0</v>
      </c>
      <c r="K579" s="8"/>
      <c r="L579" s="8">
        <v>0</v>
      </c>
      <c r="M579" s="8"/>
      <c r="N579" s="8">
        <v>0</v>
      </c>
      <c r="O579" s="8"/>
      <c r="P579" s="8">
        <v>1</v>
      </c>
      <c r="Q579" s="8"/>
      <c r="R579" s="8">
        <v>0</v>
      </c>
      <c r="S579" s="8"/>
      <c r="T579" s="8">
        <v>0</v>
      </c>
      <c r="U579" s="26">
        <v>0</v>
      </c>
      <c r="V579" s="26">
        <v>0</v>
      </c>
      <c r="W579" s="26">
        <v>19803</v>
      </c>
    </row>
    <row r="580" spans="1:23">
      <c r="A580" t="str">
        <f t="shared" si="8"/>
        <v>Warren, Iowa</v>
      </c>
      <c r="B580" t="s">
        <v>1059</v>
      </c>
      <c r="E580" t="s">
        <v>965</v>
      </c>
      <c r="F580" s="25" t="s">
        <v>1090</v>
      </c>
      <c r="G580" s="6"/>
      <c r="H580" s="7">
        <v>50076</v>
      </c>
      <c r="I580" s="8"/>
      <c r="J580" s="8">
        <v>0</v>
      </c>
      <c r="K580" s="8"/>
      <c r="L580" s="8">
        <v>0.32077242591261285</v>
      </c>
      <c r="M580" s="8"/>
      <c r="N580" s="8">
        <v>0</v>
      </c>
      <c r="O580" s="8"/>
      <c r="P580" s="8">
        <v>0.67922757408738721</v>
      </c>
      <c r="Q580" s="8"/>
      <c r="R580" s="8">
        <v>0</v>
      </c>
      <c r="S580" s="8"/>
      <c r="T580" s="8">
        <v>0</v>
      </c>
      <c r="U580" s="26">
        <v>0</v>
      </c>
      <c r="V580" s="26">
        <v>16063</v>
      </c>
      <c r="W580" s="26">
        <v>34013</v>
      </c>
    </row>
    <row r="581" spans="1:23">
      <c r="A581" t="str">
        <f t="shared" si="8"/>
        <v>Adair, Iowa</v>
      </c>
      <c r="B581" t="s">
        <v>1059</v>
      </c>
      <c r="E581" t="s">
        <v>1091</v>
      </c>
      <c r="F581" s="25" t="s">
        <v>1092</v>
      </c>
      <c r="G581" s="6"/>
      <c r="H581" s="7">
        <v>7085</v>
      </c>
      <c r="I581" s="8"/>
      <c r="J581" s="8">
        <v>0</v>
      </c>
      <c r="K581" s="8"/>
      <c r="L581" s="8">
        <v>0</v>
      </c>
      <c r="M581" s="8"/>
      <c r="N581" s="8">
        <v>0</v>
      </c>
      <c r="O581" s="8"/>
      <c r="P581" s="8">
        <v>1</v>
      </c>
      <c r="Q581" s="8"/>
      <c r="R581" s="8">
        <v>0</v>
      </c>
      <c r="S581" s="8"/>
      <c r="T581" s="8">
        <v>0</v>
      </c>
      <c r="U581" s="26">
        <v>0</v>
      </c>
      <c r="V581" s="26">
        <v>0</v>
      </c>
      <c r="W581" s="26">
        <v>7085</v>
      </c>
    </row>
    <row r="582" spans="1:23">
      <c r="A582" t="str">
        <f t="shared" ref="A582:A645" si="9">E582&amp;", "&amp;B582</f>
        <v>Chickasaw, Iowa</v>
      </c>
      <c r="B582" t="s">
        <v>1059</v>
      </c>
      <c r="E582" t="s">
        <v>1093</v>
      </c>
      <c r="F582" s="25" t="s">
        <v>1094</v>
      </c>
      <c r="G582" s="6"/>
      <c r="H582" s="7">
        <v>12026</v>
      </c>
      <c r="I582" s="8"/>
      <c r="J582" s="8">
        <v>0</v>
      </c>
      <c r="K582" s="8"/>
      <c r="L582" s="8">
        <v>0</v>
      </c>
      <c r="M582" s="8"/>
      <c r="N582" s="8">
        <v>0</v>
      </c>
      <c r="O582" s="8"/>
      <c r="P582" s="8">
        <v>1</v>
      </c>
      <c r="Q582" s="8"/>
      <c r="R582" s="8">
        <v>0</v>
      </c>
      <c r="S582" s="8"/>
      <c r="T582" s="8">
        <v>0</v>
      </c>
      <c r="U582" s="26">
        <v>0</v>
      </c>
      <c r="V582" s="26">
        <v>0</v>
      </c>
      <c r="W582" s="26">
        <v>12026</v>
      </c>
    </row>
    <row r="583" spans="1:23">
      <c r="A583" t="str">
        <f t="shared" si="9"/>
        <v>Hancock, Iowa</v>
      </c>
      <c r="B583" t="s">
        <v>1059</v>
      </c>
      <c r="E583" t="s">
        <v>835</v>
      </c>
      <c r="F583" s="25" t="s">
        <v>1095</v>
      </c>
      <c r="G583" s="6"/>
      <c r="H583" s="7">
        <v>10802</v>
      </c>
      <c r="I583" s="8"/>
      <c r="J583" s="8">
        <v>0</v>
      </c>
      <c r="K583" s="8"/>
      <c r="L583" s="8">
        <v>0</v>
      </c>
      <c r="M583" s="8"/>
      <c r="N583" s="8">
        <v>0</v>
      </c>
      <c r="O583" s="8"/>
      <c r="P583" s="8">
        <v>1</v>
      </c>
      <c r="Q583" s="8"/>
      <c r="R583" s="8">
        <v>0</v>
      </c>
      <c r="S583" s="8"/>
      <c r="T583" s="8">
        <v>0</v>
      </c>
      <c r="U583" s="26">
        <v>0</v>
      </c>
      <c r="V583" s="26">
        <v>0</v>
      </c>
      <c r="W583" s="26">
        <v>10802</v>
      </c>
    </row>
    <row r="584" spans="1:23">
      <c r="A584" t="str">
        <f t="shared" si="9"/>
        <v>Dubuque, Iowa</v>
      </c>
      <c r="B584" t="s">
        <v>1059</v>
      </c>
      <c r="E584" t="s">
        <v>1096</v>
      </c>
      <c r="F584" s="25" t="s">
        <v>1097</v>
      </c>
      <c r="G584" s="6"/>
      <c r="H584" s="7">
        <v>96982</v>
      </c>
      <c r="I584" s="8"/>
      <c r="J584" s="8">
        <v>0.55730960384401229</v>
      </c>
      <c r="K584" s="8"/>
      <c r="L584" s="8">
        <v>4.1316945412550786E-2</v>
      </c>
      <c r="M584" s="8"/>
      <c r="N584" s="8">
        <v>0</v>
      </c>
      <c r="O584" s="8"/>
      <c r="P584" s="8">
        <v>0.40137345074343694</v>
      </c>
      <c r="Q584" s="8"/>
      <c r="R584" s="8">
        <v>0</v>
      </c>
      <c r="S584" s="8"/>
      <c r="T584" s="8">
        <v>0</v>
      </c>
      <c r="U584" s="26">
        <v>54049</v>
      </c>
      <c r="V584" s="26">
        <v>4007.0000000000005</v>
      </c>
      <c r="W584" s="26">
        <v>38926</v>
      </c>
    </row>
    <row r="585" spans="1:23">
      <c r="A585" t="str">
        <f t="shared" si="9"/>
        <v>Poweshiek, Iowa</v>
      </c>
      <c r="B585" t="s">
        <v>1059</v>
      </c>
      <c r="E585" t="s">
        <v>1098</v>
      </c>
      <c r="F585" s="25" t="s">
        <v>1099</v>
      </c>
      <c r="G585" s="6"/>
      <c r="H585" s="7">
        <v>18388</v>
      </c>
      <c r="I585" s="8"/>
      <c r="J585" s="8">
        <v>0</v>
      </c>
      <c r="K585" s="8"/>
      <c r="L585" s="8">
        <v>0</v>
      </c>
      <c r="M585" s="8"/>
      <c r="N585" s="8">
        <v>0</v>
      </c>
      <c r="O585" s="8"/>
      <c r="P585" s="8">
        <v>1</v>
      </c>
      <c r="Q585" s="8"/>
      <c r="R585" s="8">
        <v>0</v>
      </c>
      <c r="S585" s="8"/>
      <c r="T585" s="8">
        <v>0</v>
      </c>
      <c r="U585" s="26">
        <v>0</v>
      </c>
      <c r="V585" s="26">
        <v>0</v>
      </c>
      <c r="W585" s="26">
        <v>18388</v>
      </c>
    </row>
    <row r="586" spans="1:23">
      <c r="A586" t="str">
        <f t="shared" si="9"/>
        <v>Shelby, Iowa</v>
      </c>
      <c r="B586" t="s">
        <v>1059</v>
      </c>
      <c r="E586" t="s">
        <v>99</v>
      </c>
      <c r="F586" s="25" t="s">
        <v>1100</v>
      </c>
      <c r="G586" s="6"/>
      <c r="H586" s="7">
        <v>11606</v>
      </c>
      <c r="I586" s="8"/>
      <c r="J586" s="8">
        <v>0</v>
      </c>
      <c r="K586" s="8"/>
      <c r="L586" s="8">
        <v>0</v>
      </c>
      <c r="M586" s="8"/>
      <c r="N586" s="8">
        <v>0</v>
      </c>
      <c r="O586" s="8"/>
      <c r="P586" s="8">
        <v>1</v>
      </c>
      <c r="Q586" s="8"/>
      <c r="R586" s="8">
        <v>0</v>
      </c>
      <c r="S586" s="8"/>
      <c r="T586" s="8">
        <v>0</v>
      </c>
      <c r="U586" s="26">
        <v>0</v>
      </c>
      <c r="V586" s="26">
        <v>0</v>
      </c>
      <c r="W586" s="26">
        <v>11606</v>
      </c>
    </row>
    <row r="587" spans="1:23">
      <c r="A587" t="str">
        <f t="shared" si="9"/>
        <v>Benton, Iowa</v>
      </c>
      <c r="B587" t="s">
        <v>1059</v>
      </c>
      <c r="E587" t="s">
        <v>241</v>
      </c>
      <c r="F587" s="25" t="s">
        <v>1101</v>
      </c>
      <c r="G587" s="6"/>
      <c r="H587" s="7">
        <v>25636</v>
      </c>
      <c r="I587" s="8"/>
      <c r="J587" s="8">
        <v>0</v>
      </c>
      <c r="K587" s="8"/>
      <c r="L587" s="8">
        <v>0</v>
      </c>
      <c r="M587" s="8"/>
      <c r="N587" s="8">
        <v>0</v>
      </c>
      <c r="O587" s="8"/>
      <c r="P587" s="8">
        <v>1</v>
      </c>
      <c r="Q587" s="8"/>
      <c r="R587" s="8">
        <v>0</v>
      </c>
      <c r="S587" s="8"/>
      <c r="T587" s="8">
        <v>0</v>
      </c>
      <c r="U587" s="26">
        <v>0</v>
      </c>
      <c r="V587" s="26">
        <v>0</v>
      </c>
      <c r="W587" s="26">
        <v>25636</v>
      </c>
    </row>
    <row r="588" spans="1:23">
      <c r="A588" t="str">
        <f t="shared" si="9"/>
        <v>Wayne, Iowa</v>
      </c>
      <c r="B588" t="s">
        <v>1059</v>
      </c>
      <c r="E588" t="s">
        <v>919</v>
      </c>
      <c r="F588" s="25" t="s">
        <v>1102</v>
      </c>
      <c r="G588" s="6"/>
      <c r="H588" s="7">
        <v>6429</v>
      </c>
      <c r="I588" s="8"/>
      <c r="J588" s="8">
        <v>0</v>
      </c>
      <c r="K588" s="8"/>
      <c r="L588" s="8">
        <v>0</v>
      </c>
      <c r="M588" s="8"/>
      <c r="N588" s="8">
        <v>0</v>
      </c>
      <c r="O588" s="8"/>
      <c r="P588" s="8">
        <v>1</v>
      </c>
      <c r="Q588" s="8"/>
      <c r="R588" s="8">
        <v>0</v>
      </c>
      <c r="S588" s="8"/>
      <c r="T588" s="8">
        <v>0</v>
      </c>
      <c r="U588" s="26">
        <v>0</v>
      </c>
      <c r="V588" s="26">
        <v>0</v>
      </c>
      <c r="W588" s="26">
        <v>6429</v>
      </c>
    </row>
    <row r="589" spans="1:23">
      <c r="A589" t="str">
        <f t="shared" si="9"/>
        <v>Jackson, Iowa</v>
      </c>
      <c r="B589" t="s">
        <v>1059</v>
      </c>
      <c r="E589" t="s">
        <v>181</v>
      </c>
      <c r="F589" s="25" t="s">
        <v>1103</v>
      </c>
      <c r="G589" s="6"/>
      <c r="H589" s="7">
        <v>19401</v>
      </c>
      <c r="I589" s="8"/>
      <c r="J589" s="8">
        <v>0</v>
      </c>
      <c r="K589" s="8"/>
      <c r="L589" s="8">
        <v>0</v>
      </c>
      <c r="M589" s="8"/>
      <c r="N589" s="8">
        <v>0</v>
      </c>
      <c r="O589" s="8"/>
      <c r="P589" s="8">
        <v>1</v>
      </c>
      <c r="Q589" s="8"/>
      <c r="R589" s="8">
        <v>0</v>
      </c>
      <c r="S589" s="8"/>
      <c r="T589" s="8">
        <v>0</v>
      </c>
      <c r="U589" s="26">
        <v>0</v>
      </c>
      <c r="V589" s="26">
        <v>0</v>
      </c>
      <c r="W589" s="26">
        <v>19401</v>
      </c>
    </row>
    <row r="590" spans="1:23">
      <c r="A590" t="str">
        <f t="shared" si="9"/>
        <v>Linn, Iowa</v>
      </c>
      <c r="B590" t="s">
        <v>1059</v>
      </c>
      <c r="E590" t="s">
        <v>1104</v>
      </c>
      <c r="F590" s="25" t="s">
        <v>1105</v>
      </c>
      <c r="G590" s="6"/>
      <c r="H590" s="7">
        <v>223861</v>
      </c>
      <c r="I590" s="8"/>
      <c r="J590" s="8">
        <v>0.47813598616998948</v>
      </c>
      <c r="K590" s="8"/>
      <c r="L590" s="8">
        <v>0.22320547125225029</v>
      </c>
      <c r="M590" s="8"/>
      <c r="N590" s="8">
        <v>0</v>
      </c>
      <c r="O590" s="8"/>
      <c r="P590" s="8">
        <v>0.29865854257776031</v>
      </c>
      <c r="Q590" s="8"/>
      <c r="R590" s="8">
        <v>0</v>
      </c>
      <c r="S590" s="8"/>
      <c r="T590" s="8">
        <v>0</v>
      </c>
      <c r="U590" s="26">
        <v>107036.00000000001</v>
      </c>
      <c r="V590" s="26">
        <v>49967</v>
      </c>
      <c r="W590" s="26">
        <v>66858</v>
      </c>
    </row>
    <row r="591" spans="1:23">
      <c r="A591" t="str">
        <f t="shared" si="9"/>
        <v>Dickinson, Iowa</v>
      </c>
      <c r="B591" t="s">
        <v>1059</v>
      </c>
      <c r="E591" t="s">
        <v>1106</v>
      </c>
      <c r="F591" s="25" t="s">
        <v>1107</v>
      </c>
      <c r="G591" s="6"/>
      <c r="H591" s="7">
        <v>17127</v>
      </c>
      <c r="I591" s="8"/>
      <c r="J591" s="8">
        <v>0</v>
      </c>
      <c r="K591" s="8"/>
      <c r="L591" s="8">
        <v>0</v>
      </c>
      <c r="M591" s="8"/>
      <c r="N591" s="8">
        <v>0</v>
      </c>
      <c r="O591" s="8"/>
      <c r="P591" s="8">
        <v>1</v>
      </c>
      <c r="Q591" s="8"/>
      <c r="R591" s="8">
        <v>0</v>
      </c>
      <c r="S591" s="8"/>
      <c r="T591" s="8">
        <v>0</v>
      </c>
      <c r="U591" s="26">
        <v>0</v>
      </c>
      <c r="V591" s="26">
        <v>0</v>
      </c>
      <c r="W591" s="26">
        <v>17127</v>
      </c>
    </row>
    <row r="592" spans="1:23">
      <c r="A592" t="str">
        <f t="shared" si="9"/>
        <v>Clayton, Iowa</v>
      </c>
      <c r="B592" t="s">
        <v>1059</v>
      </c>
      <c r="E592" t="s">
        <v>788</v>
      </c>
      <c r="F592" s="25" t="s">
        <v>1108</v>
      </c>
      <c r="G592" s="6"/>
      <c r="H592" s="7">
        <v>17625</v>
      </c>
      <c r="I592" s="8"/>
      <c r="J592" s="8">
        <v>0</v>
      </c>
      <c r="K592" s="8"/>
      <c r="L592" s="8">
        <v>0</v>
      </c>
      <c r="M592" s="8"/>
      <c r="N592" s="8">
        <v>0</v>
      </c>
      <c r="O592" s="8"/>
      <c r="P592" s="8">
        <v>1</v>
      </c>
      <c r="Q592" s="8"/>
      <c r="R592" s="8">
        <v>0</v>
      </c>
      <c r="S592" s="8"/>
      <c r="T592" s="8">
        <v>0</v>
      </c>
      <c r="U592" s="26">
        <v>0</v>
      </c>
      <c r="V592" s="26">
        <v>0</v>
      </c>
      <c r="W592" s="26">
        <v>17625</v>
      </c>
    </row>
    <row r="593" spans="1:23">
      <c r="A593" t="str">
        <f t="shared" si="9"/>
        <v>Buena Vista, Iowa</v>
      </c>
      <c r="B593" t="s">
        <v>1059</v>
      </c>
      <c r="E593" t="s">
        <v>1109</v>
      </c>
      <c r="F593" s="25" t="s">
        <v>1110</v>
      </c>
      <c r="G593" s="6"/>
      <c r="H593" s="7">
        <v>20058</v>
      </c>
      <c r="I593" s="8"/>
      <c r="J593" s="8">
        <v>0</v>
      </c>
      <c r="K593" s="8"/>
      <c r="L593" s="8">
        <v>0</v>
      </c>
      <c r="M593" s="8"/>
      <c r="N593" s="8">
        <v>0</v>
      </c>
      <c r="O593" s="8"/>
      <c r="P593" s="8">
        <v>1</v>
      </c>
      <c r="Q593" s="8"/>
      <c r="R593" s="8">
        <v>0</v>
      </c>
      <c r="S593" s="8"/>
      <c r="T593" s="8">
        <v>0</v>
      </c>
      <c r="U593" s="26">
        <v>0</v>
      </c>
      <c r="V593" s="26">
        <v>0</v>
      </c>
      <c r="W593" s="26">
        <v>20058</v>
      </c>
    </row>
    <row r="594" spans="1:23">
      <c r="A594" t="str">
        <f t="shared" si="9"/>
        <v>Mills, Iowa</v>
      </c>
      <c r="B594" t="s">
        <v>1059</v>
      </c>
      <c r="E594" t="s">
        <v>1111</v>
      </c>
      <c r="F594" s="25" t="s">
        <v>1112</v>
      </c>
      <c r="G594" s="6"/>
      <c r="H594" s="7">
        <v>15034</v>
      </c>
      <c r="I594" s="8"/>
      <c r="J594" s="8">
        <v>0</v>
      </c>
      <c r="K594" s="8"/>
      <c r="L594" s="8">
        <v>0.24018890514833044</v>
      </c>
      <c r="M594" s="8"/>
      <c r="N594" s="8">
        <v>0</v>
      </c>
      <c r="O594" s="8"/>
      <c r="P594" s="8">
        <v>0.75981109485166953</v>
      </c>
      <c r="Q594" s="8"/>
      <c r="R594" s="8">
        <v>0</v>
      </c>
      <c r="S594" s="8"/>
      <c r="T594" s="8">
        <v>0</v>
      </c>
      <c r="U594" s="26">
        <v>0</v>
      </c>
      <c r="V594" s="26">
        <v>3611</v>
      </c>
      <c r="W594" s="26">
        <v>11423</v>
      </c>
    </row>
    <row r="595" spans="1:23">
      <c r="A595" t="str">
        <f t="shared" si="9"/>
        <v>Dallas, Iowa</v>
      </c>
      <c r="B595" t="s">
        <v>1059</v>
      </c>
      <c r="E595" t="s">
        <v>189</v>
      </c>
      <c r="F595" s="25" t="s">
        <v>1113</v>
      </c>
      <c r="G595" s="6"/>
      <c r="H595" s="7">
        <v>87099</v>
      </c>
      <c r="I595" s="8"/>
      <c r="J595" s="8">
        <v>0.20713211403115994</v>
      </c>
      <c r="K595" s="8"/>
      <c r="L595" s="8">
        <v>0.31451566608112608</v>
      </c>
      <c r="M595" s="8"/>
      <c r="N595" s="8">
        <v>0</v>
      </c>
      <c r="O595" s="8"/>
      <c r="P595" s="8">
        <v>0.47835221988771404</v>
      </c>
      <c r="Q595" s="8"/>
      <c r="R595" s="8">
        <v>0</v>
      </c>
      <c r="S595" s="8"/>
      <c r="T595" s="8">
        <v>0</v>
      </c>
      <c r="U595" s="26">
        <v>18041</v>
      </c>
      <c r="V595" s="26">
        <v>27394</v>
      </c>
      <c r="W595" s="26">
        <v>41664.000000000007</v>
      </c>
    </row>
    <row r="596" spans="1:23">
      <c r="A596" t="str">
        <f t="shared" si="9"/>
        <v>Marion, Iowa</v>
      </c>
      <c r="B596" t="s">
        <v>1059</v>
      </c>
      <c r="E596" t="s">
        <v>109</v>
      </c>
      <c r="F596" s="25" t="s">
        <v>1114</v>
      </c>
      <c r="G596" s="6"/>
      <c r="H596" s="7">
        <v>33172</v>
      </c>
      <c r="I596" s="8"/>
      <c r="J596" s="8">
        <v>0</v>
      </c>
      <c r="K596" s="8"/>
      <c r="L596" s="8">
        <v>0</v>
      </c>
      <c r="M596" s="8"/>
      <c r="N596" s="8">
        <v>0</v>
      </c>
      <c r="O596" s="8"/>
      <c r="P596" s="8">
        <v>1</v>
      </c>
      <c r="Q596" s="8"/>
      <c r="R596" s="8">
        <v>0</v>
      </c>
      <c r="S596" s="8"/>
      <c r="T596" s="8">
        <v>0</v>
      </c>
      <c r="U596" s="26">
        <v>0</v>
      </c>
      <c r="V596" s="26">
        <v>0</v>
      </c>
      <c r="W596" s="26">
        <v>33172</v>
      </c>
    </row>
    <row r="597" spans="1:23">
      <c r="A597" t="str">
        <f t="shared" si="9"/>
        <v>Mahaska, Iowa</v>
      </c>
      <c r="B597" t="s">
        <v>1059</v>
      </c>
      <c r="E597" t="s">
        <v>1115</v>
      </c>
      <c r="F597" s="25" t="s">
        <v>1116</v>
      </c>
      <c r="G597" s="6"/>
      <c r="H597" s="7">
        <v>22164</v>
      </c>
      <c r="I597" s="8"/>
      <c r="J597" s="8">
        <v>0</v>
      </c>
      <c r="K597" s="8"/>
      <c r="L597" s="8">
        <v>0</v>
      </c>
      <c r="M597" s="8"/>
      <c r="N597" s="8">
        <v>0</v>
      </c>
      <c r="O597" s="8"/>
      <c r="P597" s="8">
        <v>1</v>
      </c>
      <c r="Q597" s="8"/>
      <c r="R597" s="8">
        <v>0</v>
      </c>
      <c r="S597" s="8"/>
      <c r="T597" s="8">
        <v>0</v>
      </c>
      <c r="U597" s="26">
        <v>0</v>
      </c>
      <c r="V597" s="26">
        <v>0</v>
      </c>
      <c r="W597" s="26">
        <v>22164</v>
      </c>
    </row>
    <row r="598" spans="1:23">
      <c r="A598" t="str">
        <f t="shared" si="9"/>
        <v>Appanoose, Iowa</v>
      </c>
      <c r="B598" t="s">
        <v>1059</v>
      </c>
      <c r="E598" t="s">
        <v>1117</v>
      </c>
      <c r="F598" s="25" t="s">
        <v>1118</v>
      </c>
      <c r="G598" s="6"/>
      <c r="H598" s="7">
        <v>12452</v>
      </c>
      <c r="I598" s="8"/>
      <c r="J598" s="8">
        <v>0</v>
      </c>
      <c r="K598" s="8"/>
      <c r="L598" s="8">
        <v>0</v>
      </c>
      <c r="M598" s="8"/>
      <c r="N598" s="8">
        <v>0</v>
      </c>
      <c r="O598" s="8"/>
      <c r="P598" s="8">
        <v>1</v>
      </c>
      <c r="Q598" s="8"/>
      <c r="R598" s="8">
        <v>0</v>
      </c>
      <c r="S598" s="8"/>
      <c r="T598" s="8">
        <v>0</v>
      </c>
      <c r="U598" s="26">
        <v>0</v>
      </c>
      <c r="V598" s="26">
        <v>0</v>
      </c>
      <c r="W598" s="26">
        <v>12452</v>
      </c>
    </row>
    <row r="599" spans="1:23">
      <c r="A599" t="str">
        <f t="shared" si="9"/>
        <v>Van Buren, Iowa</v>
      </c>
      <c r="B599" t="s">
        <v>1059</v>
      </c>
      <c r="E599" t="s">
        <v>254</v>
      </c>
      <c r="F599" s="25" t="s">
        <v>1119</v>
      </c>
      <c r="G599" s="6"/>
      <c r="H599" s="7">
        <v>7150</v>
      </c>
      <c r="I599" s="8"/>
      <c r="J599" s="8">
        <v>0</v>
      </c>
      <c r="K599" s="8"/>
      <c r="L599" s="8">
        <v>0</v>
      </c>
      <c r="M599" s="8"/>
      <c r="N599" s="8">
        <v>0</v>
      </c>
      <c r="O599" s="8"/>
      <c r="P599" s="8">
        <v>1</v>
      </c>
      <c r="Q599" s="8"/>
      <c r="R599" s="8">
        <v>0</v>
      </c>
      <c r="S599" s="8"/>
      <c r="T599" s="8">
        <v>0</v>
      </c>
      <c r="U599" s="26">
        <v>0</v>
      </c>
      <c r="V599" s="26">
        <v>0</v>
      </c>
      <c r="W599" s="26">
        <v>7150</v>
      </c>
    </row>
    <row r="600" spans="1:23">
      <c r="A600" t="str">
        <f t="shared" si="9"/>
        <v>Johnson, Iowa</v>
      </c>
      <c r="B600" t="s">
        <v>1059</v>
      </c>
      <c r="E600" t="s">
        <v>256</v>
      </c>
      <c r="F600" s="25" t="s">
        <v>1120</v>
      </c>
      <c r="G600" s="6"/>
      <c r="H600" s="7">
        <v>148577</v>
      </c>
      <c r="I600" s="8"/>
      <c r="J600" s="8">
        <v>0.42067076330791447</v>
      </c>
      <c r="K600" s="8"/>
      <c r="L600" s="8">
        <v>0.19724452640718285</v>
      </c>
      <c r="M600" s="8"/>
      <c r="N600" s="8">
        <v>0</v>
      </c>
      <c r="O600" s="8"/>
      <c r="P600" s="8">
        <v>0.38208471028490282</v>
      </c>
      <c r="Q600" s="8"/>
      <c r="R600" s="8">
        <v>0</v>
      </c>
      <c r="S600" s="8"/>
      <c r="T600" s="8">
        <v>0</v>
      </c>
      <c r="U600" s="26">
        <v>62502.000000000007</v>
      </c>
      <c r="V600" s="26">
        <v>29306.000000000007</v>
      </c>
      <c r="W600" s="26">
        <v>56769.000000000007</v>
      </c>
    </row>
    <row r="601" spans="1:23">
      <c r="A601" t="str">
        <f t="shared" si="9"/>
        <v>Wright, Iowa</v>
      </c>
      <c r="B601" t="s">
        <v>1059</v>
      </c>
      <c r="E601" t="s">
        <v>1121</v>
      </c>
      <c r="F601" s="25" t="s">
        <v>1122</v>
      </c>
      <c r="G601" s="6"/>
      <c r="H601" s="7">
        <v>12739</v>
      </c>
      <c r="I601" s="8"/>
      <c r="J601" s="8">
        <v>0</v>
      </c>
      <c r="K601" s="8"/>
      <c r="L601" s="8">
        <v>0</v>
      </c>
      <c r="M601" s="8"/>
      <c r="N601" s="8">
        <v>0</v>
      </c>
      <c r="O601" s="8"/>
      <c r="P601" s="8">
        <v>1</v>
      </c>
      <c r="Q601" s="8"/>
      <c r="R601" s="8">
        <v>0</v>
      </c>
      <c r="S601" s="8"/>
      <c r="T601" s="8">
        <v>0</v>
      </c>
      <c r="U601" s="26">
        <v>0</v>
      </c>
      <c r="V601" s="26">
        <v>0</v>
      </c>
      <c r="W601" s="26">
        <v>12739</v>
      </c>
    </row>
    <row r="602" spans="1:23">
      <c r="A602" t="str">
        <f t="shared" si="9"/>
        <v>Montgomery, Iowa</v>
      </c>
      <c r="B602" t="s">
        <v>1059</v>
      </c>
      <c r="E602" t="s">
        <v>133</v>
      </c>
      <c r="F602" s="25" t="s">
        <v>1123</v>
      </c>
      <c r="G602" s="6"/>
      <c r="H602" s="7">
        <v>10053</v>
      </c>
      <c r="I602" s="8"/>
      <c r="J602" s="8">
        <v>0</v>
      </c>
      <c r="K602" s="8"/>
      <c r="L602" s="8">
        <v>0</v>
      </c>
      <c r="M602" s="8"/>
      <c r="N602" s="8">
        <v>0</v>
      </c>
      <c r="O602" s="8"/>
      <c r="P602" s="8">
        <v>1</v>
      </c>
      <c r="Q602" s="8"/>
      <c r="R602" s="8">
        <v>0</v>
      </c>
      <c r="S602" s="8"/>
      <c r="T602" s="8">
        <v>0</v>
      </c>
      <c r="U602" s="26">
        <v>0</v>
      </c>
      <c r="V602" s="26">
        <v>0</v>
      </c>
      <c r="W602" s="26">
        <v>10053</v>
      </c>
    </row>
    <row r="603" spans="1:23">
      <c r="A603" t="str">
        <f t="shared" si="9"/>
        <v>Union, Iowa</v>
      </c>
      <c r="B603" t="s">
        <v>1059</v>
      </c>
      <c r="E603" t="s">
        <v>348</v>
      </c>
      <c r="F603" s="25" t="s">
        <v>1124</v>
      </c>
      <c r="G603" s="6"/>
      <c r="H603" s="7">
        <v>12358</v>
      </c>
      <c r="I603" s="8"/>
      <c r="J603" s="8">
        <v>0</v>
      </c>
      <c r="K603" s="8"/>
      <c r="L603" s="8">
        <v>0</v>
      </c>
      <c r="M603" s="8"/>
      <c r="N603" s="8">
        <v>0</v>
      </c>
      <c r="O603" s="8"/>
      <c r="P603" s="8">
        <v>1</v>
      </c>
      <c r="Q603" s="8"/>
      <c r="R603" s="8">
        <v>0</v>
      </c>
      <c r="S603" s="8"/>
      <c r="T603" s="8">
        <v>0</v>
      </c>
      <c r="U603" s="26">
        <v>0</v>
      </c>
      <c r="V603" s="26">
        <v>0</v>
      </c>
      <c r="W603" s="26">
        <v>12358</v>
      </c>
    </row>
    <row r="604" spans="1:23">
      <c r="A604" t="str">
        <f t="shared" si="9"/>
        <v>Keokuk, Iowa</v>
      </c>
      <c r="B604" t="s">
        <v>1059</v>
      </c>
      <c r="E604" t="s">
        <v>1125</v>
      </c>
      <c r="F604" s="25" t="s">
        <v>1126</v>
      </c>
      <c r="G604" s="6"/>
      <c r="H604" s="7">
        <v>10188</v>
      </c>
      <c r="I604" s="8"/>
      <c r="J604" s="8">
        <v>0</v>
      </c>
      <c r="K604" s="8"/>
      <c r="L604" s="8">
        <v>0</v>
      </c>
      <c r="M604" s="8"/>
      <c r="N604" s="8">
        <v>0</v>
      </c>
      <c r="O604" s="8"/>
      <c r="P604" s="8">
        <v>1</v>
      </c>
      <c r="Q604" s="8"/>
      <c r="R604" s="8">
        <v>0</v>
      </c>
      <c r="S604" s="8"/>
      <c r="T604" s="8">
        <v>0</v>
      </c>
      <c r="U604" s="26">
        <v>0</v>
      </c>
      <c r="V604" s="26">
        <v>0</v>
      </c>
      <c r="W604" s="26">
        <v>10188</v>
      </c>
    </row>
    <row r="605" spans="1:23">
      <c r="A605" t="str">
        <f t="shared" si="9"/>
        <v>Story, Iowa</v>
      </c>
      <c r="B605" t="s">
        <v>1059</v>
      </c>
      <c r="E605" t="s">
        <v>1127</v>
      </c>
      <c r="F605" s="25" t="s">
        <v>1128</v>
      </c>
      <c r="G605" s="6"/>
      <c r="H605" s="7">
        <v>96941</v>
      </c>
      <c r="I605" s="8"/>
      <c r="J605" s="8">
        <v>0.56003135928038705</v>
      </c>
      <c r="K605" s="8"/>
      <c r="L605" s="8">
        <v>4.7234916082978307E-2</v>
      </c>
      <c r="M605" s="8"/>
      <c r="N605" s="8">
        <v>0</v>
      </c>
      <c r="O605" s="8"/>
      <c r="P605" s="8">
        <v>0.39273372463663464</v>
      </c>
      <c r="Q605" s="8"/>
      <c r="R605" s="8">
        <v>0</v>
      </c>
      <c r="S605" s="8"/>
      <c r="T605" s="8">
        <v>0</v>
      </c>
      <c r="U605" s="26">
        <v>54290</v>
      </c>
      <c r="V605" s="26">
        <v>4579</v>
      </c>
      <c r="W605" s="26">
        <v>38072</v>
      </c>
    </row>
    <row r="606" spans="1:23">
      <c r="A606" t="str">
        <f t="shared" si="9"/>
        <v>Mitchell, Iowa</v>
      </c>
      <c r="B606" t="s">
        <v>1059</v>
      </c>
      <c r="E606" t="s">
        <v>997</v>
      </c>
      <c r="F606" s="25" t="s">
        <v>1129</v>
      </c>
      <c r="G606" s="6"/>
      <c r="H606" s="7">
        <v>10608</v>
      </c>
      <c r="I606" s="8"/>
      <c r="J606" s="8">
        <v>0</v>
      </c>
      <c r="K606" s="8"/>
      <c r="L606" s="8">
        <v>0</v>
      </c>
      <c r="M606" s="8"/>
      <c r="N606" s="8">
        <v>0</v>
      </c>
      <c r="O606" s="8"/>
      <c r="P606" s="8">
        <v>1</v>
      </c>
      <c r="Q606" s="8"/>
      <c r="R606" s="8">
        <v>0</v>
      </c>
      <c r="S606" s="8"/>
      <c r="T606" s="8">
        <v>0</v>
      </c>
      <c r="U606" s="26">
        <v>0</v>
      </c>
      <c r="V606" s="26">
        <v>0</v>
      </c>
      <c r="W606" s="26">
        <v>10608</v>
      </c>
    </row>
    <row r="607" spans="1:23">
      <c r="A607" t="str">
        <f t="shared" si="9"/>
        <v>Grundy, Iowa</v>
      </c>
      <c r="B607" t="s">
        <v>1059</v>
      </c>
      <c r="E607" t="s">
        <v>1130</v>
      </c>
      <c r="F607" s="25" t="s">
        <v>1131</v>
      </c>
      <c r="G607" s="6"/>
      <c r="H607" s="7">
        <v>12299</v>
      </c>
      <c r="I607" s="8"/>
      <c r="J607" s="8">
        <v>0</v>
      </c>
      <c r="K607" s="8"/>
      <c r="L607" s="8">
        <v>0</v>
      </c>
      <c r="M607" s="8"/>
      <c r="N607" s="8">
        <v>0</v>
      </c>
      <c r="O607" s="8"/>
      <c r="P607" s="8">
        <v>1</v>
      </c>
      <c r="Q607" s="8"/>
      <c r="R607" s="8">
        <v>0</v>
      </c>
      <c r="S607" s="8"/>
      <c r="T607" s="8">
        <v>0</v>
      </c>
      <c r="U607" s="26">
        <v>0</v>
      </c>
      <c r="V607" s="26">
        <v>0</v>
      </c>
      <c r="W607" s="26">
        <v>12299</v>
      </c>
    </row>
    <row r="608" spans="1:23">
      <c r="A608" t="str">
        <f t="shared" si="9"/>
        <v>Winneshiek, Iowa</v>
      </c>
      <c r="B608" t="s">
        <v>1059</v>
      </c>
      <c r="E608" t="s">
        <v>1132</v>
      </c>
      <c r="F608" s="25" t="s">
        <v>1133</v>
      </c>
      <c r="G608" s="6"/>
      <c r="H608" s="7">
        <v>20262</v>
      </c>
      <c r="I608" s="8"/>
      <c r="J608" s="8">
        <v>0</v>
      </c>
      <c r="K608" s="8"/>
      <c r="L608" s="8">
        <v>0</v>
      </c>
      <c r="M608" s="8"/>
      <c r="N608" s="8">
        <v>0</v>
      </c>
      <c r="O608" s="8"/>
      <c r="P608" s="8">
        <v>1</v>
      </c>
      <c r="Q608" s="8"/>
      <c r="R608" s="8">
        <v>0</v>
      </c>
      <c r="S608" s="8"/>
      <c r="T608" s="8">
        <v>0</v>
      </c>
      <c r="U608" s="26">
        <v>0</v>
      </c>
      <c r="V608" s="26">
        <v>0</v>
      </c>
      <c r="W608" s="26">
        <v>20262</v>
      </c>
    </row>
    <row r="609" spans="1:23">
      <c r="A609" t="str">
        <f t="shared" si="9"/>
        <v>Sac, Iowa</v>
      </c>
      <c r="B609" t="s">
        <v>1059</v>
      </c>
      <c r="E609" t="s">
        <v>1134</v>
      </c>
      <c r="F609" s="25" t="s">
        <v>1135</v>
      </c>
      <c r="G609" s="6"/>
      <c r="H609" s="7">
        <v>9802</v>
      </c>
      <c r="I609" s="8"/>
      <c r="J609" s="8">
        <v>0</v>
      </c>
      <c r="K609" s="8"/>
      <c r="L609" s="8">
        <v>0</v>
      </c>
      <c r="M609" s="8"/>
      <c r="N609" s="8">
        <v>0</v>
      </c>
      <c r="O609" s="8"/>
      <c r="P609" s="8">
        <v>1</v>
      </c>
      <c r="Q609" s="8"/>
      <c r="R609" s="8">
        <v>0</v>
      </c>
      <c r="S609" s="8"/>
      <c r="T609" s="8">
        <v>0</v>
      </c>
      <c r="U609" s="26">
        <v>0</v>
      </c>
      <c r="V609" s="26">
        <v>0</v>
      </c>
      <c r="W609" s="26">
        <v>9802</v>
      </c>
    </row>
    <row r="610" spans="1:23">
      <c r="A610" t="str">
        <f t="shared" si="9"/>
        <v>Marshall, Iowa</v>
      </c>
      <c r="B610" t="s">
        <v>1059</v>
      </c>
      <c r="E610" t="s">
        <v>165</v>
      </c>
      <c r="F610" s="25" t="s">
        <v>1136</v>
      </c>
      <c r="G610" s="6"/>
      <c r="H610" s="7">
        <v>39964</v>
      </c>
      <c r="I610" s="8"/>
      <c r="J610" s="8">
        <v>0</v>
      </c>
      <c r="K610" s="8"/>
      <c r="L610" s="8">
        <v>0</v>
      </c>
      <c r="M610" s="8"/>
      <c r="N610" s="8">
        <v>0</v>
      </c>
      <c r="O610" s="8"/>
      <c r="P610" s="8">
        <v>1</v>
      </c>
      <c r="Q610" s="8"/>
      <c r="R610" s="8">
        <v>0</v>
      </c>
      <c r="S610" s="8"/>
      <c r="T610" s="8">
        <v>0</v>
      </c>
      <c r="U610" s="26">
        <v>0</v>
      </c>
      <c r="V610" s="26">
        <v>0</v>
      </c>
      <c r="W610" s="26">
        <v>39964</v>
      </c>
    </row>
    <row r="611" spans="1:23">
      <c r="A611" t="str">
        <f t="shared" si="9"/>
        <v>Delaware, Iowa</v>
      </c>
      <c r="B611" t="s">
        <v>1059</v>
      </c>
      <c r="E611" t="s">
        <v>657</v>
      </c>
      <c r="F611" s="25" t="s">
        <v>1137</v>
      </c>
      <c r="G611" s="6"/>
      <c r="H611" s="7">
        <v>17183</v>
      </c>
      <c r="I611" s="8"/>
      <c r="J611" s="8">
        <v>0</v>
      </c>
      <c r="K611" s="8"/>
      <c r="L611" s="8">
        <v>0</v>
      </c>
      <c r="M611" s="8"/>
      <c r="N611" s="8">
        <v>0</v>
      </c>
      <c r="O611" s="8"/>
      <c r="P611" s="8">
        <v>1</v>
      </c>
      <c r="Q611" s="8"/>
      <c r="R611" s="8">
        <v>0</v>
      </c>
      <c r="S611" s="8"/>
      <c r="T611" s="8">
        <v>0</v>
      </c>
      <c r="U611" s="26">
        <v>0</v>
      </c>
      <c r="V611" s="26">
        <v>0</v>
      </c>
      <c r="W611" s="26">
        <v>17183</v>
      </c>
    </row>
    <row r="612" spans="1:23">
      <c r="A612" t="str">
        <f t="shared" si="9"/>
        <v>Davis, Iowa</v>
      </c>
      <c r="B612" t="s">
        <v>1059</v>
      </c>
      <c r="E612" t="s">
        <v>1138</v>
      </c>
      <c r="F612" s="25" t="s">
        <v>1139</v>
      </c>
      <c r="G612" s="6"/>
      <c r="H612" s="7">
        <v>8920</v>
      </c>
      <c r="I612" s="8"/>
      <c r="J612" s="8">
        <v>0</v>
      </c>
      <c r="K612" s="8"/>
      <c r="L612" s="8">
        <v>0</v>
      </c>
      <c r="M612" s="8"/>
      <c r="N612" s="8">
        <v>0</v>
      </c>
      <c r="O612" s="8"/>
      <c r="P612" s="8">
        <v>1</v>
      </c>
      <c r="Q612" s="8"/>
      <c r="R612" s="8">
        <v>0</v>
      </c>
      <c r="S612" s="8"/>
      <c r="T612" s="8">
        <v>0</v>
      </c>
      <c r="U612" s="26">
        <v>0</v>
      </c>
      <c r="V612" s="26">
        <v>0</v>
      </c>
      <c r="W612" s="26">
        <v>8920</v>
      </c>
    </row>
    <row r="613" spans="1:23">
      <c r="A613" t="str">
        <f t="shared" si="9"/>
        <v>Floyd, Iowa</v>
      </c>
      <c r="B613" t="s">
        <v>1059</v>
      </c>
      <c r="E613" t="s">
        <v>784</v>
      </c>
      <c r="F613" s="25" t="s">
        <v>1140</v>
      </c>
      <c r="G613" s="6"/>
      <c r="H613" s="7">
        <v>15786</v>
      </c>
      <c r="I613" s="8"/>
      <c r="J613" s="8">
        <v>0</v>
      </c>
      <c r="K613" s="8"/>
      <c r="L613" s="8">
        <v>0</v>
      </c>
      <c r="M613" s="8"/>
      <c r="N613" s="8">
        <v>0</v>
      </c>
      <c r="O613" s="8"/>
      <c r="P613" s="8">
        <v>1</v>
      </c>
      <c r="Q613" s="8"/>
      <c r="R613" s="8">
        <v>0</v>
      </c>
      <c r="S613" s="8"/>
      <c r="T613" s="8">
        <v>0</v>
      </c>
      <c r="U613" s="26">
        <v>0</v>
      </c>
      <c r="V613" s="26">
        <v>0</v>
      </c>
      <c r="W613" s="26">
        <v>15786</v>
      </c>
    </row>
    <row r="614" spans="1:23">
      <c r="A614" t="str">
        <f t="shared" si="9"/>
        <v>Audubon, Iowa</v>
      </c>
      <c r="B614" t="s">
        <v>1059</v>
      </c>
      <c r="E614" t="s">
        <v>1141</v>
      </c>
      <c r="F614" s="25" t="s">
        <v>1142</v>
      </c>
      <c r="G614" s="6"/>
      <c r="H614" s="7">
        <v>5571</v>
      </c>
      <c r="I614" s="8"/>
      <c r="J614" s="8">
        <v>0</v>
      </c>
      <c r="K614" s="8"/>
      <c r="L614" s="8">
        <v>0</v>
      </c>
      <c r="M614" s="8"/>
      <c r="N614" s="8">
        <v>0</v>
      </c>
      <c r="O614" s="8"/>
      <c r="P614" s="8">
        <v>1</v>
      </c>
      <c r="Q614" s="8"/>
      <c r="R614" s="8">
        <v>0</v>
      </c>
      <c r="S614" s="8"/>
      <c r="T614" s="8">
        <v>0</v>
      </c>
      <c r="U614" s="26">
        <v>0</v>
      </c>
      <c r="V614" s="26">
        <v>0</v>
      </c>
      <c r="W614" s="26">
        <v>5571</v>
      </c>
    </row>
    <row r="615" spans="1:23">
      <c r="A615" t="str">
        <f t="shared" si="9"/>
        <v>Jones, Iowa</v>
      </c>
      <c r="B615" t="s">
        <v>1059</v>
      </c>
      <c r="E615" t="s">
        <v>898</v>
      </c>
      <c r="F615" s="25" t="s">
        <v>1143</v>
      </c>
      <c r="G615" s="6"/>
      <c r="H615" s="7">
        <v>20559</v>
      </c>
      <c r="I615" s="8"/>
      <c r="J615" s="8">
        <v>0</v>
      </c>
      <c r="K615" s="8"/>
      <c r="L615" s="8">
        <v>0</v>
      </c>
      <c r="M615" s="8"/>
      <c r="N615" s="8">
        <v>0</v>
      </c>
      <c r="O615" s="8"/>
      <c r="P615" s="8">
        <v>1</v>
      </c>
      <c r="Q615" s="8"/>
      <c r="R615" s="8">
        <v>0</v>
      </c>
      <c r="S615" s="8"/>
      <c r="T615" s="8">
        <v>0</v>
      </c>
      <c r="U615" s="26">
        <v>0</v>
      </c>
      <c r="V615" s="26">
        <v>0</v>
      </c>
      <c r="W615" s="26">
        <v>20559</v>
      </c>
    </row>
    <row r="616" spans="1:23">
      <c r="A616" t="str">
        <f t="shared" si="9"/>
        <v>Hardin, Iowa</v>
      </c>
      <c r="B616" t="s">
        <v>1059</v>
      </c>
      <c r="E616" t="s">
        <v>1144</v>
      </c>
      <c r="F616" s="25" t="s">
        <v>1145</v>
      </c>
      <c r="G616" s="6"/>
      <c r="H616" s="7">
        <v>17061</v>
      </c>
      <c r="I616" s="8"/>
      <c r="J616" s="8">
        <v>0</v>
      </c>
      <c r="K616" s="8"/>
      <c r="L616" s="8">
        <v>0</v>
      </c>
      <c r="M616" s="8"/>
      <c r="N616" s="8">
        <v>0</v>
      </c>
      <c r="O616" s="8"/>
      <c r="P616" s="8">
        <v>1</v>
      </c>
      <c r="Q616" s="8"/>
      <c r="R616" s="8">
        <v>0</v>
      </c>
      <c r="S616" s="8"/>
      <c r="T616" s="8">
        <v>0</v>
      </c>
      <c r="U616" s="26">
        <v>0</v>
      </c>
      <c r="V616" s="26">
        <v>0</v>
      </c>
      <c r="W616" s="26">
        <v>17061</v>
      </c>
    </row>
    <row r="617" spans="1:23">
      <c r="A617" t="str">
        <f t="shared" si="9"/>
        <v>Boone, Iowa</v>
      </c>
      <c r="B617" t="s">
        <v>1059</v>
      </c>
      <c r="E617" t="s">
        <v>292</v>
      </c>
      <c r="F617" s="25" t="s">
        <v>1146</v>
      </c>
      <c r="G617" s="6"/>
      <c r="H617" s="7">
        <v>26370</v>
      </c>
      <c r="I617" s="8"/>
      <c r="J617" s="8">
        <v>0</v>
      </c>
      <c r="K617" s="8"/>
      <c r="L617" s="8">
        <v>0.47152066742510429</v>
      </c>
      <c r="M617" s="8"/>
      <c r="N617" s="8">
        <v>0</v>
      </c>
      <c r="O617" s="8"/>
      <c r="P617" s="8">
        <v>0.52847933257489577</v>
      </c>
      <c r="Q617" s="8"/>
      <c r="R617" s="8">
        <v>0</v>
      </c>
      <c r="S617" s="8"/>
      <c r="T617" s="8">
        <v>0</v>
      </c>
      <c r="U617" s="26">
        <v>0</v>
      </c>
      <c r="V617" s="26">
        <v>12434</v>
      </c>
      <c r="W617" s="26">
        <v>13936.000000000002</v>
      </c>
    </row>
    <row r="618" spans="1:23">
      <c r="A618" t="str">
        <f t="shared" si="9"/>
        <v>Jasper, Iowa</v>
      </c>
      <c r="B618" t="s">
        <v>1059</v>
      </c>
      <c r="E618" t="s">
        <v>863</v>
      </c>
      <c r="F618" s="25" t="s">
        <v>1147</v>
      </c>
      <c r="G618" s="6"/>
      <c r="H618" s="7">
        <v>36971</v>
      </c>
      <c r="I618" s="8"/>
      <c r="J618" s="8">
        <v>0</v>
      </c>
      <c r="K618" s="8"/>
      <c r="L618" s="8">
        <v>0</v>
      </c>
      <c r="M618" s="8"/>
      <c r="N618" s="8">
        <v>0</v>
      </c>
      <c r="O618" s="8"/>
      <c r="P618" s="8">
        <v>1</v>
      </c>
      <c r="Q618" s="8"/>
      <c r="R618" s="8">
        <v>0</v>
      </c>
      <c r="S618" s="8"/>
      <c r="T618" s="8">
        <v>0</v>
      </c>
      <c r="U618" s="26">
        <v>0</v>
      </c>
      <c r="V618" s="26">
        <v>0</v>
      </c>
      <c r="W618" s="26">
        <v>36971</v>
      </c>
    </row>
    <row r="619" spans="1:23">
      <c r="A619" t="str">
        <f t="shared" si="9"/>
        <v>Plymouth, Iowa</v>
      </c>
      <c r="B619" t="s">
        <v>1059</v>
      </c>
      <c r="E619" t="s">
        <v>1148</v>
      </c>
      <c r="F619" s="25" t="s">
        <v>1149</v>
      </c>
      <c r="G619" s="6"/>
      <c r="H619" s="7">
        <v>25068</v>
      </c>
      <c r="I619" s="8"/>
      <c r="J619" s="8">
        <v>0</v>
      </c>
      <c r="K619" s="8"/>
      <c r="L619" s="8">
        <v>0</v>
      </c>
      <c r="M619" s="8"/>
      <c r="N619" s="8">
        <v>0</v>
      </c>
      <c r="O619" s="8"/>
      <c r="P619" s="8">
        <v>1</v>
      </c>
      <c r="Q619" s="8"/>
      <c r="R619" s="8">
        <v>0</v>
      </c>
      <c r="S619" s="8"/>
      <c r="T619" s="8">
        <v>0</v>
      </c>
      <c r="U619" s="26">
        <v>0</v>
      </c>
      <c r="V619" s="26">
        <v>0</v>
      </c>
      <c r="W619" s="26">
        <v>25068</v>
      </c>
    </row>
    <row r="620" spans="1:23">
      <c r="A620" t="str">
        <f t="shared" si="9"/>
        <v>Taylor, Iowa</v>
      </c>
      <c r="B620" t="s">
        <v>1059</v>
      </c>
      <c r="E620" t="s">
        <v>688</v>
      </c>
      <c r="F620" s="25" t="s">
        <v>1150</v>
      </c>
      <c r="G620" s="6"/>
      <c r="H620" s="7">
        <v>6167</v>
      </c>
      <c r="I620" s="8"/>
      <c r="J620" s="8">
        <v>0</v>
      </c>
      <c r="K620" s="8"/>
      <c r="L620" s="8">
        <v>0</v>
      </c>
      <c r="M620" s="8"/>
      <c r="N620" s="8">
        <v>0</v>
      </c>
      <c r="O620" s="8"/>
      <c r="P620" s="8">
        <v>1</v>
      </c>
      <c r="Q620" s="8"/>
      <c r="R620" s="8">
        <v>0</v>
      </c>
      <c r="S620" s="8"/>
      <c r="T620" s="8">
        <v>0</v>
      </c>
      <c r="U620" s="26">
        <v>0</v>
      </c>
      <c r="V620" s="26">
        <v>0</v>
      </c>
      <c r="W620" s="26">
        <v>6167</v>
      </c>
    </row>
    <row r="621" spans="1:23">
      <c r="A621" t="str">
        <f t="shared" si="9"/>
        <v>Page, Iowa</v>
      </c>
      <c r="B621" t="s">
        <v>1059</v>
      </c>
      <c r="E621" t="s">
        <v>1151</v>
      </c>
      <c r="F621" s="25" t="s">
        <v>1152</v>
      </c>
      <c r="G621" s="6"/>
      <c r="H621" s="7">
        <v>15268</v>
      </c>
      <c r="I621" s="8"/>
      <c r="J621" s="8">
        <v>0</v>
      </c>
      <c r="K621" s="8"/>
      <c r="L621" s="8">
        <v>0</v>
      </c>
      <c r="M621" s="8"/>
      <c r="N621" s="8">
        <v>0</v>
      </c>
      <c r="O621" s="8"/>
      <c r="P621" s="8">
        <v>1</v>
      </c>
      <c r="Q621" s="8"/>
      <c r="R621" s="8">
        <v>0</v>
      </c>
      <c r="S621" s="8"/>
      <c r="T621" s="8">
        <v>0</v>
      </c>
      <c r="U621" s="26">
        <v>0</v>
      </c>
      <c r="V621" s="26">
        <v>0</v>
      </c>
      <c r="W621" s="26">
        <v>15268</v>
      </c>
    </row>
    <row r="622" spans="1:23">
      <c r="A622" t="str">
        <f t="shared" si="9"/>
        <v>Cherokee, Iowa</v>
      </c>
      <c r="B622" t="s">
        <v>1059</v>
      </c>
      <c r="E622" t="s">
        <v>137</v>
      </c>
      <c r="F622" s="25" t="s">
        <v>1153</v>
      </c>
      <c r="G622" s="6"/>
      <c r="H622" s="7">
        <v>11343</v>
      </c>
      <c r="I622" s="8"/>
      <c r="J622" s="8">
        <v>0</v>
      </c>
      <c r="K622" s="8"/>
      <c r="L622" s="8">
        <v>0</v>
      </c>
      <c r="M622" s="8"/>
      <c r="N622" s="8">
        <v>0</v>
      </c>
      <c r="O622" s="8"/>
      <c r="P622" s="8">
        <v>1</v>
      </c>
      <c r="Q622" s="8"/>
      <c r="R622" s="8">
        <v>0</v>
      </c>
      <c r="S622" s="8"/>
      <c r="T622" s="8">
        <v>0</v>
      </c>
      <c r="U622" s="26">
        <v>0</v>
      </c>
      <c r="V622" s="26">
        <v>0</v>
      </c>
      <c r="W622" s="26">
        <v>11343</v>
      </c>
    </row>
    <row r="623" spans="1:23">
      <c r="A623" t="str">
        <f t="shared" si="9"/>
        <v>Des Moines, Iowa</v>
      </c>
      <c r="B623" t="s">
        <v>1059</v>
      </c>
      <c r="E623" t="s">
        <v>1154</v>
      </c>
      <c r="F623" s="25" t="s">
        <v>1155</v>
      </c>
      <c r="G623" s="6"/>
      <c r="H623" s="7">
        <v>39386</v>
      </c>
      <c r="I623" s="8"/>
      <c r="J623" s="8">
        <v>0</v>
      </c>
      <c r="K623" s="8"/>
      <c r="L623" s="8">
        <v>0</v>
      </c>
      <c r="M623" s="8"/>
      <c r="N623" s="8">
        <v>0</v>
      </c>
      <c r="O623" s="8"/>
      <c r="P623" s="8">
        <v>1</v>
      </c>
      <c r="Q623" s="8"/>
      <c r="R623" s="8">
        <v>0</v>
      </c>
      <c r="S623" s="8"/>
      <c r="T623" s="8">
        <v>0</v>
      </c>
      <c r="U623" s="26">
        <v>0</v>
      </c>
      <c r="V623" s="26">
        <v>0</v>
      </c>
      <c r="W623" s="26">
        <v>39386</v>
      </c>
    </row>
    <row r="624" spans="1:23">
      <c r="A624" t="str">
        <f t="shared" si="9"/>
        <v>Scott, Iowa</v>
      </c>
      <c r="B624" t="s">
        <v>1059</v>
      </c>
      <c r="E624" t="s">
        <v>354</v>
      </c>
      <c r="F624" s="25" t="s">
        <v>1156</v>
      </c>
      <c r="G624" s="6"/>
      <c r="H624" s="7">
        <v>172446</v>
      </c>
      <c r="I624" s="8"/>
      <c r="J624" s="8">
        <v>0.57838395787666863</v>
      </c>
      <c r="K624" s="8"/>
      <c r="L624" s="8">
        <v>0.24973035037055077</v>
      </c>
      <c r="M624" s="8"/>
      <c r="N624" s="8">
        <v>0</v>
      </c>
      <c r="O624" s="8"/>
      <c r="P624" s="8">
        <v>0.17188569175278059</v>
      </c>
      <c r="Q624" s="8"/>
      <c r="R624" s="8">
        <v>0</v>
      </c>
      <c r="S624" s="8"/>
      <c r="T624" s="8">
        <v>0</v>
      </c>
      <c r="U624" s="26">
        <v>99740</v>
      </c>
      <c r="V624" s="26">
        <v>43065</v>
      </c>
      <c r="W624" s="26">
        <v>29641.000000000004</v>
      </c>
    </row>
    <row r="625" spans="1:23">
      <c r="A625" t="str">
        <f t="shared" si="9"/>
        <v>Lee, Iowa</v>
      </c>
      <c r="B625" t="s">
        <v>1059</v>
      </c>
      <c r="E625" t="s">
        <v>157</v>
      </c>
      <c r="F625" s="25" t="s">
        <v>1157</v>
      </c>
      <c r="G625" s="6"/>
      <c r="H625" s="7">
        <v>34227</v>
      </c>
      <c r="I625" s="8"/>
      <c r="J625" s="8">
        <v>0</v>
      </c>
      <c r="K625" s="8"/>
      <c r="L625" s="8">
        <v>0</v>
      </c>
      <c r="M625" s="8"/>
      <c r="N625" s="8">
        <v>0</v>
      </c>
      <c r="O625" s="8"/>
      <c r="P625" s="8">
        <v>1</v>
      </c>
      <c r="Q625" s="8"/>
      <c r="R625" s="8">
        <v>0</v>
      </c>
      <c r="S625" s="8"/>
      <c r="T625" s="8">
        <v>0</v>
      </c>
      <c r="U625" s="26">
        <v>0</v>
      </c>
      <c r="V625" s="26">
        <v>0</v>
      </c>
      <c r="W625" s="26">
        <v>34227</v>
      </c>
    </row>
    <row r="626" spans="1:23">
      <c r="A626" t="str">
        <f t="shared" si="9"/>
        <v>Fremont, Iowa</v>
      </c>
      <c r="B626" t="s">
        <v>1059</v>
      </c>
      <c r="E626" t="s">
        <v>557</v>
      </c>
      <c r="F626" s="25" t="s">
        <v>1158</v>
      </c>
      <c r="G626" s="6"/>
      <c r="H626" s="7">
        <v>6946</v>
      </c>
      <c r="I626" s="8"/>
      <c r="J626" s="8">
        <v>0</v>
      </c>
      <c r="K626" s="8"/>
      <c r="L626" s="8">
        <v>0</v>
      </c>
      <c r="M626" s="8"/>
      <c r="N626" s="8">
        <v>0</v>
      </c>
      <c r="O626" s="8"/>
      <c r="P626" s="8">
        <v>1</v>
      </c>
      <c r="Q626" s="8"/>
      <c r="R626" s="8">
        <v>0</v>
      </c>
      <c r="S626" s="8"/>
      <c r="T626" s="8">
        <v>0</v>
      </c>
      <c r="U626" s="26">
        <v>0</v>
      </c>
      <c r="V626" s="26">
        <v>0</v>
      </c>
      <c r="W626" s="26">
        <v>6946</v>
      </c>
    </row>
    <row r="627" spans="1:23">
      <c r="A627" t="str">
        <f t="shared" si="9"/>
        <v>Iowa, Iowa</v>
      </c>
      <c r="B627" t="s">
        <v>1059</v>
      </c>
      <c r="E627" t="s">
        <v>1059</v>
      </c>
      <c r="F627" s="25" t="s">
        <v>1159</v>
      </c>
      <c r="G627" s="6"/>
      <c r="H627" s="7">
        <v>16189</v>
      </c>
      <c r="I627" s="8"/>
      <c r="J627" s="8">
        <v>0</v>
      </c>
      <c r="K627" s="8"/>
      <c r="L627" s="8">
        <v>0</v>
      </c>
      <c r="M627" s="8"/>
      <c r="N627" s="8">
        <v>0</v>
      </c>
      <c r="O627" s="8"/>
      <c r="P627" s="8">
        <v>1</v>
      </c>
      <c r="Q627" s="8"/>
      <c r="R627" s="8">
        <v>0</v>
      </c>
      <c r="S627" s="8"/>
      <c r="T627" s="8">
        <v>0</v>
      </c>
      <c r="U627" s="26">
        <v>0</v>
      </c>
      <c r="V627" s="26">
        <v>0</v>
      </c>
      <c r="W627" s="26">
        <v>16189</v>
      </c>
    </row>
    <row r="628" spans="1:23">
      <c r="A628" t="str">
        <f t="shared" si="9"/>
        <v>Butler, Iowa</v>
      </c>
      <c r="B628" t="s">
        <v>1059</v>
      </c>
      <c r="E628" t="s">
        <v>155</v>
      </c>
      <c r="F628" s="25" t="s">
        <v>1160</v>
      </c>
      <c r="G628" s="6"/>
      <c r="H628" s="7">
        <v>14628</v>
      </c>
      <c r="I628" s="8"/>
      <c r="J628" s="8">
        <v>0</v>
      </c>
      <c r="K628" s="8"/>
      <c r="L628" s="8">
        <v>0</v>
      </c>
      <c r="M628" s="8"/>
      <c r="N628" s="8">
        <v>0</v>
      </c>
      <c r="O628" s="8"/>
      <c r="P628" s="8">
        <v>1</v>
      </c>
      <c r="Q628" s="8"/>
      <c r="R628" s="8">
        <v>0</v>
      </c>
      <c r="S628" s="8"/>
      <c r="T628" s="8">
        <v>0</v>
      </c>
      <c r="U628" s="26">
        <v>0</v>
      </c>
      <c r="V628" s="26">
        <v>0</v>
      </c>
      <c r="W628" s="26">
        <v>14628</v>
      </c>
    </row>
    <row r="629" spans="1:23">
      <c r="A629" t="str">
        <f t="shared" si="9"/>
        <v>Emmet, Iowa</v>
      </c>
      <c r="B629" t="s">
        <v>1059</v>
      </c>
      <c r="E629" t="s">
        <v>1161</v>
      </c>
      <c r="F629" s="25" t="s">
        <v>1162</v>
      </c>
      <c r="G629" s="6"/>
      <c r="H629" s="7">
        <v>9438</v>
      </c>
      <c r="I629" s="8"/>
      <c r="J629" s="8">
        <v>0</v>
      </c>
      <c r="K629" s="8"/>
      <c r="L629" s="8">
        <v>0</v>
      </c>
      <c r="M629" s="8"/>
      <c r="N629" s="8">
        <v>0</v>
      </c>
      <c r="O629" s="8"/>
      <c r="P629" s="8">
        <v>1</v>
      </c>
      <c r="Q629" s="8"/>
      <c r="R629" s="8">
        <v>0</v>
      </c>
      <c r="S629" s="8"/>
      <c r="T629" s="8">
        <v>0</v>
      </c>
      <c r="U629" s="26">
        <v>0</v>
      </c>
      <c r="V629" s="26">
        <v>0</v>
      </c>
      <c r="W629" s="26">
        <v>9438</v>
      </c>
    </row>
    <row r="630" spans="1:23">
      <c r="A630" t="str">
        <f t="shared" si="9"/>
        <v>Clay, Iowa</v>
      </c>
      <c r="B630" t="s">
        <v>1059</v>
      </c>
      <c r="E630" t="s">
        <v>145</v>
      </c>
      <c r="F630" s="25" t="s">
        <v>1163</v>
      </c>
      <c r="G630" s="6"/>
      <c r="H630" s="7">
        <v>16211</v>
      </c>
      <c r="I630" s="8"/>
      <c r="J630" s="8">
        <v>0</v>
      </c>
      <c r="K630" s="8"/>
      <c r="L630" s="8">
        <v>0</v>
      </c>
      <c r="M630" s="8"/>
      <c r="N630" s="8">
        <v>0</v>
      </c>
      <c r="O630" s="8"/>
      <c r="P630" s="8">
        <v>1</v>
      </c>
      <c r="Q630" s="8"/>
      <c r="R630" s="8">
        <v>0</v>
      </c>
      <c r="S630" s="8"/>
      <c r="T630" s="8">
        <v>0</v>
      </c>
      <c r="U630" s="26">
        <v>0</v>
      </c>
      <c r="V630" s="26">
        <v>0</v>
      </c>
      <c r="W630" s="26">
        <v>16211</v>
      </c>
    </row>
    <row r="631" spans="1:23">
      <c r="A631" t="str">
        <f t="shared" si="9"/>
        <v>Crawford, Iowa</v>
      </c>
      <c r="B631" t="s">
        <v>1059</v>
      </c>
      <c r="E631" t="s">
        <v>357</v>
      </c>
      <c r="F631" s="25" t="s">
        <v>1164</v>
      </c>
      <c r="G631" s="6"/>
      <c r="H631" s="7">
        <v>17034</v>
      </c>
      <c r="I631" s="8"/>
      <c r="J631" s="8">
        <v>0</v>
      </c>
      <c r="K631" s="8"/>
      <c r="L631" s="8">
        <v>0</v>
      </c>
      <c r="M631" s="8"/>
      <c r="N631" s="8">
        <v>0</v>
      </c>
      <c r="O631" s="8"/>
      <c r="P631" s="8">
        <v>1</v>
      </c>
      <c r="Q631" s="8"/>
      <c r="R631" s="8">
        <v>0</v>
      </c>
      <c r="S631" s="8"/>
      <c r="T631" s="8">
        <v>0</v>
      </c>
      <c r="U631" s="26">
        <v>0</v>
      </c>
      <c r="V631" s="26">
        <v>0</v>
      </c>
      <c r="W631" s="26">
        <v>17034</v>
      </c>
    </row>
    <row r="632" spans="1:23">
      <c r="A632" t="str">
        <f t="shared" si="9"/>
        <v>Buchanan, Iowa</v>
      </c>
      <c r="B632" t="s">
        <v>1059</v>
      </c>
      <c r="E632" t="s">
        <v>1165</v>
      </c>
      <c r="F632" s="25" t="s">
        <v>1166</v>
      </c>
      <c r="G632" s="6"/>
      <c r="H632" s="7">
        <v>21118</v>
      </c>
      <c r="I632" s="8"/>
      <c r="J632" s="8">
        <v>0</v>
      </c>
      <c r="K632" s="8"/>
      <c r="L632" s="8">
        <v>0</v>
      </c>
      <c r="M632" s="8"/>
      <c r="N632" s="8">
        <v>0</v>
      </c>
      <c r="O632" s="8"/>
      <c r="P632" s="8">
        <v>1</v>
      </c>
      <c r="Q632" s="8"/>
      <c r="R632" s="8">
        <v>0</v>
      </c>
      <c r="S632" s="8"/>
      <c r="T632" s="8">
        <v>0</v>
      </c>
      <c r="U632" s="26">
        <v>0</v>
      </c>
      <c r="V632" s="26">
        <v>0</v>
      </c>
      <c r="W632" s="26">
        <v>21118</v>
      </c>
    </row>
    <row r="633" spans="1:23">
      <c r="A633" t="str">
        <f t="shared" si="9"/>
        <v>Osceola, Iowa</v>
      </c>
      <c r="B633" t="s">
        <v>1059</v>
      </c>
      <c r="E633" t="s">
        <v>700</v>
      </c>
      <c r="F633" s="25" t="s">
        <v>1167</v>
      </c>
      <c r="G633" s="6"/>
      <c r="H633" s="7">
        <v>6052</v>
      </c>
      <c r="I633" s="8"/>
      <c r="J633" s="8">
        <v>0</v>
      </c>
      <c r="K633" s="8"/>
      <c r="L633" s="8">
        <v>0</v>
      </c>
      <c r="M633" s="8"/>
      <c r="N633" s="8">
        <v>0</v>
      </c>
      <c r="O633" s="8"/>
      <c r="P633" s="8">
        <v>1</v>
      </c>
      <c r="Q633" s="8"/>
      <c r="R633" s="8">
        <v>0</v>
      </c>
      <c r="S633" s="8"/>
      <c r="T633" s="8">
        <v>0</v>
      </c>
      <c r="U633" s="26">
        <v>0</v>
      </c>
      <c r="V633" s="26">
        <v>0</v>
      </c>
      <c r="W633" s="26">
        <v>6052</v>
      </c>
    </row>
    <row r="634" spans="1:23">
      <c r="A634" t="str">
        <f t="shared" si="9"/>
        <v>Cerro Gordo, Iowa</v>
      </c>
      <c r="B634" t="s">
        <v>1059</v>
      </c>
      <c r="E634" t="s">
        <v>1168</v>
      </c>
      <c r="F634" s="25" t="s">
        <v>1169</v>
      </c>
      <c r="G634" s="6"/>
      <c r="H634" s="7">
        <v>42834</v>
      </c>
      <c r="I634" s="8"/>
      <c r="J634" s="8">
        <v>0</v>
      </c>
      <c r="K634" s="8"/>
      <c r="L634" s="8">
        <v>0</v>
      </c>
      <c r="M634" s="8"/>
      <c r="N634" s="8">
        <v>0</v>
      </c>
      <c r="O634" s="8"/>
      <c r="P634" s="8">
        <v>1</v>
      </c>
      <c r="Q634" s="8"/>
      <c r="R634" s="8">
        <v>0</v>
      </c>
      <c r="S634" s="8"/>
      <c r="T634" s="8">
        <v>0</v>
      </c>
      <c r="U634" s="26">
        <v>0</v>
      </c>
      <c r="V634" s="26">
        <v>0</v>
      </c>
      <c r="W634" s="26">
        <v>42834</v>
      </c>
    </row>
    <row r="635" spans="1:23">
      <c r="A635" t="str">
        <f t="shared" si="9"/>
        <v>Greene, Iowa</v>
      </c>
      <c r="B635" t="s">
        <v>1059</v>
      </c>
      <c r="E635" t="s">
        <v>153</v>
      </c>
      <c r="F635" s="25" t="s">
        <v>1170</v>
      </c>
      <c r="G635" s="6"/>
      <c r="H635" s="7">
        <v>8950</v>
      </c>
      <c r="I635" s="8"/>
      <c r="J635" s="8">
        <v>0</v>
      </c>
      <c r="K635" s="8"/>
      <c r="L635" s="8">
        <v>0</v>
      </c>
      <c r="M635" s="8"/>
      <c r="N635" s="8">
        <v>0</v>
      </c>
      <c r="O635" s="8"/>
      <c r="P635" s="8">
        <v>1</v>
      </c>
      <c r="Q635" s="8"/>
      <c r="R635" s="8">
        <v>0</v>
      </c>
      <c r="S635" s="8"/>
      <c r="T635" s="8">
        <v>0</v>
      </c>
      <c r="U635" s="26">
        <v>0</v>
      </c>
      <c r="V635" s="26">
        <v>0</v>
      </c>
      <c r="W635" s="26">
        <v>8950</v>
      </c>
    </row>
    <row r="636" spans="1:23">
      <c r="A636" t="str">
        <f t="shared" si="9"/>
        <v>Wapello, Iowa</v>
      </c>
      <c r="B636" t="s">
        <v>1059</v>
      </c>
      <c r="E636" t="s">
        <v>1171</v>
      </c>
      <c r="F636" s="25" t="s">
        <v>1172</v>
      </c>
      <c r="G636" s="6"/>
      <c r="H636" s="7">
        <v>35141</v>
      </c>
      <c r="I636" s="8"/>
      <c r="J636" s="8">
        <v>0</v>
      </c>
      <c r="K636" s="8"/>
      <c r="L636" s="8">
        <v>0</v>
      </c>
      <c r="M636" s="8"/>
      <c r="N636" s="8">
        <v>0</v>
      </c>
      <c r="O636" s="8"/>
      <c r="P636" s="8">
        <v>1</v>
      </c>
      <c r="Q636" s="8"/>
      <c r="R636" s="8">
        <v>0</v>
      </c>
      <c r="S636" s="8"/>
      <c r="T636" s="8">
        <v>0</v>
      </c>
      <c r="U636" s="26">
        <v>0</v>
      </c>
      <c r="V636" s="26">
        <v>0</v>
      </c>
      <c r="W636" s="26">
        <v>35141</v>
      </c>
    </row>
    <row r="637" spans="1:23">
      <c r="A637" t="str">
        <f t="shared" si="9"/>
        <v>Henry, Iowa</v>
      </c>
      <c r="B637" t="s">
        <v>1059</v>
      </c>
      <c r="E637" t="s">
        <v>227</v>
      </c>
      <c r="F637" s="25" t="s">
        <v>1173</v>
      </c>
      <c r="G637" s="6"/>
      <c r="H637" s="7">
        <v>19941</v>
      </c>
      <c r="I637" s="8"/>
      <c r="J637" s="8">
        <v>0</v>
      </c>
      <c r="K637" s="8"/>
      <c r="L637" s="8">
        <v>0</v>
      </c>
      <c r="M637" s="8"/>
      <c r="N637" s="8">
        <v>0</v>
      </c>
      <c r="O637" s="8"/>
      <c r="P637" s="8">
        <v>1</v>
      </c>
      <c r="Q637" s="8"/>
      <c r="R637" s="8">
        <v>0</v>
      </c>
      <c r="S637" s="8"/>
      <c r="T637" s="8">
        <v>0</v>
      </c>
      <c r="U637" s="26">
        <v>0</v>
      </c>
      <c r="V637" s="26">
        <v>0</v>
      </c>
      <c r="W637" s="26">
        <v>19941</v>
      </c>
    </row>
    <row r="638" spans="1:23">
      <c r="A638" t="str">
        <f t="shared" si="9"/>
        <v>Lyon, Iowa</v>
      </c>
      <c r="B638" t="s">
        <v>1059</v>
      </c>
      <c r="E638" t="s">
        <v>1174</v>
      </c>
      <c r="F638" s="25" t="s">
        <v>1175</v>
      </c>
      <c r="G638" s="6"/>
      <c r="H638" s="7">
        <v>11776</v>
      </c>
      <c r="I638" s="8"/>
      <c r="J638" s="8">
        <v>0</v>
      </c>
      <c r="K638" s="8"/>
      <c r="L638" s="8">
        <v>0</v>
      </c>
      <c r="M638" s="8"/>
      <c r="N638" s="8">
        <v>0</v>
      </c>
      <c r="O638" s="8"/>
      <c r="P638" s="8">
        <v>1</v>
      </c>
      <c r="Q638" s="8"/>
      <c r="R638" s="8">
        <v>0</v>
      </c>
      <c r="S638" s="8"/>
      <c r="T638" s="8">
        <v>0</v>
      </c>
      <c r="U638" s="26">
        <v>0</v>
      </c>
      <c r="V638" s="26">
        <v>0</v>
      </c>
      <c r="W638" s="26">
        <v>11776</v>
      </c>
    </row>
    <row r="639" spans="1:23">
      <c r="A639" t="str">
        <f t="shared" si="9"/>
        <v>Adams, Iowa</v>
      </c>
      <c r="B639" t="s">
        <v>1059</v>
      </c>
      <c r="E639" t="s">
        <v>626</v>
      </c>
      <c r="F639" s="25" t="s">
        <v>1176</v>
      </c>
      <c r="G639" s="6"/>
      <c r="H639" s="7">
        <v>3670</v>
      </c>
      <c r="I639" s="8"/>
      <c r="J639" s="8">
        <v>0</v>
      </c>
      <c r="K639" s="8"/>
      <c r="L639" s="8">
        <v>0</v>
      </c>
      <c r="M639" s="8"/>
      <c r="N639" s="8">
        <v>0</v>
      </c>
      <c r="O639" s="8"/>
      <c r="P639" s="8">
        <v>1</v>
      </c>
      <c r="Q639" s="8"/>
      <c r="R639" s="8">
        <v>0</v>
      </c>
      <c r="S639" s="8"/>
      <c r="T639" s="8">
        <v>0</v>
      </c>
      <c r="U639" s="26">
        <v>0</v>
      </c>
      <c r="V639" s="26">
        <v>0</v>
      </c>
      <c r="W639" s="26">
        <v>3670</v>
      </c>
    </row>
    <row r="640" spans="1:23">
      <c r="A640" t="str">
        <f t="shared" si="9"/>
        <v>Monona, Iowa</v>
      </c>
      <c r="B640" t="s">
        <v>1059</v>
      </c>
      <c r="E640" t="s">
        <v>1177</v>
      </c>
      <c r="F640" s="25" t="s">
        <v>1178</v>
      </c>
      <c r="G640" s="6"/>
      <c r="H640" s="7">
        <v>8730</v>
      </c>
      <c r="I640" s="8"/>
      <c r="J640" s="8">
        <v>0</v>
      </c>
      <c r="K640" s="8"/>
      <c r="L640" s="8">
        <v>0</v>
      </c>
      <c r="M640" s="8"/>
      <c r="N640" s="8">
        <v>0</v>
      </c>
      <c r="O640" s="8"/>
      <c r="P640" s="8">
        <v>1</v>
      </c>
      <c r="Q640" s="8"/>
      <c r="R640" s="8">
        <v>0</v>
      </c>
      <c r="S640" s="8"/>
      <c r="T640" s="8">
        <v>0</v>
      </c>
      <c r="U640" s="26">
        <v>0</v>
      </c>
      <c r="V640" s="26">
        <v>0</v>
      </c>
      <c r="W640" s="26">
        <v>8730</v>
      </c>
    </row>
    <row r="641" spans="1:23">
      <c r="A641" t="str">
        <f t="shared" si="9"/>
        <v>Humboldt, Iowa</v>
      </c>
      <c r="B641" t="s">
        <v>1059</v>
      </c>
      <c r="E641" t="s">
        <v>465</v>
      </c>
      <c r="F641" s="25" t="s">
        <v>1179</v>
      </c>
      <c r="G641" s="6"/>
      <c r="H641" s="7">
        <v>9554</v>
      </c>
      <c r="I641" s="8"/>
      <c r="J641" s="8">
        <v>0</v>
      </c>
      <c r="K641" s="8"/>
      <c r="L641" s="8">
        <v>0</v>
      </c>
      <c r="M641" s="8"/>
      <c r="N641" s="8">
        <v>0</v>
      </c>
      <c r="O641" s="8"/>
      <c r="P641" s="8">
        <v>1</v>
      </c>
      <c r="Q641" s="8"/>
      <c r="R641" s="8">
        <v>0</v>
      </c>
      <c r="S641" s="8"/>
      <c r="T641" s="8">
        <v>0</v>
      </c>
      <c r="U641" s="26">
        <v>0</v>
      </c>
      <c r="V641" s="26">
        <v>0</v>
      </c>
      <c r="W641" s="26">
        <v>9554</v>
      </c>
    </row>
    <row r="642" spans="1:23">
      <c r="A642" t="str">
        <f t="shared" si="9"/>
        <v>Louisa, Iowa</v>
      </c>
      <c r="B642" t="s">
        <v>1059</v>
      </c>
      <c r="E642" t="s">
        <v>1180</v>
      </c>
      <c r="F642" s="25" t="s">
        <v>1181</v>
      </c>
      <c r="G642" s="6"/>
      <c r="H642" s="7">
        <v>11178</v>
      </c>
      <c r="I642" s="8"/>
      <c r="J642" s="8">
        <v>0</v>
      </c>
      <c r="K642" s="8"/>
      <c r="L642" s="8">
        <v>0</v>
      </c>
      <c r="M642" s="8"/>
      <c r="N642" s="8">
        <v>0</v>
      </c>
      <c r="O642" s="8"/>
      <c r="P642" s="8">
        <v>1</v>
      </c>
      <c r="Q642" s="8"/>
      <c r="R642" s="8">
        <v>0</v>
      </c>
      <c r="S642" s="8"/>
      <c r="T642" s="8">
        <v>0</v>
      </c>
      <c r="U642" s="26">
        <v>0</v>
      </c>
      <c r="V642" s="26">
        <v>0</v>
      </c>
      <c r="W642" s="26">
        <v>11178</v>
      </c>
    </row>
    <row r="643" spans="1:23">
      <c r="A643" t="str">
        <f t="shared" si="9"/>
        <v>Tama, Iowa</v>
      </c>
      <c r="B643" t="s">
        <v>1059</v>
      </c>
      <c r="E643" t="s">
        <v>1182</v>
      </c>
      <c r="F643" s="25" t="s">
        <v>1183</v>
      </c>
      <c r="G643" s="6"/>
      <c r="H643" s="7">
        <v>17032</v>
      </c>
      <c r="I643" s="8"/>
      <c r="J643" s="8">
        <v>0</v>
      </c>
      <c r="K643" s="8"/>
      <c r="L643" s="8">
        <v>0</v>
      </c>
      <c r="M643" s="8"/>
      <c r="N643" s="8">
        <v>0</v>
      </c>
      <c r="O643" s="8"/>
      <c r="P643" s="8">
        <v>1</v>
      </c>
      <c r="Q643" s="8"/>
      <c r="R643" s="8">
        <v>0</v>
      </c>
      <c r="S643" s="8"/>
      <c r="T643" s="8">
        <v>0</v>
      </c>
      <c r="U643" s="26">
        <v>0</v>
      </c>
      <c r="V643" s="26">
        <v>0</v>
      </c>
      <c r="W643" s="26">
        <v>17032</v>
      </c>
    </row>
    <row r="644" spans="1:23">
      <c r="A644" t="str">
        <f t="shared" si="9"/>
        <v>Monroe, Iowa</v>
      </c>
      <c r="B644" t="s">
        <v>1059</v>
      </c>
      <c r="E644" t="s">
        <v>171</v>
      </c>
      <c r="F644" s="25" t="s">
        <v>1184</v>
      </c>
      <c r="G644" s="6"/>
      <c r="H644" s="7">
        <v>7807</v>
      </c>
      <c r="I644" s="8"/>
      <c r="J644" s="8">
        <v>0</v>
      </c>
      <c r="K644" s="8"/>
      <c r="L644" s="8">
        <v>0</v>
      </c>
      <c r="M644" s="8"/>
      <c r="N644" s="8">
        <v>0</v>
      </c>
      <c r="O644" s="8"/>
      <c r="P644" s="8">
        <v>1</v>
      </c>
      <c r="Q644" s="8"/>
      <c r="R644" s="8">
        <v>0</v>
      </c>
      <c r="S644" s="8"/>
      <c r="T644" s="8">
        <v>0</v>
      </c>
      <c r="U644" s="26">
        <v>0</v>
      </c>
      <c r="V644" s="26">
        <v>0</v>
      </c>
      <c r="W644" s="26">
        <v>7807</v>
      </c>
    </row>
    <row r="645" spans="1:23">
      <c r="A645" t="str">
        <f t="shared" si="9"/>
        <v>Muscatine, Iowa</v>
      </c>
      <c r="B645" t="s">
        <v>1059</v>
      </c>
      <c r="E645" t="s">
        <v>1185</v>
      </c>
      <c r="F645" s="25" t="s">
        <v>1186</v>
      </c>
      <c r="G645" s="6"/>
      <c r="H645" s="7">
        <v>42889</v>
      </c>
      <c r="I645" s="8"/>
      <c r="J645" s="8">
        <v>0</v>
      </c>
      <c r="K645" s="8"/>
      <c r="L645" s="8">
        <v>0</v>
      </c>
      <c r="M645" s="8"/>
      <c r="N645" s="8">
        <v>0</v>
      </c>
      <c r="O645" s="8"/>
      <c r="P645" s="8">
        <v>1</v>
      </c>
      <c r="Q645" s="8"/>
      <c r="R645" s="8">
        <v>0</v>
      </c>
      <c r="S645" s="8"/>
      <c r="T645" s="8">
        <v>0</v>
      </c>
      <c r="U645" s="26">
        <v>0</v>
      </c>
      <c r="V645" s="26">
        <v>0</v>
      </c>
      <c r="W645" s="26">
        <v>42889</v>
      </c>
    </row>
    <row r="646" spans="1:23">
      <c r="A646" t="str">
        <f t="shared" ref="A646:A709" si="10">E646&amp;", "&amp;B646</f>
        <v>Lucas, Iowa</v>
      </c>
      <c r="B646" t="s">
        <v>1059</v>
      </c>
      <c r="E646" t="s">
        <v>1187</v>
      </c>
      <c r="F646" s="25" t="s">
        <v>1188</v>
      </c>
      <c r="G646" s="6"/>
      <c r="H646" s="7">
        <v>8583</v>
      </c>
      <c r="I646" s="8"/>
      <c r="J646" s="8">
        <v>0</v>
      </c>
      <c r="K646" s="8"/>
      <c r="L646" s="8">
        <v>0</v>
      </c>
      <c r="M646" s="8"/>
      <c r="N646" s="8">
        <v>0</v>
      </c>
      <c r="O646" s="8"/>
      <c r="P646" s="8">
        <v>1</v>
      </c>
      <c r="Q646" s="8"/>
      <c r="R646" s="8">
        <v>0</v>
      </c>
      <c r="S646" s="8"/>
      <c r="T646" s="8">
        <v>0</v>
      </c>
      <c r="U646" s="26">
        <v>0</v>
      </c>
      <c r="V646" s="26">
        <v>0</v>
      </c>
      <c r="W646" s="26">
        <v>8583</v>
      </c>
    </row>
    <row r="647" spans="1:23">
      <c r="A647" t="str">
        <f t="shared" si="10"/>
        <v>Hamilton, Iowa</v>
      </c>
      <c r="B647" t="s">
        <v>1059</v>
      </c>
      <c r="E647" t="s">
        <v>753</v>
      </c>
      <c r="F647" s="25" t="s">
        <v>1189</v>
      </c>
      <c r="G647" s="6"/>
      <c r="H647" s="7">
        <v>14997</v>
      </c>
      <c r="I647" s="8"/>
      <c r="J647" s="8">
        <v>0</v>
      </c>
      <c r="K647" s="8"/>
      <c r="L647" s="8">
        <v>0</v>
      </c>
      <c r="M647" s="8"/>
      <c r="N647" s="8">
        <v>0</v>
      </c>
      <c r="O647" s="8"/>
      <c r="P647" s="8">
        <v>1</v>
      </c>
      <c r="Q647" s="8"/>
      <c r="R647" s="8">
        <v>0</v>
      </c>
      <c r="S647" s="8"/>
      <c r="T647" s="8">
        <v>0</v>
      </c>
      <c r="U647" s="26">
        <v>0</v>
      </c>
      <c r="V647" s="26">
        <v>0</v>
      </c>
      <c r="W647" s="26">
        <v>14997</v>
      </c>
    </row>
    <row r="648" spans="1:23">
      <c r="A648" t="str">
        <f t="shared" si="10"/>
        <v>Franklin, Iowa</v>
      </c>
      <c r="B648" t="s">
        <v>1059</v>
      </c>
      <c r="E648" t="s">
        <v>117</v>
      </c>
      <c r="F648" s="25" t="s">
        <v>1190</v>
      </c>
      <c r="G648" s="6"/>
      <c r="H648" s="7">
        <v>10162</v>
      </c>
      <c r="I648" s="8"/>
      <c r="J648" s="8">
        <v>0</v>
      </c>
      <c r="K648" s="8"/>
      <c r="L648" s="8">
        <v>0</v>
      </c>
      <c r="M648" s="8"/>
      <c r="N648" s="8">
        <v>0</v>
      </c>
      <c r="O648" s="8"/>
      <c r="P648" s="8">
        <v>1</v>
      </c>
      <c r="Q648" s="8"/>
      <c r="R648" s="8">
        <v>0</v>
      </c>
      <c r="S648" s="8"/>
      <c r="T648" s="8">
        <v>0</v>
      </c>
      <c r="U648" s="26">
        <v>0</v>
      </c>
      <c r="V648" s="26">
        <v>0</v>
      </c>
      <c r="W648" s="26">
        <v>10162</v>
      </c>
    </row>
    <row r="649" spans="1:23">
      <c r="A649" t="str">
        <f t="shared" si="10"/>
        <v>Bremer, Iowa</v>
      </c>
      <c r="B649" t="s">
        <v>1059</v>
      </c>
      <c r="E649" t="s">
        <v>1191</v>
      </c>
      <c r="F649" s="25" t="s">
        <v>1192</v>
      </c>
      <c r="G649" s="6"/>
      <c r="H649" s="7">
        <v>24864</v>
      </c>
      <c r="I649" s="8"/>
      <c r="J649" s="8">
        <v>0</v>
      </c>
      <c r="K649" s="8"/>
      <c r="L649" s="8">
        <v>0</v>
      </c>
      <c r="M649" s="8"/>
      <c r="N649" s="8">
        <v>0</v>
      </c>
      <c r="O649" s="8"/>
      <c r="P649" s="8">
        <v>1</v>
      </c>
      <c r="Q649" s="8"/>
      <c r="R649" s="8">
        <v>0</v>
      </c>
      <c r="S649" s="8"/>
      <c r="T649" s="8">
        <v>0</v>
      </c>
      <c r="U649" s="26">
        <v>0</v>
      </c>
      <c r="V649" s="26">
        <v>0</v>
      </c>
      <c r="W649" s="26">
        <v>24864</v>
      </c>
    </row>
    <row r="650" spans="1:23">
      <c r="A650" t="str">
        <f t="shared" si="10"/>
        <v>O'Brien, Iowa</v>
      </c>
      <c r="B650" t="s">
        <v>1059</v>
      </c>
      <c r="E650" t="s">
        <v>1193</v>
      </c>
      <c r="F650" s="25" t="s">
        <v>1194</v>
      </c>
      <c r="G650" s="6"/>
      <c r="H650" s="7">
        <v>13835</v>
      </c>
      <c r="I650" s="8"/>
      <c r="J650" s="8">
        <v>0</v>
      </c>
      <c r="K650" s="8"/>
      <c r="L650" s="8">
        <v>0</v>
      </c>
      <c r="M650" s="8"/>
      <c r="N650" s="8">
        <v>0</v>
      </c>
      <c r="O650" s="8"/>
      <c r="P650" s="8">
        <v>1</v>
      </c>
      <c r="Q650" s="8"/>
      <c r="R650" s="8">
        <v>0</v>
      </c>
      <c r="S650" s="8"/>
      <c r="T650" s="8">
        <v>0</v>
      </c>
      <c r="U650" s="26">
        <v>0</v>
      </c>
      <c r="V650" s="26">
        <v>0</v>
      </c>
      <c r="W650" s="26">
        <v>13835</v>
      </c>
    </row>
    <row r="651" spans="1:23">
      <c r="A651" t="str">
        <f t="shared" si="10"/>
        <v>Guthrie, Iowa</v>
      </c>
      <c r="B651" t="s">
        <v>1059</v>
      </c>
      <c r="E651" t="s">
        <v>1195</v>
      </c>
      <c r="F651" s="25" t="s">
        <v>1196</v>
      </c>
      <c r="G651" s="6"/>
      <c r="H651" s="7">
        <v>10669</v>
      </c>
      <c r="I651" s="8"/>
      <c r="J651" s="8">
        <v>0</v>
      </c>
      <c r="K651" s="8"/>
      <c r="L651" s="8">
        <v>0</v>
      </c>
      <c r="M651" s="8"/>
      <c r="N651" s="8">
        <v>0</v>
      </c>
      <c r="O651" s="8"/>
      <c r="P651" s="8">
        <v>1</v>
      </c>
      <c r="Q651" s="8"/>
      <c r="R651" s="8">
        <v>0</v>
      </c>
      <c r="S651" s="8"/>
      <c r="T651" s="8">
        <v>0</v>
      </c>
      <c r="U651" s="26">
        <v>0</v>
      </c>
      <c r="V651" s="26">
        <v>0</v>
      </c>
      <c r="W651" s="26">
        <v>10669</v>
      </c>
    </row>
    <row r="652" spans="1:23">
      <c r="A652" t="str">
        <f t="shared" si="10"/>
        <v>Washington, Iowa</v>
      </c>
      <c r="B652" t="s">
        <v>1059</v>
      </c>
      <c r="E652" t="s">
        <v>207</v>
      </c>
      <c r="F652" s="25" t="s">
        <v>1197</v>
      </c>
      <c r="G652" s="6"/>
      <c r="H652" s="7">
        <v>22100</v>
      </c>
      <c r="I652" s="8"/>
      <c r="J652" s="8">
        <v>0</v>
      </c>
      <c r="K652" s="8"/>
      <c r="L652" s="8">
        <v>0</v>
      </c>
      <c r="M652" s="8"/>
      <c r="N652" s="8">
        <v>0</v>
      </c>
      <c r="O652" s="8"/>
      <c r="P652" s="8">
        <v>1</v>
      </c>
      <c r="Q652" s="8"/>
      <c r="R652" s="8">
        <v>0</v>
      </c>
      <c r="S652" s="8"/>
      <c r="T652" s="8">
        <v>0</v>
      </c>
      <c r="U652" s="26">
        <v>0</v>
      </c>
      <c r="V652" s="26">
        <v>0</v>
      </c>
      <c r="W652" s="26">
        <v>22100</v>
      </c>
    </row>
    <row r="653" spans="1:23">
      <c r="A653" t="str">
        <f t="shared" si="10"/>
        <v>Sioux, Iowa</v>
      </c>
      <c r="B653" t="s">
        <v>1059</v>
      </c>
      <c r="E653" t="s">
        <v>1198</v>
      </c>
      <c r="F653" s="25" t="s">
        <v>1199</v>
      </c>
      <c r="G653" s="6"/>
      <c r="H653" s="7">
        <v>34827</v>
      </c>
      <c r="I653" s="8"/>
      <c r="J653" s="8">
        <v>0</v>
      </c>
      <c r="K653" s="8"/>
      <c r="L653" s="8">
        <v>0</v>
      </c>
      <c r="M653" s="8"/>
      <c r="N653" s="8">
        <v>0</v>
      </c>
      <c r="O653" s="8"/>
      <c r="P653" s="8">
        <v>1</v>
      </c>
      <c r="Q653" s="8"/>
      <c r="R653" s="8">
        <v>0</v>
      </c>
      <c r="S653" s="8"/>
      <c r="T653" s="8">
        <v>0</v>
      </c>
      <c r="U653" s="26">
        <v>0</v>
      </c>
      <c r="V653" s="26">
        <v>0</v>
      </c>
      <c r="W653" s="26">
        <v>34827</v>
      </c>
    </row>
    <row r="654" spans="1:23">
      <c r="A654" t="str">
        <f t="shared" si="10"/>
        <v>Allamakee, Iowa</v>
      </c>
      <c r="B654" t="s">
        <v>1059</v>
      </c>
      <c r="E654" t="s">
        <v>1200</v>
      </c>
      <c r="F654" s="25" t="s">
        <v>1201</v>
      </c>
      <c r="G654" s="6"/>
      <c r="H654" s="7">
        <v>13813</v>
      </c>
      <c r="I654" s="8"/>
      <c r="J654" s="8">
        <v>0</v>
      </c>
      <c r="K654" s="8"/>
      <c r="L654" s="8">
        <v>0</v>
      </c>
      <c r="M654" s="8"/>
      <c r="N654" s="8">
        <v>0</v>
      </c>
      <c r="O654" s="8"/>
      <c r="P654" s="8">
        <v>1</v>
      </c>
      <c r="Q654" s="8"/>
      <c r="R654" s="8">
        <v>0</v>
      </c>
      <c r="S654" s="8"/>
      <c r="T654" s="8">
        <v>0</v>
      </c>
      <c r="U654" s="26">
        <v>0</v>
      </c>
      <c r="V654" s="26">
        <v>0</v>
      </c>
      <c r="W654" s="26">
        <v>13813</v>
      </c>
    </row>
    <row r="655" spans="1:23">
      <c r="A655" t="str">
        <f t="shared" si="10"/>
        <v>Winnebago, Iowa</v>
      </c>
      <c r="B655" t="s">
        <v>1059</v>
      </c>
      <c r="E655" t="s">
        <v>1202</v>
      </c>
      <c r="F655" s="25" t="s">
        <v>1203</v>
      </c>
      <c r="G655" s="6"/>
      <c r="H655" s="7">
        <v>10534</v>
      </c>
      <c r="I655" s="8"/>
      <c r="J655" s="8">
        <v>0</v>
      </c>
      <c r="K655" s="8"/>
      <c r="L655" s="8">
        <v>0</v>
      </c>
      <c r="M655" s="8"/>
      <c r="N655" s="8">
        <v>0</v>
      </c>
      <c r="O655" s="8"/>
      <c r="P655" s="8">
        <v>1</v>
      </c>
      <c r="Q655" s="8"/>
      <c r="R655" s="8">
        <v>0</v>
      </c>
      <c r="S655" s="8"/>
      <c r="T655" s="8">
        <v>0</v>
      </c>
      <c r="U655" s="26">
        <v>0</v>
      </c>
      <c r="V655" s="26">
        <v>0</v>
      </c>
      <c r="W655" s="26">
        <v>10534</v>
      </c>
    </row>
    <row r="656" spans="1:23">
      <c r="A656" t="str">
        <f t="shared" si="10"/>
        <v>Ida, Iowa</v>
      </c>
      <c r="B656" t="s">
        <v>1059</v>
      </c>
      <c r="E656" t="s">
        <v>1204</v>
      </c>
      <c r="F656" s="25" t="s">
        <v>1205</v>
      </c>
      <c r="G656" s="6"/>
      <c r="H656" s="7">
        <v>6901</v>
      </c>
      <c r="I656" s="8"/>
      <c r="J656" s="8">
        <v>0</v>
      </c>
      <c r="K656" s="8"/>
      <c r="L656" s="8">
        <v>0</v>
      </c>
      <c r="M656" s="8"/>
      <c r="N656" s="8">
        <v>0</v>
      </c>
      <c r="O656" s="8"/>
      <c r="P656" s="8">
        <v>1</v>
      </c>
      <c r="Q656" s="8"/>
      <c r="R656" s="8">
        <v>0</v>
      </c>
      <c r="S656" s="8"/>
      <c r="T656" s="8">
        <v>0</v>
      </c>
      <c r="U656" s="26">
        <v>0</v>
      </c>
      <c r="V656" s="26">
        <v>0</v>
      </c>
      <c r="W656" s="26">
        <v>6901</v>
      </c>
    </row>
    <row r="657" spans="1:23">
      <c r="A657" t="str">
        <f t="shared" si="10"/>
        <v>Cass, Iowa</v>
      </c>
      <c r="B657" t="s">
        <v>1059</v>
      </c>
      <c r="E657" t="s">
        <v>1206</v>
      </c>
      <c r="F657" s="25" t="s">
        <v>1207</v>
      </c>
      <c r="G657" s="6"/>
      <c r="H657" s="7">
        <v>13091</v>
      </c>
      <c r="I657" s="8"/>
      <c r="J657" s="8">
        <v>0</v>
      </c>
      <c r="K657" s="8"/>
      <c r="L657" s="8">
        <v>0</v>
      </c>
      <c r="M657" s="8"/>
      <c r="N657" s="8">
        <v>0</v>
      </c>
      <c r="O657" s="8"/>
      <c r="P657" s="8">
        <v>1</v>
      </c>
      <c r="Q657" s="8"/>
      <c r="R657" s="8">
        <v>0</v>
      </c>
      <c r="S657" s="8"/>
      <c r="T657" s="8">
        <v>0</v>
      </c>
      <c r="U657" s="26">
        <v>0</v>
      </c>
      <c r="V657" s="26">
        <v>0</v>
      </c>
      <c r="W657" s="26">
        <v>13091</v>
      </c>
    </row>
    <row r="658" spans="1:23">
      <c r="A658" t="str">
        <f t="shared" si="10"/>
        <v>Polk, Iowa</v>
      </c>
      <c r="B658" t="s">
        <v>1059</v>
      </c>
      <c r="E658" t="s">
        <v>350</v>
      </c>
      <c r="F658" s="25" t="s">
        <v>1208</v>
      </c>
      <c r="G658" s="6"/>
      <c r="H658" s="7">
        <v>479612</v>
      </c>
      <c r="I658" s="8"/>
      <c r="J658" s="8">
        <v>0.52422583254797628</v>
      </c>
      <c r="K658" s="8"/>
      <c r="L658" s="8">
        <v>0.31914547592637382</v>
      </c>
      <c r="M658" s="8"/>
      <c r="N658" s="8">
        <v>0</v>
      </c>
      <c r="O658" s="8"/>
      <c r="P658" s="8">
        <v>0.1566286915256499</v>
      </c>
      <c r="Q658" s="8"/>
      <c r="R658" s="8">
        <v>0</v>
      </c>
      <c r="S658" s="8"/>
      <c r="T658" s="8">
        <v>0</v>
      </c>
      <c r="U658" s="26">
        <v>251425</v>
      </c>
      <c r="V658" s="26">
        <v>153066</v>
      </c>
      <c r="W658" s="26">
        <v>75121</v>
      </c>
    </row>
    <row r="659" spans="1:23">
      <c r="A659" t="str">
        <f t="shared" si="10"/>
        <v>Ada, Idaho</v>
      </c>
      <c r="B659" t="s">
        <v>1209</v>
      </c>
      <c r="E659" t="s">
        <v>1210</v>
      </c>
      <c r="F659" s="25" t="s">
        <v>1211</v>
      </c>
      <c r="G659" s="6"/>
      <c r="H659" s="7">
        <v>456849</v>
      </c>
      <c r="I659" s="8"/>
      <c r="J659" s="8">
        <v>0.44879380276634073</v>
      </c>
      <c r="K659" s="8"/>
      <c r="L659" s="8">
        <v>0.33317573202524253</v>
      </c>
      <c r="M659" s="8"/>
      <c r="N659" s="8">
        <v>0</v>
      </c>
      <c r="O659" s="8"/>
      <c r="P659" s="8">
        <v>0.21803046520841679</v>
      </c>
      <c r="Q659" s="8"/>
      <c r="R659" s="8">
        <v>0</v>
      </c>
      <c r="S659" s="8"/>
      <c r="T659" s="8">
        <v>0</v>
      </c>
      <c r="U659" s="26">
        <v>205031</v>
      </c>
      <c r="V659" s="26">
        <v>152211.00000000003</v>
      </c>
      <c r="W659" s="26">
        <v>99607</v>
      </c>
    </row>
    <row r="660" spans="1:23">
      <c r="A660" t="str">
        <f t="shared" si="10"/>
        <v>Jefferson, Idaho</v>
      </c>
      <c r="B660" t="s">
        <v>1209</v>
      </c>
      <c r="E660" t="s">
        <v>101</v>
      </c>
      <c r="F660" s="25" t="s">
        <v>1212</v>
      </c>
      <c r="G660" s="6"/>
      <c r="H660" s="7">
        <v>28534</v>
      </c>
      <c r="I660" s="8"/>
      <c r="J660" s="8">
        <v>0</v>
      </c>
      <c r="K660" s="8"/>
      <c r="L660" s="8">
        <v>0</v>
      </c>
      <c r="M660" s="8"/>
      <c r="N660" s="8">
        <v>0</v>
      </c>
      <c r="O660" s="8"/>
      <c r="P660" s="8">
        <v>1</v>
      </c>
      <c r="Q660" s="8"/>
      <c r="R660" s="8">
        <v>0</v>
      </c>
      <c r="S660" s="8"/>
      <c r="T660" s="8">
        <v>0</v>
      </c>
      <c r="U660" s="26">
        <v>0</v>
      </c>
      <c r="V660" s="26">
        <v>0</v>
      </c>
      <c r="W660" s="26">
        <v>28534</v>
      </c>
    </row>
    <row r="661" spans="1:23">
      <c r="A661" t="str">
        <f t="shared" si="10"/>
        <v>Kootenai, Idaho</v>
      </c>
      <c r="B661" t="s">
        <v>1209</v>
      </c>
      <c r="E661" t="s">
        <v>1213</v>
      </c>
      <c r="F661" s="25" t="s">
        <v>1214</v>
      </c>
      <c r="G661" s="6"/>
      <c r="H661" s="7">
        <v>157322</v>
      </c>
      <c r="I661" s="8"/>
      <c r="J661" s="8">
        <v>0.27377607709029889</v>
      </c>
      <c r="K661" s="8"/>
      <c r="L661" s="8">
        <v>0.34977307687418163</v>
      </c>
      <c r="M661" s="8"/>
      <c r="N661" s="8">
        <v>0</v>
      </c>
      <c r="O661" s="8"/>
      <c r="P661" s="8">
        <v>0.37645084603551954</v>
      </c>
      <c r="Q661" s="8"/>
      <c r="R661" s="8">
        <v>0</v>
      </c>
      <c r="S661" s="8"/>
      <c r="T661" s="8">
        <v>0</v>
      </c>
      <c r="U661" s="26">
        <v>43071</v>
      </c>
      <c r="V661" s="26">
        <v>55027</v>
      </c>
      <c r="W661" s="26">
        <v>59224.000000000007</v>
      </c>
    </row>
    <row r="662" spans="1:23">
      <c r="A662" t="str">
        <f t="shared" si="10"/>
        <v>Gem, Idaho</v>
      </c>
      <c r="B662" t="s">
        <v>1209</v>
      </c>
      <c r="E662" t="s">
        <v>1215</v>
      </c>
      <c r="F662" s="25" t="s">
        <v>1216</v>
      </c>
      <c r="G662" s="6"/>
      <c r="H662" s="7">
        <v>17331</v>
      </c>
      <c r="I662" s="8"/>
      <c r="J662" s="8">
        <v>0</v>
      </c>
      <c r="K662" s="8"/>
      <c r="L662" s="8">
        <v>0</v>
      </c>
      <c r="M662" s="8"/>
      <c r="N662" s="8">
        <v>0</v>
      </c>
      <c r="O662" s="8"/>
      <c r="P662" s="8">
        <v>1</v>
      </c>
      <c r="Q662" s="8"/>
      <c r="R662" s="8">
        <v>0</v>
      </c>
      <c r="S662" s="8"/>
      <c r="T662" s="8">
        <v>0</v>
      </c>
      <c r="U662" s="26">
        <v>0</v>
      </c>
      <c r="V662" s="26">
        <v>0</v>
      </c>
      <c r="W662" s="26">
        <v>17331</v>
      </c>
    </row>
    <row r="663" spans="1:23">
      <c r="A663" t="str">
        <f t="shared" si="10"/>
        <v>Franklin, Idaho</v>
      </c>
      <c r="B663" t="s">
        <v>1209</v>
      </c>
      <c r="E663" t="s">
        <v>117</v>
      </c>
      <c r="F663" s="25" t="s">
        <v>1217</v>
      </c>
      <c r="G663" s="6"/>
      <c r="H663" s="7">
        <v>13464</v>
      </c>
      <c r="I663" s="8"/>
      <c r="J663" s="8">
        <v>0</v>
      </c>
      <c r="K663" s="8"/>
      <c r="L663" s="8">
        <v>0</v>
      </c>
      <c r="M663" s="8"/>
      <c r="N663" s="8">
        <v>0</v>
      </c>
      <c r="O663" s="8"/>
      <c r="P663" s="8">
        <v>1</v>
      </c>
      <c r="Q663" s="8"/>
      <c r="R663" s="8">
        <v>0</v>
      </c>
      <c r="S663" s="8"/>
      <c r="T663" s="8">
        <v>0</v>
      </c>
      <c r="U663" s="26">
        <v>0</v>
      </c>
      <c r="V663" s="26">
        <v>0</v>
      </c>
      <c r="W663" s="26">
        <v>13464</v>
      </c>
    </row>
    <row r="664" spans="1:23">
      <c r="A664" t="str">
        <f t="shared" si="10"/>
        <v>Madison, Idaho</v>
      </c>
      <c r="B664" t="s">
        <v>1209</v>
      </c>
      <c r="E664" t="s">
        <v>121</v>
      </c>
      <c r="F664" s="25" t="s">
        <v>1218</v>
      </c>
      <c r="G664" s="6"/>
      <c r="H664" s="7">
        <v>39100</v>
      </c>
      <c r="I664" s="8"/>
      <c r="J664" s="8">
        <v>0</v>
      </c>
      <c r="K664" s="8"/>
      <c r="L664" s="8">
        <v>0</v>
      </c>
      <c r="M664" s="8"/>
      <c r="N664" s="8">
        <v>0</v>
      </c>
      <c r="O664" s="8"/>
      <c r="P664" s="8">
        <v>1</v>
      </c>
      <c r="Q664" s="8"/>
      <c r="R664" s="8">
        <v>0</v>
      </c>
      <c r="S664" s="8"/>
      <c r="T664" s="8">
        <v>0</v>
      </c>
      <c r="U664" s="26">
        <v>0</v>
      </c>
      <c r="V664" s="26">
        <v>0</v>
      </c>
      <c r="W664" s="26">
        <v>39100</v>
      </c>
    </row>
    <row r="665" spans="1:23">
      <c r="A665" t="str">
        <f t="shared" si="10"/>
        <v>Clark, Idaho</v>
      </c>
      <c r="B665" t="s">
        <v>1209</v>
      </c>
      <c r="E665" t="s">
        <v>248</v>
      </c>
      <c r="F665" s="25" t="s">
        <v>1219</v>
      </c>
      <c r="G665" s="6"/>
      <c r="H665" s="7">
        <v>913</v>
      </c>
      <c r="I665" s="8"/>
      <c r="J665" s="8">
        <v>0</v>
      </c>
      <c r="K665" s="8"/>
      <c r="L665" s="8">
        <v>0</v>
      </c>
      <c r="M665" s="8"/>
      <c r="N665" s="8">
        <v>0</v>
      </c>
      <c r="O665" s="8"/>
      <c r="P665" s="8">
        <v>1</v>
      </c>
      <c r="Q665" s="8"/>
      <c r="R665" s="8">
        <v>0</v>
      </c>
      <c r="S665" s="8"/>
      <c r="T665" s="8">
        <v>0</v>
      </c>
      <c r="U665" s="26">
        <v>0</v>
      </c>
      <c r="V665" s="26">
        <v>0</v>
      </c>
      <c r="W665" s="26">
        <v>913</v>
      </c>
    </row>
    <row r="666" spans="1:23">
      <c r="A666" t="str">
        <f t="shared" si="10"/>
        <v>Jerome, Idaho</v>
      </c>
      <c r="B666" t="s">
        <v>1209</v>
      </c>
      <c r="E666" t="s">
        <v>1220</v>
      </c>
      <c r="F666" s="25" t="s">
        <v>1221</v>
      </c>
      <c r="G666" s="6"/>
      <c r="H666" s="7">
        <v>23730</v>
      </c>
      <c r="I666" s="8"/>
      <c r="J666" s="8">
        <v>0</v>
      </c>
      <c r="K666" s="8"/>
      <c r="L666" s="8">
        <v>0</v>
      </c>
      <c r="M666" s="8"/>
      <c r="N666" s="8">
        <v>0</v>
      </c>
      <c r="O666" s="8"/>
      <c r="P666" s="8">
        <v>1</v>
      </c>
      <c r="Q666" s="8"/>
      <c r="R666" s="8">
        <v>0</v>
      </c>
      <c r="S666" s="8"/>
      <c r="T666" s="8">
        <v>0</v>
      </c>
      <c r="U666" s="26">
        <v>0</v>
      </c>
      <c r="V666" s="26">
        <v>0</v>
      </c>
      <c r="W666" s="26">
        <v>23730</v>
      </c>
    </row>
    <row r="667" spans="1:23">
      <c r="A667" t="str">
        <f t="shared" si="10"/>
        <v>Custer, Idaho</v>
      </c>
      <c r="B667" t="s">
        <v>1209</v>
      </c>
      <c r="E667" t="s">
        <v>525</v>
      </c>
      <c r="F667" s="25" t="s">
        <v>1222</v>
      </c>
      <c r="G667" s="6"/>
      <c r="H667" s="7">
        <v>4169</v>
      </c>
      <c r="I667" s="8"/>
      <c r="J667" s="8">
        <v>0</v>
      </c>
      <c r="K667" s="8"/>
      <c r="L667" s="8">
        <v>0</v>
      </c>
      <c r="M667" s="8"/>
      <c r="N667" s="8">
        <v>0</v>
      </c>
      <c r="O667" s="8"/>
      <c r="P667" s="8">
        <v>1</v>
      </c>
      <c r="Q667" s="8"/>
      <c r="R667" s="8">
        <v>0</v>
      </c>
      <c r="S667" s="8"/>
      <c r="T667" s="8">
        <v>0</v>
      </c>
      <c r="U667" s="26">
        <v>0</v>
      </c>
      <c r="V667" s="26">
        <v>0</v>
      </c>
      <c r="W667" s="26">
        <v>4169</v>
      </c>
    </row>
    <row r="668" spans="1:23">
      <c r="A668" t="str">
        <f t="shared" si="10"/>
        <v>Bonneville, Idaho</v>
      </c>
      <c r="B668" t="s">
        <v>1209</v>
      </c>
      <c r="E668" t="s">
        <v>1223</v>
      </c>
      <c r="F668" s="25" t="s">
        <v>1224</v>
      </c>
      <c r="G668" s="6"/>
      <c r="H668" s="7">
        <v>114392</v>
      </c>
      <c r="I668" s="8"/>
      <c r="J668" s="8">
        <v>0.40630463668788025</v>
      </c>
      <c r="K668" s="8"/>
      <c r="L668" s="8">
        <v>0.24385446534722707</v>
      </c>
      <c r="M668" s="8"/>
      <c r="N668" s="8">
        <v>0</v>
      </c>
      <c r="O668" s="8"/>
      <c r="P668" s="8">
        <v>0.34984089796489265</v>
      </c>
      <c r="Q668" s="8"/>
      <c r="R668" s="8">
        <v>0</v>
      </c>
      <c r="S668" s="8"/>
      <c r="T668" s="8">
        <v>0</v>
      </c>
      <c r="U668" s="26">
        <v>46478</v>
      </c>
      <c r="V668" s="26">
        <v>27895</v>
      </c>
      <c r="W668" s="26">
        <v>40019</v>
      </c>
    </row>
    <row r="669" spans="1:23">
      <c r="A669" t="str">
        <f t="shared" si="10"/>
        <v>Idaho, Idaho</v>
      </c>
      <c r="B669" t="s">
        <v>1209</v>
      </c>
      <c r="E669" t="s">
        <v>1209</v>
      </c>
      <c r="F669" s="25" t="s">
        <v>1225</v>
      </c>
      <c r="G669" s="6"/>
      <c r="H669" s="7">
        <v>16411</v>
      </c>
      <c r="I669" s="8"/>
      <c r="J669" s="8">
        <v>0</v>
      </c>
      <c r="K669" s="8"/>
      <c r="L669" s="8">
        <v>0</v>
      </c>
      <c r="M669" s="8"/>
      <c r="N669" s="8">
        <v>0</v>
      </c>
      <c r="O669" s="8"/>
      <c r="P669" s="8">
        <v>1</v>
      </c>
      <c r="Q669" s="8"/>
      <c r="R669" s="8">
        <v>0</v>
      </c>
      <c r="S669" s="8"/>
      <c r="T669" s="8">
        <v>0</v>
      </c>
      <c r="U669" s="26">
        <v>0</v>
      </c>
      <c r="V669" s="26">
        <v>0</v>
      </c>
      <c r="W669" s="26">
        <v>16411</v>
      </c>
    </row>
    <row r="670" spans="1:23">
      <c r="A670" t="str">
        <f t="shared" si="10"/>
        <v>Teton, Idaho</v>
      </c>
      <c r="B670" t="s">
        <v>1209</v>
      </c>
      <c r="E670" t="s">
        <v>1226</v>
      </c>
      <c r="F670" s="25" t="s">
        <v>1227</v>
      </c>
      <c r="G670" s="6"/>
      <c r="H670" s="7">
        <v>11426</v>
      </c>
      <c r="I670" s="8"/>
      <c r="J670" s="8">
        <v>0</v>
      </c>
      <c r="K670" s="8"/>
      <c r="L670" s="8">
        <v>0</v>
      </c>
      <c r="M670" s="8"/>
      <c r="N670" s="8">
        <v>0</v>
      </c>
      <c r="O670" s="8"/>
      <c r="P670" s="8">
        <v>1</v>
      </c>
      <c r="Q670" s="8"/>
      <c r="R670" s="8">
        <v>0</v>
      </c>
      <c r="S670" s="8"/>
      <c r="T670" s="8">
        <v>0</v>
      </c>
      <c r="U670" s="26">
        <v>0</v>
      </c>
      <c r="V670" s="26">
        <v>0</v>
      </c>
      <c r="W670" s="26">
        <v>11426</v>
      </c>
    </row>
    <row r="671" spans="1:23">
      <c r="A671" t="str">
        <f t="shared" si="10"/>
        <v>Power, Idaho</v>
      </c>
      <c r="B671" t="s">
        <v>1209</v>
      </c>
      <c r="E671" t="s">
        <v>1228</v>
      </c>
      <c r="F671" s="25" t="s">
        <v>1229</v>
      </c>
      <c r="G671" s="6"/>
      <c r="H671" s="7">
        <v>7671</v>
      </c>
      <c r="I671" s="8"/>
      <c r="J671" s="8">
        <v>0</v>
      </c>
      <c r="K671" s="8"/>
      <c r="L671" s="8">
        <v>0</v>
      </c>
      <c r="M671" s="8"/>
      <c r="N671" s="8">
        <v>0</v>
      </c>
      <c r="O671" s="8"/>
      <c r="P671" s="8">
        <v>1</v>
      </c>
      <c r="Q671" s="8"/>
      <c r="R671" s="8">
        <v>0</v>
      </c>
      <c r="S671" s="8"/>
      <c r="T671" s="8">
        <v>0</v>
      </c>
      <c r="U671" s="26">
        <v>0</v>
      </c>
      <c r="V671" s="26">
        <v>0</v>
      </c>
      <c r="W671" s="26">
        <v>7671</v>
      </c>
    </row>
    <row r="672" spans="1:23">
      <c r="A672" t="str">
        <f t="shared" si="10"/>
        <v>Blaine, Idaho</v>
      </c>
      <c r="B672" t="s">
        <v>1209</v>
      </c>
      <c r="E672" t="s">
        <v>1230</v>
      </c>
      <c r="F672" s="25" t="s">
        <v>1231</v>
      </c>
      <c r="G672" s="6"/>
      <c r="H672" s="7">
        <v>22373</v>
      </c>
      <c r="I672" s="8"/>
      <c r="J672" s="8">
        <v>0</v>
      </c>
      <c r="K672" s="8"/>
      <c r="L672" s="8">
        <v>0</v>
      </c>
      <c r="M672" s="8"/>
      <c r="N672" s="8">
        <v>0</v>
      </c>
      <c r="O672" s="8"/>
      <c r="P672" s="8">
        <v>1</v>
      </c>
      <c r="Q672" s="8"/>
      <c r="R672" s="8">
        <v>0</v>
      </c>
      <c r="S672" s="8"/>
      <c r="T672" s="8">
        <v>0</v>
      </c>
      <c r="U672" s="26">
        <v>0</v>
      </c>
      <c r="V672" s="26">
        <v>0</v>
      </c>
      <c r="W672" s="26">
        <v>22373</v>
      </c>
    </row>
    <row r="673" spans="1:23">
      <c r="A673" t="str">
        <f t="shared" si="10"/>
        <v>Elmore, Idaho</v>
      </c>
      <c r="B673" t="s">
        <v>1209</v>
      </c>
      <c r="E673" t="s">
        <v>131</v>
      </c>
      <c r="F673" s="25" t="s">
        <v>1232</v>
      </c>
      <c r="G673" s="6"/>
      <c r="H673" s="7">
        <v>26743</v>
      </c>
      <c r="I673" s="8"/>
      <c r="J673" s="8">
        <v>0</v>
      </c>
      <c r="K673" s="8"/>
      <c r="L673" s="8">
        <v>0</v>
      </c>
      <c r="M673" s="8"/>
      <c r="N673" s="8">
        <v>0</v>
      </c>
      <c r="O673" s="8"/>
      <c r="P673" s="8">
        <v>1</v>
      </c>
      <c r="Q673" s="8"/>
      <c r="R673" s="8">
        <v>0</v>
      </c>
      <c r="S673" s="8"/>
      <c r="T673" s="8">
        <v>0</v>
      </c>
      <c r="U673" s="26">
        <v>0</v>
      </c>
      <c r="V673" s="26">
        <v>0</v>
      </c>
      <c r="W673" s="26">
        <v>26743</v>
      </c>
    </row>
    <row r="674" spans="1:23">
      <c r="A674" t="str">
        <f t="shared" si="10"/>
        <v>Benewah, Idaho</v>
      </c>
      <c r="B674" t="s">
        <v>1209</v>
      </c>
      <c r="E674" t="s">
        <v>1233</v>
      </c>
      <c r="F674" s="25" t="s">
        <v>1234</v>
      </c>
      <c r="G674" s="6"/>
      <c r="H674" s="7">
        <v>9138</v>
      </c>
      <c r="I674" s="8"/>
      <c r="J674" s="8">
        <v>0</v>
      </c>
      <c r="K674" s="8"/>
      <c r="L674" s="8">
        <v>0</v>
      </c>
      <c r="M674" s="8"/>
      <c r="N674" s="8">
        <v>0</v>
      </c>
      <c r="O674" s="8"/>
      <c r="P674" s="8">
        <v>1</v>
      </c>
      <c r="Q674" s="8"/>
      <c r="R674" s="8">
        <v>0</v>
      </c>
      <c r="S674" s="8"/>
      <c r="T674" s="8">
        <v>0</v>
      </c>
      <c r="U674" s="26">
        <v>0</v>
      </c>
      <c r="V674" s="26">
        <v>0</v>
      </c>
      <c r="W674" s="26">
        <v>9138</v>
      </c>
    </row>
    <row r="675" spans="1:23">
      <c r="A675" t="str">
        <f t="shared" si="10"/>
        <v>Nez Perce, Idaho</v>
      </c>
      <c r="B675" t="s">
        <v>1209</v>
      </c>
      <c r="E675" t="s">
        <v>1235</v>
      </c>
      <c r="F675" s="25" t="s">
        <v>1236</v>
      </c>
      <c r="G675" s="6"/>
      <c r="H675" s="7">
        <v>40217</v>
      </c>
      <c r="I675" s="8"/>
      <c r="J675" s="8">
        <v>0.70276251336499496</v>
      </c>
      <c r="K675" s="8"/>
      <c r="L675" s="8">
        <v>0</v>
      </c>
      <c r="M675" s="8"/>
      <c r="N675" s="8">
        <v>0</v>
      </c>
      <c r="O675" s="8"/>
      <c r="P675" s="8">
        <v>0.2972374866350051</v>
      </c>
      <c r="Q675" s="8"/>
      <c r="R675" s="8">
        <v>0</v>
      </c>
      <c r="S675" s="8"/>
      <c r="T675" s="8">
        <v>0</v>
      </c>
      <c r="U675" s="26">
        <v>28263.000000000004</v>
      </c>
      <c r="V675" s="26">
        <v>0</v>
      </c>
      <c r="W675" s="26">
        <v>11954</v>
      </c>
    </row>
    <row r="676" spans="1:23">
      <c r="A676" t="str">
        <f t="shared" si="10"/>
        <v>Butte, Idaho</v>
      </c>
      <c r="B676" t="s">
        <v>1209</v>
      </c>
      <c r="E676" t="s">
        <v>459</v>
      </c>
      <c r="F676" s="25" t="s">
        <v>1237</v>
      </c>
      <c r="G676" s="6"/>
      <c r="H676" s="7">
        <v>2581</v>
      </c>
      <c r="I676" s="8"/>
      <c r="J676" s="8">
        <v>0</v>
      </c>
      <c r="K676" s="8"/>
      <c r="L676" s="8">
        <v>0</v>
      </c>
      <c r="M676" s="8"/>
      <c r="N676" s="8">
        <v>0</v>
      </c>
      <c r="O676" s="8"/>
      <c r="P676" s="8">
        <v>1</v>
      </c>
      <c r="Q676" s="8"/>
      <c r="R676" s="8">
        <v>0</v>
      </c>
      <c r="S676" s="8"/>
      <c r="T676" s="8">
        <v>0</v>
      </c>
      <c r="U676" s="26">
        <v>0</v>
      </c>
      <c r="V676" s="26">
        <v>0</v>
      </c>
      <c r="W676" s="26">
        <v>2581</v>
      </c>
    </row>
    <row r="677" spans="1:23">
      <c r="A677" t="str">
        <f t="shared" si="10"/>
        <v>Adams, Idaho</v>
      </c>
      <c r="B677" t="s">
        <v>1209</v>
      </c>
      <c r="E677" t="s">
        <v>626</v>
      </c>
      <c r="F677" s="25" t="s">
        <v>1238</v>
      </c>
      <c r="G677" s="6"/>
      <c r="H677" s="7">
        <v>4097</v>
      </c>
      <c r="I677" s="8"/>
      <c r="J677" s="8">
        <v>0</v>
      </c>
      <c r="K677" s="8"/>
      <c r="L677" s="8">
        <v>0</v>
      </c>
      <c r="M677" s="8"/>
      <c r="N677" s="8">
        <v>0</v>
      </c>
      <c r="O677" s="8"/>
      <c r="P677" s="8">
        <v>1</v>
      </c>
      <c r="Q677" s="8"/>
      <c r="R677" s="8">
        <v>0</v>
      </c>
      <c r="S677" s="8"/>
      <c r="T677" s="8">
        <v>0</v>
      </c>
      <c r="U677" s="26">
        <v>0</v>
      </c>
      <c r="V677" s="26">
        <v>0</v>
      </c>
      <c r="W677" s="26">
        <v>4097</v>
      </c>
    </row>
    <row r="678" spans="1:23">
      <c r="A678" t="str">
        <f t="shared" si="10"/>
        <v>Valley, Idaho</v>
      </c>
      <c r="B678" t="s">
        <v>1209</v>
      </c>
      <c r="E678" t="s">
        <v>1239</v>
      </c>
      <c r="F678" s="25" t="s">
        <v>1240</v>
      </c>
      <c r="G678" s="6"/>
      <c r="H678" s="7">
        <v>10709</v>
      </c>
      <c r="I678" s="8"/>
      <c r="J678" s="8">
        <v>0</v>
      </c>
      <c r="K678" s="8"/>
      <c r="L678" s="8">
        <v>0</v>
      </c>
      <c r="M678" s="8"/>
      <c r="N678" s="8">
        <v>0</v>
      </c>
      <c r="O678" s="8"/>
      <c r="P678" s="8">
        <v>1</v>
      </c>
      <c r="Q678" s="8"/>
      <c r="R678" s="8">
        <v>0</v>
      </c>
      <c r="S678" s="8"/>
      <c r="T678" s="8">
        <v>0</v>
      </c>
      <c r="U678" s="26">
        <v>0</v>
      </c>
      <c r="V678" s="26">
        <v>0</v>
      </c>
      <c r="W678" s="26">
        <v>10709</v>
      </c>
    </row>
    <row r="679" spans="1:23">
      <c r="A679" t="str">
        <f t="shared" si="10"/>
        <v>Minidoka, Idaho</v>
      </c>
      <c r="B679" t="s">
        <v>1209</v>
      </c>
      <c r="E679" t="s">
        <v>1241</v>
      </c>
      <c r="F679" s="25" t="s">
        <v>1242</v>
      </c>
      <c r="G679" s="6"/>
      <c r="H679" s="7">
        <v>20705</v>
      </c>
      <c r="I679" s="8"/>
      <c r="J679" s="8">
        <v>0</v>
      </c>
      <c r="K679" s="8"/>
      <c r="L679" s="8">
        <v>0</v>
      </c>
      <c r="M679" s="8"/>
      <c r="N679" s="8">
        <v>0</v>
      </c>
      <c r="O679" s="8"/>
      <c r="P679" s="8">
        <v>1</v>
      </c>
      <c r="Q679" s="8"/>
      <c r="R679" s="8">
        <v>0</v>
      </c>
      <c r="S679" s="8"/>
      <c r="T679" s="8">
        <v>0</v>
      </c>
      <c r="U679" s="26">
        <v>0</v>
      </c>
      <c r="V679" s="26">
        <v>0</v>
      </c>
      <c r="W679" s="26">
        <v>20705</v>
      </c>
    </row>
    <row r="680" spans="1:23">
      <c r="A680" t="str">
        <f t="shared" si="10"/>
        <v>Bonner, Idaho</v>
      </c>
      <c r="B680" t="s">
        <v>1209</v>
      </c>
      <c r="E680" t="s">
        <v>1243</v>
      </c>
      <c r="F680" s="25" t="s">
        <v>1244</v>
      </c>
      <c r="G680" s="6"/>
      <c r="H680" s="7">
        <v>43611</v>
      </c>
      <c r="I680" s="8"/>
      <c r="J680" s="8">
        <v>0</v>
      </c>
      <c r="K680" s="8"/>
      <c r="L680" s="8">
        <v>0</v>
      </c>
      <c r="M680" s="8"/>
      <c r="N680" s="8">
        <v>0</v>
      </c>
      <c r="O680" s="8"/>
      <c r="P680" s="8">
        <v>1</v>
      </c>
      <c r="Q680" s="8"/>
      <c r="R680" s="8">
        <v>0</v>
      </c>
      <c r="S680" s="8"/>
      <c r="T680" s="8">
        <v>0</v>
      </c>
      <c r="U680" s="26">
        <v>0</v>
      </c>
      <c r="V680" s="26">
        <v>0</v>
      </c>
      <c r="W680" s="26">
        <v>43611</v>
      </c>
    </row>
    <row r="681" spans="1:23">
      <c r="A681" t="str">
        <f t="shared" si="10"/>
        <v>Bingham, Idaho</v>
      </c>
      <c r="B681" t="s">
        <v>1209</v>
      </c>
      <c r="E681" t="s">
        <v>1245</v>
      </c>
      <c r="F681" s="25" t="s">
        <v>1246</v>
      </c>
      <c r="G681" s="6"/>
      <c r="H681" s="7">
        <v>45839</v>
      </c>
      <c r="I681" s="8"/>
      <c r="J681" s="8">
        <v>0</v>
      </c>
      <c r="K681" s="8"/>
      <c r="L681" s="8">
        <v>0</v>
      </c>
      <c r="M681" s="8"/>
      <c r="N681" s="8">
        <v>0</v>
      </c>
      <c r="O681" s="8"/>
      <c r="P681" s="8">
        <v>1</v>
      </c>
      <c r="Q681" s="8"/>
      <c r="R681" s="8">
        <v>0</v>
      </c>
      <c r="S681" s="8"/>
      <c r="T681" s="8">
        <v>0</v>
      </c>
      <c r="U681" s="26">
        <v>0</v>
      </c>
      <c r="V681" s="26">
        <v>0</v>
      </c>
      <c r="W681" s="26">
        <v>45839</v>
      </c>
    </row>
    <row r="682" spans="1:23">
      <c r="A682" t="str">
        <f t="shared" si="10"/>
        <v>Lemhi, Idaho</v>
      </c>
      <c r="B682" t="s">
        <v>1209</v>
      </c>
      <c r="E682" t="s">
        <v>1247</v>
      </c>
      <c r="F682" s="25" t="s">
        <v>1248</v>
      </c>
      <c r="G682" s="6"/>
      <c r="H682" s="7">
        <v>7847</v>
      </c>
      <c r="I682" s="8"/>
      <c r="J682" s="8">
        <v>0</v>
      </c>
      <c r="K682" s="8"/>
      <c r="L682" s="8">
        <v>0</v>
      </c>
      <c r="M682" s="8"/>
      <c r="N682" s="8">
        <v>0</v>
      </c>
      <c r="O682" s="8"/>
      <c r="P682" s="8">
        <v>1</v>
      </c>
      <c r="Q682" s="8"/>
      <c r="R682" s="8">
        <v>0</v>
      </c>
      <c r="S682" s="8"/>
      <c r="T682" s="8">
        <v>0</v>
      </c>
      <c r="U682" s="26">
        <v>0</v>
      </c>
      <c r="V682" s="26">
        <v>0</v>
      </c>
      <c r="W682" s="26">
        <v>7847</v>
      </c>
    </row>
    <row r="683" spans="1:23">
      <c r="A683" t="str">
        <f t="shared" si="10"/>
        <v>Cassia, Idaho</v>
      </c>
      <c r="B683" t="s">
        <v>1209</v>
      </c>
      <c r="E683" t="s">
        <v>1249</v>
      </c>
      <c r="F683" s="25" t="s">
        <v>1250</v>
      </c>
      <c r="G683" s="6"/>
      <c r="H683" s="7">
        <v>23690</v>
      </c>
      <c r="I683" s="8"/>
      <c r="J683" s="8">
        <v>0</v>
      </c>
      <c r="K683" s="8"/>
      <c r="L683" s="8">
        <v>0</v>
      </c>
      <c r="M683" s="8"/>
      <c r="N683" s="8">
        <v>0</v>
      </c>
      <c r="O683" s="8"/>
      <c r="P683" s="8">
        <v>1</v>
      </c>
      <c r="Q683" s="8"/>
      <c r="R683" s="8">
        <v>0</v>
      </c>
      <c r="S683" s="8"/>
      <c r="T683" s="8">
        <v>0</v>
      </c>
      <c r="U683" s="26">
        <v>0</v>
      </c>
      <c r="V683" s="26">
        <v>0</v>
      </c>
      <c r="W683" s="26">
        <v>23690</v>
      </c>
    </row>
    <row r="684" spans="1:23">
      <c r="A684" t="str">
        <f t="shared" si="10"/>
        <v>Oneida, Idaho</v>
      </c>
      <c r="B684" t="s">
        <v>1209</v>
      </c>
      <c r="E684" t="s">
        <v>1251</v>
      </c>
      <c r="F684" s="25" t="s">
        <v>1252</v>
      </c>
      <c r="G684" s="6"/>
      <c r="H684" s="7">
        <v>4385</v>
      </c>
      <c r="I684" s="8"/>
      <c r="J684" s="8">
        <v>0</v>
      </c>
      <c r="K684" s="8"/>
      <c r="L684" s="8">
        <v>0</v>
      </c>
      <c r="M684" s="8"/>
      <c r="N684" s="8">
        <v>0</v>
      </c>
      <c r="O684" s="8"/>
      <c r="P684" s="8">
        <v>1</v>
      </c>
      <c r="Q684" s="8"/>
      <c r="R684" s="8">
        <v>0</v>
      </c>
      <c r="S684" s="8"/>
      <c r="T684" s="8">
        <v>0</v>
      </c>
      <c r="U684" s="26">
        <v>0</v>
      </c>
      <c r="V684" s="26">
        <v>0</v>
      </c>
      <c r="W684" s="26">
        <v>4385</v>
      </c>
    </row>
    <row r="685" spans="1:23">
      <c r="A685" t="str">
        <f t="shared" si="10"/>
        <v>Clearwater, Idaho</v>
      </c>
      <c r="B685" t="s">
        <v>1209</v>
      </c>
      <c r="E685" t="s">
        <v>1253</v>
      </c>
      <c r="F685" s="25" t="s">
        <v>1254</v>
      </c>
      <c r="G685" s="6"/>
      <c r="H685" s="7">
        <v>8673</v>
      </c>
      <c r="I685" s="8"/>
      <c r="J685" s="8">
        <v>0</v>
      </c>
      <c r="K685" s="8"/>
      <c r="L685" s="8">
        <v>0</v>
      </c>
      <c r="M685" s="8"/>
      <c r="N685" s="8">
        <v>0</v>
      </c>
      <c r="O685" s="8"/>
      <c r="P685" s="8">
        <v>1</v>
      </c>
      <c r="Q685" s="8"/>
      <c r="R685" s="8">
        <v>0</v>
      </c>
      <c r="S685" s="8"/>
      <c r="T685" s="8">
        <v>0</v>
      </c>
      <c r="U685" s="26">
        <v>0</v>
      </c>
      <c r="V685" s="26">
        <v>0</v>
      </c>
      <c r="W685" s="26">
        <v>8673</v>
      </c>
    </row>
    <row r="686" spans="1:23">
      <c r="A686" t="str">
        <f t="shared" si="10"/>
        <v>Boise, Idaho</v>
      </c>
      <c r="B686" t="s">
        <v>1209</v>
      </c>
      <c r="E686" t="s">
        <v>1255</v>
      </c>
      <c r="F686" s="25" t="s">
        <v>1256</v>
      </c>
      <c r="G686" s="6"/>
      <c r="H686" s="7">
        <v>7378</v>
      </c>
      <c r="I686" s="8"/>
      <c r="J686" s="8">
        <v>0</v>
      </c>
      <c r="K686" s="8"/>
      <c r="L686" s="8">
        <v>0</v>
      </c>
      <c r="M686" s="8"/>
      <c r="N686" s="8">
        <v>0</v>
      </c>
      <c r="O686" s="8"/>
      <c r="P686" s="8">
        <v>1</v>
      </c>
      <c r="Q686" s="8"/>
      <c r="R686" s="8">
        <v>0</v>
      </c>
      <c r="S686" s="8"/>
      <c r="T686" s="8">
        <v>0</v>
      </c>
      <c r="U686" s="26">
        <v>0</v>
      </c>
      <c r="V686" s="26">
        <v>0</v>
      </c>
      <c r="W686" s="26">
        <v>7378</v>
      </c>
    </row>
    <row r="687" spans="1:23">
      <c r="A687" t="str">
        <f t="shared" si="10"/>
        <v>Payette, Idaho</v>
      </c>
      <c r="B687" t="s">
        <v>1209</v>
      </c>
      <c r="E687" t="s">
        <v>1257</v>
      </c>
      <c r="F687" s="25" t="s">
        <v>1258</v>
      </c>
      <c r="G687" s="6"/>
      <c r="H687" s="7">
        <v>23260</v>
      </c>
      <c r="I687" s="8"/>
      <c r="J687" s="8">
        <v>0</v>
      </c>
      <c r="K687" s="8"/>
      <c r="L687" s="8">
        <v>0</v>
      </c>
      <c r="M687" s="8"/>
      <c r="N687" s="8">
        <v>0</v>
      </c>
      <c r="O687" s="8"/>
      <c r="P687" s="8">
        <v>1</v>
      </c>
      <c r="Q687" s="8"/>
      <c r="R687" s="8">
        <v>0</v>
      </c>
      <c r="S687" s="8"/>
      <c r="T687" s="8">
        <v>0</v>
      </c>
      <c r="U687" s="26">
        <v>0</v>
      </c>
      <c r="V687" s="26">
        <v>0</v>
      </c>
      <c r="W687" s="26">
        <v>23260</v>
      </c>
    </row>
    <row r="688" spans="1:23">
      <c r="A688" t="str">
        <f t="shared" si="10"/>
        <v>Shoshone, Idaho</v>
      </c>
      <c r="B688" t="s">
        <v>1209</v>
      </c>
      <c r="E688" t="s">
        <v>1259</v>
      </c>
      <c r="F688" s="25" t="s">
        <v>1260</v>
      </c>
      <c r="G688" s="6"/>
      <c r="H688" s="7">
        <v>12609</v>
      </c>
      <c r="I688" s="8"/>
      <c r="J688" s="8">
        <v>0</v>
      </c>
      <c r="K688" s="8"/>
      <c r="L688" s="8">
        <v>0</v>
      </c>
      <c r="M688" s="8"/>
      <c r="N688" s="8">
        <v>0</v>
      </c>
      <c r="O688" s="8"/>
      <c r="P688" s="8">
        <v>1</v>
      </c>
      <c r="Q688" s="8"/>
      <c r="R688" s="8">
        <v>0</v>
      </c>
      <c r="S688" s="8"/>
      <c r="T688" s="8">
        <v>0</v>
      </c>
      <c r="U688" s="26">
        <v>0</v>
      </c>
      <c r="V688" s="26">
        <v>0</v>
      </c>
      <c r="W688" s="26">
        <v>12609</v>
      </c>
    </row>
    <row r="689" spans="1:23">
      <c r="A689" t="str">
        <f t="shared" si="10"/>
        <v>Fremont, Idaho</v>
      </c>
      <c r="B689" t="s">
        <v>1209</v>
      </c>
      <c r="E689" t="s">
        <v>557</v>
      </c>
      <c r="F689" s="25" t="s">
        <v>1261</v>
      </c>
      <c r="G689" s="6"/>
      <c r="H689" s="7">
        <v>13020</v>
      </c>
      <c r="I689" s="8"/>
      <c r="J689" s="8">
        <v>0</v>
      </c>
      <c r="K689" s="8"/>
      <c r="L689" s="8">
        <v>0</v>
      </c>
      <c r="M689" s="8"/>
      <c r="N689" s="8">
        <v>0</v>
      </c>
      <c r="O689" s="8"/>
      <c r="P689" s="8">
        <v>1</v>
      </c>
      <c r="Q689" s="8"/>
      <c r="R689" s="8">
        <v>0</v>
      </c>
      <c r="S689" s="8"/>
      <c r="T689" s="8">
        <v>0</v>
      </c>
      <c r="U689" s="26">
        <v>0</v>
      </c>
      <c r="V689" s="26">
        <v>0</v>
      </c>
      <c r="W689" s="26">
        <v>13020</v>
      </c>
    </row>
    <row r="690" spans="1:23">
      <c r="A690" t="str">
        <f t="shared" si="10"/>
        <v>Lewis, Idaho</v>
      </c>
      <c r="B690" t="s">
        <v>1209</v>
      </c>
      <c r="E690" t="s">
        <v>1262</v>
      </c>
      <c r="F690" s="25" t="s">
        <v>1263</v>
      </c>
      <c r="G690" s="6"/>
      <c r="H690" s="7">
        <v>3838</v>
      </c>
      <c r="I690" s="8"/>
      <c r="J690" s="8">
        <v>0</v>
      </c>
      <c r="K690" s="8"/>
      <c r="L690" s="8">
        <v>0</v>
      </c>
      <c r="M690" s="8"/>
      <c r="N690" s="8">
        <v>0</v>
      </c>
      <c r="O690" s="8"/>
      <c r="P690" s="8">
        <v>1</v>
      </c>
      <c r="Q690" s="8"/>
      <c r="R690" s="8">
        <v>0</v>
      </c>
      <c r="S690" s="8"/>
      <c r="T690" s="8">
        <v>0</v>
      </c>
      <c r="U690" s="26">
        <v>0</v>
      </c>
      <c r="V690" s="26">
        <v>0</v>
      </c>
      <c r="W690" s="26">
        <v>3838</v>
      </c>
    </row>
    <row r="691" spans="1:23">
      <c r="A691" t="str">
        <f t="shared" si="10"/>
        <v>Bannock, Idaho</v>
      </c>
      <c r="B691" t="s">
        <v>1209</v>
      </c>
      <c r="E691" t="s">
        <v>1264</v>
      </c>
      <c r="F691" s="25" t="s">
        <v>1265</v>
      </c>
      <c r="G691" s="6"/>
      <c r="H691" s="7">
        <v>85765</v>
      </c>
      <c r="I691" s="8"/>
      <c r="J691" s="8">
        <v>0.47863347519384364</v>
      </c>
      <c r="K691" s="8"/>
      <c r="L691" s="8">
        <v>0.23402320293826154</v>
      </c>
      <c r="M691" s="8"/>
      <c r="N691" s="8">
        <v>0</v>
      </c>
      <c r="O691" s="8"/>
      <c r="P691" s="8">
        <v>0.28734332186789485</v>
      </c>
      <c r="Q691" s="8"/>
      <c r="R691" s="8">
        <v>0</v>
      </c>
      <c r="S691" s="8"/>
      <c r="T691" s="8">
        <v>0</v>
      </c>
      <c r="U691" s="26">
        <v>41050</v>
      </c>
      <c r="V691" s="26">
        <v>20071</v>
      </c>
      <c r="W691" s="26">
        <v>24644.000000000004</v>
      </c>
    </row>
    <row r="692" spans="1:23">
      <c r="A692" t="str">
        <f t="shared" si="10"/>
        <v>Twin Falls, Idaho</v>
      </c>
      <c r="B692" t="s">
        <v>1209</v>
      </c>
      <c r="E692" t="s">
        <v>1266</v>
      </c>
      <c r="F692" s="25" t="s">
        <v>1267</v>
      </c>
      <c r="G692" s="6"/>
      <c r="H692" s="7">
        <v>84869</v>
      </c>
      <c r="I692" s="8"/>
      <c r="J692" s="8">
        <v>0</v>
      </c>
      <c r="K692" s="8"/>
      <c r="L692" s="8">
        <v>0</v>
      </c>
      <c r="M692" s="8"/>
      <c r="N692" s="8">
        <v>0</v>
      </c>
      <c r="O692" s="8"/>
      <c r="P692" s="8">
        <v>1</v>
      </c>
      <c r="Q692" s="8"/>
      <c r="R692" s="8">
        <v>0</v>
      </c>
      <c r="S692" s="8"/>
      <c r="T692" s="8">
        <v>0</v>
      </c>
      <c r="U692" s="26">
        <v>0</v>
      </c>
      <c r="V692" s="26">
        <v>0</v>
      </c>
      <c r="W692" s="26">
        <v>84869</v>
      </c>
    </row>
    <row r="693" spans="1:23">
      <c r="A693" t="str">
        <f t="shared" si="10"/>
        <v>Owyhee, Idaho</v>
      </c>
      <c r="B693" t="s">
        <v>1209</v>
      </c>
      <c r="E693" t="s">
        <v>1268</v>
      </c>
      <c r="F693" s="25" t="s">
        <v>1269</v>
      </c>
      <c r="G693" s="6"/>
      <c r="H693" s="7">
        <v>11552</v>
      </c>
      <c r="I693" s="8"/>
      <c r="J693" s="8">
        <v>0</v>
      </c>
      <c r="K693" s="8"/>
      <c r="L693" s="8">
        <v>0</v>
      </c>
      <c r="M693" s="8"/>
      <c r="N693" s="8">
        <v>0</v>
      </c>
      <c r="O693" s="8"/>
      <c r="P693" s="8">
        <v>1</v>
      </c>
      <c r="Q693" s="8"/>
      <c r="R693" s="8">
        <v>0</v>
      </c>
      <c r="S693" s="8"/>
      <c r="T693" s="8">
        <v>0</v>
      </c>
      <c r="U693" s="26">
        <v>0</v>
      </c>
      <c r="V693" s="26">
        <v>0</v>
      </c>
      <c r="W693" s="26">
        <v>11552</v>
      </c>
    </row>
    <row r="694" spans="1:23">
      <c r="A694" t="str">
        <f t="shared" si="10"/>
        <v>Washington, Idaho</v>
      </c>
      <c r="B694" t="s">
        <v>1209</v>
      </c>
      <c r="E694" t="s">
        <v>207</v>
      </c>
      <c r="F694" s="25" t="s">
        <v>1270</v>
      </c>
      <c r="G694" s="6"/>
      <c r="H694" s="7">
        <v>10057</v>
      </c>
      <c r="I694" s="8"/>
      <c r="J694" s="8">
        <v>0</v>
      </c>
      <c r="K694" s="8"/>
      <c r="L694" s="8">
        <v>0</v>
      </c>
      <c r="M694" s="8"/>
      <c r="N694" s="8">
        <v>0</v>
      </c>
      <c r="O694" s="8"/>
      <c r="P694" s="8">
        <v>1</v>
      </c>
      <c r="Q694" s="8"/>
      <c r="R694" s="8">
        <v>0</v>
      </c>
      <c r="S694" s="8"/>
      <c r="T694" s="8">
        <v>0</v>
      </c>
      <c r="U694" s="26">
        <v>0</v>
      </c>
      <c r="V694" s="26">
        <v>0</v>
      </c>
      <c r="W694" s="26">
        <v>10057</v>
      </c>
    </row>
    <row r="695" spans="1:23">
      <c r="A695" t="str">
        <f t="shared" si="10"/>
        <v>Latah, Idaho</v>
      </c>
      <c r="B695" t="s">
        <v>1209</v>
      </c>
      <c r="E695" t="s">
        <v>1271</v>
      </c>
      <c r="F695" s="25" t="s">
        <v>1272</v>
      </c>
      <c r="G695" s="6"/>
      <c r="H695" s="7">
        <v>39505</v>
      </c>
      <c r="I695" s="8"/>
      <c r="J695" s="8">
        <v>0</v>
      </c>
      <c r="K695" s="8"/>
      <c r="L695" s="8">
        <v>0</v>
      </c>
      <c r="M695" s="8"/>
      <c r="N695" s="8">
        <v>0</v>
      </c>
      <c r="O695" s="8"/>
      <c r="P695" s="8">
        <v>1</v>
      </c>
      <c r="Q695" s="8"/>
      <c r="R695" s="8">
        <v>0</v>
      </c>
      <c r="S695" s="8"/>
      <c r="T695" s="8">
        <v>0</v>
      </c>
      <c r="U695" s="26">
        <v>0</v>
      </c>
      <c r="V695" s="26">
        <v>0</v>
      </c>
      <c r="W695" s="26">
        <v>39505</v>
      </c>
    </row>
    <row r="696" spans="1:23">
      <c r="A696" t="str">
        <f t="shared" si="10"/>
        <v>Gooding, Idaho</v>
      </c>
      <c r="B696" t="s">
        <v>1209</v>
      </c>
      <c r="E696" t="s">
        <v>1273</v>
      </c>
      <c r="F696" s="25" t="s">
        <v>1274</v>
      </c>
      <c r="G696" s="6"/>
      <c r="H696" s="7">
        <v>15148</v>
      </c>
      <c r="I696" s="8"/>
      <c r="J696" s="8">
        <v>0</v>
      </c>
      <c r="K696" s="8"/>
      <c r="L696" s="8">
        <v>0</v>
      </c>
      <c r="M696" s="8"/>
      <c r="N696" s="8">
        <v>0</v>
      </c>
      <c r="O696" s="8"/>
      <c r="P696" s="8">
        <v>1</v>
      </c>
      <c r="Q696" s="8"/>
      <c r="R696" s="8">
        <v>0</v>
      </c>
      <c r="S696" s="8"/>
      <c r="T696" s="8">
        <v>0</v>
      </c>
      <c r="U696" s="26">
        <v>0</v>
      </c>
      <c r="V696" s="26">
        <v>0</v>
      </c>
      <c r="W696" s="26">
        <v>15148</v>
      </c>
    </row>
    <row r="697" spans="1:23">
      <c r="A697" t="str">
        <f t="shared" si="10"/>
        <v>Caribou, Idaho</v>
      </c>
      <c r="B697" t="s">
        <v>1209</v>
      </c>
      <c r="E697" t="s">
        <v>1275</v>
      </c>
      <c r="F697" s="25" t="s">
        <v>1276</v>
      </c>
      <c r="G697" s="6"/>
      <c r="H697" s="7">
        <v>6953</v>
      </c>
      <c r="I697" s="8"/>
      <c r="J697" s="8">
        <v>0</v>
      </c>
      <c r="K697" s="8"/>
      <c r="L697" s="8">
        <v>0</v>
      </c>
      <c r="M697" s="8"/>
      <c r="N697" s="8">
        <v>0</v>
      </c>
      <c r="O697" s="8"/>
      <c r="P697" s="8">
        <v>1</v>
      </c>
      <c r="Q697" s="8"/>
      <c r="R697" s="8">
        <v>0</v>
      </c>
      <c r="S697" s="8"/>
      <c r="T697" s="8">
        <v>0</v>
      </c>
      <c r="U697" s="26">
        <v>0</v>
      </c>
      <c r="V697" s="26">
        <v>0</v>
      </c>
      <c r="W697" s="26">
        <v>6953</v>
      </c>
    </row>
    <row r="698" spans="1:23">
      <c r="A698" t="str">
        <f t="shared" si="10"/>
        <v>Boundary, Idaho</v>
      </c>
      <c r="B698" t="s">
        <v>1209</v>
      </c>
      <c r="E698" t="s">
        <v>1277</v>
      </c>
      <c r="F698" s="25" t="s">
        <v>1278</v>
      </c>
      <c r="G698" s="6"/>
      <c r="H698" s="7">
        <v>11845</v>
      </c>
      <c r="I698" s="8"/>
      <c r="J698" s="8">
        <v>0</v>
      </c>
      <c r="K698" s="8"/>
      <c r="L698" s="8">
        <v>0</v>
      </c>
      <c r="M698" s="8"/>
      <c r="N698" s="8">
        <v>0</v>
      </c>
      <c r="O698" s="8"/>
      <c r="P698" s="8">
        <v>1</v>
      </c>
      <c r="Q698" s="8"/>
      <c r="R698" s="8">
        <v>0</v>
      </c>
      <c r="S698" s="8"/>
      <c r="T698" s="8">
        <v>0</v>
      </c>
      <c r="U698" s="26">
        <v>0</v>
      </c>
      <c r="V698" s="26">
        <v>0</v>
      </c>
      <c r="W698" s="26">
        <v>11845</v>
      </c>
    </row>
    <row r="699" spans="1:23">
      <c r="A699" t="str">
        <f t="shared" si="10"/>
        <v>Bear Lake, Idaho</v>
      </c>
      <c r="B699" t="s">
        <v>1209</v>
      </c>
      <c r="E699" t="s">
        <v>1279</v>
      </c>
      <c r="F699" s="25" t="s">
        <v>1280</v>
      </c>
      <c r="G699" s="6"/>
      <c r="H699" s="7">
        <v>6000</v>
      </c>
      <c r="I699" s="8"/>
      <c r="J699" s="8">
        <v>0</v>
      </c>
      <c r="K699" s="8"/>
      <c r="L699" s="8">
        <v>0</v>
      </c>
      <c r="M699" s="8"/>
      <c r="N699" s="8">
        <v>0</v>
      </c>
      <c r="O699" s="8"/>
      <c r="P699" s="8">
        <v>1</v>
      </c>
      <c r="Q699" s="8"/>
      <c r="R699" s="8">
        <v>0</v>
      </c>
      <c r="S699" s="8"/>
      <c r="T699" s="8">
        <v>0</v>
      </c>
      <c r="U699" s="26">
        <v>0</v>
      </c>
      <c r="V699" s="26">
        <v>0</v>
      </c>
      <c r="W699" s="26">
        <v>6000</v>
      </c>
    </row>
    <row r="700" spans="1:23">
      <c r="A700" t="str">
        <f t="shared" si="10"/>
        <v>Lincoln, Idaho</v>
      </c>
      <c r="B700" t="s">
        <v>1209</v>
      </c>
      <c r="E700" t="s">
        <v>326</v>
      </c>
      <c r="F700" s="25" t="s">
        <v>1281</v>
      </c>
      <c r="G700" s="6"/>
      <c r="H700" s="7">
        <v>5350</v>
      </c>
      <c r="I700" s="8"/>
      <c r="J700" s="8">
        <v>0</v>
      </c>
      <c r="K700" s="8"/>
      <c r="L700" s="8">
        <v>0</v>
      </c>
      <c r="M700" s="8"/>
      <c r="N700" s="8">
        <v>0</v>
      </c>
      <c r="O700" s="8"/>
      <c r="P700" s="8">
        <v>1</v>
      </c>
      <c r="Q700" s="8"/>
      <c r="R700" s="8">
        <v>0</v>
      </c>
      <c r="S700" s="8"/>
      <c r="T700" s="8">
        <v>0</v>
      </c>
      <c r="U700" s="26">
        <v>0</v>
      </c>
      <c r="V700" s="26">
        <v>0</v>
      </c>
      <c r="W700" s="26">
        <v>5350</v>
      </c>
    </row>
    <row r="701" spans="1:23">
      <c r="A701" t="str">
        <f t="shared" si="10"/>
        <v>Camas, Idaho</v>
      </c>
      <c r="B701" t="s">
        <v>1209</v>
      </c>
      <c r="E701" t="s">
        <v>1282</v>
      </c>
      <c r="F701" s="25" t="s">
        <v>1283</v>
      </c>
      <c r="G701" s="6"/>
      <c r="H701" s="7">
        <v>1048</v>
      </c>
      <c r="I701" s="8"/>
      <c r="J701" s="8">
        <v>0</v>
      </c>
      <c r="K701" s="8"/>
      <c r="L701" s="8">
        <v>0</v>
      </c>
      <c r="M701" s="8"/>
      <c r="N701" s="8">
        <v>0</v>
      </c>
      <c r="O701" s="8"/>
      <c r="P701" s="8">
        <v>1</v>
      </c>
      <c r="Q701" s="8"/>
      <c r="R701" s="8">
        <v>0</v>
      </c>
      <c r="S701" s="8"/>
      <c r="T701" s="8">
        <v>0</v>
      </c>
      <c r="U701" s="26">
        <v>0</v>
      </c>
      <c r="V701" s="26">
        <v>0</v>
      </c>
      <c r="W701" s="26">
        <v>1048</v>
      </c>
    </row>
    <row r="702" spans="1:23">
      <c r="A702" t="str">
        <f t="shared" si="10"/>
        <v>Canyon, Idaho</v>
      </c>
      <c r="B702" t="s">
        <v>1209</v>
      </c>
      <c r="E702" t="s">
        <v>1284</v>
      </c>
      <c r="F702" s="25" t="s">
        <v>1285</v>
      </c>
      <c r="G702" s="6"/>
      <c r="H702" s="7">
        <v>217633</v>
      </c>
      <c r="I702" s="8"/>
      <c r="J702" s="8">
        <v>0</v>
      </c>
      <c r="K702" s="8"/>
      <c r="L702" s="8">
        <v>0.61491134157044203</v>
      </c>
      <c r="M702" s="8"/>
      <c r="N702" s="8">
        <v>0</v>
      </c>
      <c r="O702" s="8"/>
      <c r="P702" s="8">
        <v>0.38508865842955803</v>
      </c>
      <c r="Q702" s="8"/>
      <c r="R702" s="8">
        <v>0</v>
      </c>
      <c r="S702" s="8"/>
      <c r="T702" s="8">
        <v>0</v>
      </c>
      <c r="U702" s="26">
        <v>0</v>
      </c>
      <c r="V702" s="26">
        <v>133825</v>
      </c>
      <c r="W702" s="26">
        <v>83808</v>
      </c>
    </row>
    <row r="703" spans="1:23">
      <c r="A703" t="str">
        <f t="shared" si="10"/>
        <v>Cook, Illinois</v>
      </c>
      <c r="B703" t="s">
        <v>1286</v>
      </c>
      <c r="E703" t="s">
        <v>800</v>
      </c>
      <c r="F703" s="25" t="s">
        <v>1287</v>
      </c>
      <c r="G703" s="6"/>
      <c r="H703" s="7">
        <v>5198275</v>
      </c>
      <c r="I703" s="8"/>
      <c r="J703" s="8">
        <v>0.58097407313002869</v>
      </c>
      <c r="K703" s="8"/>
      <c r="L703" s="8">
        <v>0.40917131163703346</v>
      </c>
      <c r="M703" s="8"/>
      <c r="N703" s="8">
        <v>0</v>
      </c>
      <c r="O703" s="8"/>
      <c r="P703" s="8">
        <v>9.8546152329378502E-3</v>
      </c>
      <c r="Q703" s="8"/>
      <c r="R703" s="8">
        <v>0</v>
      </c>
      <c r="S703" s="8"/>
      <c r="T703" s="8">
        <v>0</v>
      </c>
      <c r="U703" s="26">
        <v>3020063</v>
      </c>
      <c r="V703" s="26">
        <v>2126985</v>
      </c>
      <c r="W703" s="26">
        <v>51227</v>
      </c>
    </row>
    <row r="704" spans="1:23">
      <c r="A704" t="str">
        <f t="shared" si="10"/>
        <v>Kane, Illinois</v>
      </c>
      <c r="B704" t="s">
        <v>1286</v>
      </c>
      <c r="E704" t="s">
        <v>1288</v>
      </c>
      <c r="F704" s="25" t="s">
        <v>1289</v>
      </c>
      <c r="G704" s="6"/>
      <c r="H704" s="7">
        <v>531376</v>
      </c>
      <c r="I704" s="8"/>
      <c r="J704" s="8">
        <v>0.13310725362078829</v>
      </c>
      <c r="K704" s="8"/>
      <c r="L704" s="8">
        <v>0.73535312095390082</v>
      </c>
      <c r="M704" s="8"/>
      <c r="N704" s="8">
        <v>0</v>
      </c>
      <c r="O704" s="8"/>
      <c r="P704" s="8">
        <v>0.13153962542531089</v>
      </c>
      <c r="Q704" s="8"/>
      <c r="R704" s="8">
        <v>0</v>
      </c>
      <c r="S704" s="8"/>
      <c r="T704" s="8">
        <v>0</v>
      </c>
      <c r="U704" s="26">
        <v>70730</v>
      </c>
      <c r="V704" s="26">
        <v>390749</v>
      </c>
      <c r="W704" s="26">
        <v>69897</v>
      </c>
    </row>
    <row r="705" spans="1:23">
      <c r="A705" t="str">
        <f t="shared" si="10"/>
        <v>Lake, Illinois</v>
      </c>
      <c r="B705" t="s">
        <v>1286</v>
      </c>
      <c r="E705" t="s">
        <v>489</v>
      </c>
      <c r="F705" s="25" t="s">
        <v>1290</v>
      </c>
      <c r="G705" s="6"/>
      <c r="H705" s="7">
        <v>701473</v>
      </c>
      <c r="I705" s="8"/>
      <c r="J705" s="8">
        <v>0</v>
      </c>
      <c r="K705" s="8"/>
      <c r="L705" s="8">
        <v>0.91361463662892239</v>
      </c>
      <c r="M705" s="8"/>
      <c r="N705" s="8">
        <v>0</v>
      </c>
      <c r="O705" s="8"/>
      <c r="P705" s="8">
        <v>8.6385363371077717E-2</v>
      </c>
      <c r="Q705" s="8"/>
      <c r="R705" s="8">
        <v>0</v>
      </c>
      <c r="S705" s="8"/>
      <c r="T705" s="8">
        <v>0</v>
      </c>
      <c r="U705" s="26">
        <v>0</v>
      </c>
      <c r="V705" s="26">
        <v>640876.00000000012</v>
      </c>
      <c r="W705" s="26">
        <v>60597</v>
      </c>
    </row>
    <row r="706" spans="1:23">
      <c r="A706" t="str">
        <f t="shared" si="10"/>
        <v>McHenry, Illinois</v>
      </c>
      <c r="B706" t="s">
        <v>1286</v>
      </c>
      <c r="E706" t="s">
        <v>1291</v>
      </c>
      <c r="F706" s="25" t="s">
        <v>1292</v>
      </c>
      <c r="G706" s="6"/>
      <c r="H706" s="7">
        <v>307714</v>
      </c>
      <c r="I706" s="8"/>
      <c r="J706" s="8">
        <v>0</v>
      </c>
      <c r="K706" s="8"/>
      <c r="L706" s="8">
        <v>0.70751737002541337</v>
      </c>
      <c r="M706" s="8"/>
      <c r="N706" s="8">
        <v>0</v>
      </c>
      <c r="O706" s="8"/>
      <c r="P706" s="8">
        <v>0.29248262997458679</v>
      </c>
      <c r="Q706" s="8"/>
      <c r="R706" s="8">
        <v>0</v>
      </c>
      <c r="S706" s="8"/>
      <c r="T706" s="8">
        <v>0</v>
      </c>
      <c r="U706" s="26">
        <v>0</v>
      </c>
      <c r="V706" s="26">
        <v>217713.00000000006</v>
      </c>
      <c r="W706" s="26">
        <v>90001</v>
      </c>
    </row>
    <row r="707" spans="1:23">
      <c r="A707" t="str">
        <f t="shared" si="10"/>
        <v>DeKalb, Illinois</v>
      </c>
      <c r="B707" t="s">
        <v>1286</v>
      </c>
      <c r="E707" t="s">
        <v>135</v>
      </c>
      <c r="F707" s="25" t="s">
        <v>1293</v>
      </c>
      <c r="G707" s="6"/>
      <c r="H707" s="7">
        <v>104366</v>
      </c>
      <c r="I707" s="8"/>
      <c r="J707" s="8">
        <v>0</v>
      </c>
      <c r="K707" s="8"/>
      <c r="L707" s="8">
        <v>0.51272445049153936</v>
      </c>
      <c r="M707" s="8"/>
      <c r="N707" s="8">
        <v>0</v>
      </c>
      <c r="O707" s="8"/>
      <c r="P707" s="8">
        <v>0.48727554950846064</v>
      </c>
      <c r="Q707" s="8"/>
      <c r="R707" s="8">
        <v>0</v>
      </c>
      <c r="S707" s="8"/>
      <c r="T707" s="8">
        <v>0</v>
      </c>
      <c r="U707" s="26">
        <v>0</v>
      </c>
      <c r="V707" s="26">
        <v>53511</v>
      </c>
      <c r="W707" s="26">
        <v>50855</v>
      </c>
    </row>
    <row r="708" spans="1:23">
      <c r="A708" t="str">
        <f t="shared" si="10"/>
        <v>Winnebago, Illinois</v>
      </c>
      <c r="B708" t="s">
        <v>1286</v>
      </c>
      <c r="E708" t="s">
        <v>1202</v>
      </c>
      <c r="F708" s="25" t="s">
        <v>1294</v>
      </c>
      <c r="G708" s="6"/>
      <c r="H708" s="7">
        <v>284819</v>
      </c>
      <c r="I708" s="8"/>
      <c r="J708" s="8">
        <v>0.50835793960374831</v>
      </c>
      <c r="K708" s="8"/>
      <c r="L708" s="8">
        <v>0.36403470274103905</v>
      </c>
      <c r="M708" s="8"/>
      <c r="N708" s="8">
        <v>0</v>
      </c>
      <c r="O708" s="8"/>
      <c r="P708" s="8">
        <v>0.12760735765521261</v>
      </c>
      <c r="Q708" s="8"/>
      <c r="R708" s="8">
        <v>0</v>
      </c>
      <c r="S708" s="8"/>
      <c r="T708" s="8">
        <v>0</v>
      </c>
      <c r="U708" s="26">
        <v>144790</v>
      </c>
      <c r="V708" s="26">
        <v>103684</v>
      </c>
      <c r="W708" s="26">
        <v>36345</v>
      </c>
    </row>
    <row r="709" spans="1:23">
      <c r="A709" t="str">
        <f t="shared" si="10"/>
        <v>Boone, Illinois</v>
      </c>
      <c r="B709" t="s">
        <v>1286</v>
      </c>
      <c r="E709" t="s">
        <v>292</v>
      </c>
      <c r="F709" s="25" t="s">
        <v>1295</v>
      </c>
      <c r="G709" s="6"/>
      <c r="H709" s="7">
        <v>53537</v>
      </c>
      <c r="I709" s="8"/>
      <c r="J709" s="8">
        <v>0</v>
      </c>
      <c r="K709" s="8"/>
      <c r="L709" s="8">
        <v>0.62573547266376528</v>
      </c>
      <c r="M709" s="8"/>
      <c r="N709" s="8">
        <v>0</v>
      </c>
      <c r="O709" s="8"/>
      <c r="P709" s="8">
        <v>0.37426452733623478</v>
      </c>
      <c r="Q709" s="8"/>
      <c r="R709" s="8">
        <v>0</v>
      </c>
      <c r="S709" s="8"/>
      <c r="T709" s="8">
        <v>0</v>
      </c>
      <c r="U709" s="26">
        <v>0</v>
      </c>
      <c r="V709" s="26">
        <v>33500</v>
      </c>
      <c r="W709" s="26">
        <v>20037</v>
      </c>
    </row>
    <row r="710" spans="1:23">
      <c r="A710" t="str">
        <f t="shared" ref="A710:A773" si="11">E710&amp;", "&amp;B710</f>
        <v>Champaign, Illinois</v>
      </c>
      <c r="B710" t="s">
        <v>1286</v>
      </c>
      <c r="E710" t="s">
        <v>1296</v>
      </c>
      <c r="F710" s="25" t="s">
        <v>1297</v>
      </c>
      <c r="G710" s="6"/>
      <c r="H710" s="7">
        <v>209922</v>
      </c>
      <c r="I710" s="8"/>
      <c r="J710" s="8">
        <v>0.54575985365993085</v>
      </c>
      <c r="K710" s="8"/>
      <c r="L710" s="8">
        <v>0.18809843656215169</v>
      </c>
      <c r="M710" s="8"/>
      <c r="N710" s="8">
        <v>0</v>
      </c>
      <c r="O710" s="8"/>
      <c r="P710" s="8">
        <v>0.26614170977791751</v>
      </c>
      <c r="Q710" s="8"/>
      <c r="R710" s="8">
        <v>0</v>
      </c>
      <c r="S710" s="8"/>
      <c r="T710" s="8">
        <v>0</v>
      </c>
      <c r="U710" s="26">
        <v>114567</v>
      </c>
      <c r="V710" s="26">
        <v>39486.000000000007</v>
      </c>
      <c r="W710" s="26">
        <v>55869</v>
      </c>
    </row>
    <row r="711" spans="1:23">
      <c r="A711" t="str">
        <f t="shared" si="11"/>
        <v>St. Clair, Illinois</v>
      </c>
      <c r="B711" t="s">
        <v>1286</v>
      </c>
      <c r="E711" t="s">
        <v>97</v>
      </c>
      <c r="F711" s="25" t="s">
        <v>1298</v>
      </c>
      <c r="G711" s="6"/>
      <c r="H711" s="7">
        <v>262338</v>
      </c>
      <c r="I711" s="8"/>
      <c r="J711" s="8">
        <v>0</v>
      </c>
      <c r="K711" s="8"/>
      <c r="L711" s="8">
        <v>0.74245439090028897</v>
      </c>
      <c r="M711" s="8"/>
      <c r="N711" s="8">
        <v>0</v>
      </c>
      <c r="O711" s="8"/>
      <c r="P711" s="8">
        <v>0.25754560909971108</v>
      </c>
      <c r="Q711" s="8"/>
      <c r="R711" s="8">
        <v>0</v>
      </c>
      <c r="S711" s="8"/>
      <c r="T711" s="8">
        <v>0</v>
      </c>
      <c r="U711" s="26">
        <v>0</v>
      </c>
      <c r="V711" s="26">
        <v>194774</v>
      </c>
      <c r="W711" s="26">
        <v>67564</v>
      </c>
    </row>
    <row r="712" spans="1:23">
      <c r="A712" t="str">
        <f t="shared" si="11"/>
        <v>Madison, Illinois</v>
      </c>
      <c r="B712" t="s">
        <v>1286</v>
      </c>
      <c r="E712" t="s">
        <v>121</v>
      </c>
      <c r="F712" s="25" t="s">
        <v>1299</v>
      </c>
      <c r="G712" s="6"/>
      <c r="H712" s="7">
        <v>264776</v>
      </c>
      <c r="I712" s="8"/>
      <c r="J712" s="8">
        <v>0</v>
      </c>
      <c r="K712" s="8"/>
      <c r="L712" s="8">
        <v>0.72792851315829243</v>
      </c>
      <c r="M712" s="8"/>
      <c r="N712" s="8">
        <v>0</v>
      </c>
      <c r="O712" s="8"/>
      <c r="P712" s="8">
        <v>0.27207148684170773</v>
      </c>
      <c r="Q712" s="8"/>
      <c r="R712" s="8">
        <v>0</v>
      </c>
      <c r="S712" s="8"/>
      <c r="T712" s="8">
        <v>0</v>
      </c>
      <c r="U712" s="26">
        <v>0</v>
      </c>
      <c r="V712" s="26">
        <v>192738.00000000003</v>
      </c>
      <c r="W712" s="26">
        <v>72038</v>
      </c>
    </row>
    <row r="713" spans="1:23">
      <c r="A713" t="str">
        <f t="shared" si="11"/>
        <v>Kendall, Illinois</v>
      </c>
      <c r="B713" t="s">
        <v>1286</v>
      </c>
      <c r="E713" t="s">
        <v>1300</v>
      </c>
      <c r="F713" s="25" t="s">
        <v>1301</v>
      </c>
      <c r="G713" s="6"/>
      <c r="H713" s="7">
        <v>126054</v>
      </c>
      <c r="I713" s="8"/>
      <c r="J713" s="8">
        <v>0</v>
      </c>
      <c r="K713" s="8"/>
      <c r="L713" s="8">
        <v>0.52233963222111157</v>
      </c>
      <c r="M713" s="8"/>
      <c r="N713" s="8">
        <v>0</v>
      </c>
      <c r="O713" s="8"/>
      <c r="P713" s="8">
        <v>0.47766036777888843</v>
      </c>
      <c r="Q713" s="8"/>
      <c r="R713" s="8">
        <v>0</v>
      </c>
      <c r="S713" s="8"/>
      <c r="T713" s="8">
        <v>0</v>
      </c>
      <c r="U713" s="26">
        <v>0</v>
      </c>
      <c r="V713" s="26">
        <v>65843</v>
      </c>
      <c r="W713" s="26">
        <v>60211</v>
      </c>
    </row>
    <row r="714" spans="1:23">
      <c r="A714" t="str">
        <f t="shared" si="11"/>
        <v>Grundy, Illinois</v>
      </c>
      <c r="B714" t="s">
        <v>1286</v>
      </c>
      <c r="E714" t="s">
        <v>1130</v>
      </c>
      <c r="F714" s="25" t="s">
        <v>1302</v>
      </c>
      <c r="G714" s="6"/>
      <c r="H714" s="7">
        <v>50666</v>
      </c>
      <c r="I714" s="8"/>
      <c r="J714" s="8">
        <v>0</v>
      </c>
      <c r="K714" s="8"/>
      <c r="L714" s="8">
        <v>0.36470216713377812</v>
      </c>
      <c r="M714" s="8"/>
      <c r="N714" s="8">
        <v>0</v>
      </c>
      <c r="O714" s="8"/>
      <c r="P714" s="8">
        <v>0.63529783286622188</v>
      </c>
      <c r="Q714" s="8"/>
      <c r="R714" s="8">
        <v>0</v>
      </c>
      <c r="S714" s="8"/>
      <c r="T714" s="8">
        <v>0</v>
      </c>
      <c r="U714" s="26">
        <v>0</v>
      </c>
      <c r="V714" s="26">
        <v>18478.000000000004</v>
      </c>
      <c r="W714" s="26">
        <v>32187.999999999996</v>
      </c>
    </row>
    <row r="715" spans="1:23">
      <c r="A715" t="str">
        <f t="shared" si="11"/>
        <v>Will, Illinois</v>
      </c>
      <c r="B715" t="s">
        <v>1286</v>
      </c>
      <c r="E715" t="s">
        <v>1303</v>
      </c>
      <c r="F715" s="25" t="s">
        <v>1304</v>
      </c>
      <c r="G715" s="6"/>
      <c r="H715" s="7">
        <v>689315</v>
      </c>
      <c r="I715" s="8"/>
      <c r="J715" s="8">
        <v>0.14764222452724807</v>
      </c>
      <c r="K715" s="8"/>
      <c r="L715" s="8">
        <v>0.72453232556958724</v>
      </c>
      <c r="M715" s="8"/>
      <c r="N715" s="8">
        <v>0</v>
      </c>
      <c r="O715" s="8"/>
      <c r="P715" s="8">
        <v>0.12782544990316475</v>
      </c>
      <c r="Q715" s="8"/>
      <c r="R715" s="8">
        <v>0</v>
      </c>
      <c r="S715" s="8"/>
      <c r="T715" s="8">
        <v>0</v>
      </c>
      <c r="U715" s="26">
        <v>101772</v>
      </c>
      <c r="V715" s="26">
        <v>499431.00000000006</v>
      </c>
      <c r="W715" s="26">
        <v>88112</v>
      </c>
    </row>
    <row r="716" spans="1:23">
      <c r="A716" t="str">
        <f t="shared" si="11"/>
        <v>DuPage, Illinois</v>
      </c>
      <c r="B716" t="s">
        <v>1286</v>
      </c>
      <c r="E716" t="s">
        <v>1305</v>
      </c>
      <c r="F716" s="25" t="s">
        <v>1306</v>
      </c>
      <c r="G716" s="6"/>
      <c r="H716" s="7">
        <v>929060</v>
      </c>
      <c r="I716" s="8"/>
      <c r="J716" s="8">
        <v>8.9783221751017162E-2</v>
      </c>
      <c r="K716" s="8"/>
      <c r="L716" s="8">
        <v>0.8974038275245948</v>
      </c>
      <c r="M716" s="8"/>
      <c r="N716" s="8">
        <v>0</v>
      </c>
      <c r="O716" s="8"/>
      <c r="P716" s="8">
        <v>1.2812950724388091E-2</v>
      </c>
      <c r="Q716" s="8"/>
      <c r="R716" s="8">
        <v>0</v>
      </c>
      <c r="S716" s="8"/>
      <c r="T716" s="8">
        <v>0</v>
      </c>
      <c r="U716" s="26">
        <v>83414</v>
      </c>
      <c r="V716" s="26">
        <v>833742</v>
      </c>
      <c r="W716" s="26">
        <v>11904</v>
      </c>
    </row>
    <row r="717" spans="1:23">
      <c r="A717" t="str">
        <f t="shared" si="11"/>
        <v>Fulton, Illinois</v>
      </c>
      <c r="B717" t="s">
        <v>1286</v>
      </c>
      <c r="E717" t="s">
        <v>250</v>
      </c>
      <c r="F717" s="25" t="s">
        <v>1307</v>
      </c>
      <c r="G717" s="6"/>
      <c r="H717" s="7">
        <v>35092</v>
      </c>
      <c r="I717" s="8"/>
      <c r="J717" s="8">
        <v>0</v>
      </c>
      <c r="K717" s="8"/>
      <c r="L717" s="8">
        <v>0</v>
      </c>
      <c r="M717" s="8"/>
      <c r="N717" s="8">
        <v>0</v>
      </c>
      <c r="O717" s="8"/>
      <c r="P717" s="8">
        <v>1</v>
      </c>
      <c r="Q717" s="8"/>
      <c r="R717" s="8">
        <v>0</v>
      </c>
      <c r="S717" s="8"/>
      <c r="T717" s="8">
        <v>0</v>
      </c>
      <c r="U717" s="26">
        <v>0</v>
      </c>
      <c r="V717" s="26">
        <v>0</v>
      </c>
      <c r="W717" s="26">
        <v>35092</v>
      </c>
    </row>
    <row r="718" spans="1:23">
      <c r="A718" t="str">
        <f t="shared" si="11"/>
        <v>Woodford, Illinois</v>
      </c>
      <c r="B718" t="s">
        <v>1286</v>
      </c>
      <c r="E718" t="s">
        <v>1308</v>
      </c>
      <c r="F718" s="25" t="s">
        <v>1309</v>
      </c>
      <c r="G718" s="6"/>
      <c r="H718" s="7">
        <v>38700</v>
      </c>
      <c r="I718" s="8"/>
      <c r="J718" s="8">
        <v>0</v>
      </c>
      <c r="K718" s="8"/>
      <c r="L718" s="8">
        <v>0.1838501291989664</v>
      </c>
      <c r="M718" s="8"/>
      <c r="N718" s="8">
        <v>0</v>
      </c>
      <c r="O718" s="8"/>
      <c r="P718" s="8">
        <v>0.81614987080103363</v>
      </c>
      <c r="Q718" s="8"/>
      <c r="R718" s="8">
        <v>0</v>
      </c>
      <c r="S718" s="8"/>
      <c r="T718" s="8">
        <v>0</v>
      </c>
      <c r="U718" s="26">
        <v>0</v>
      </c>
      <c r="V718" s="26">
        <v>7115</v>
      </c>
      <c r="W718" s="26">
        <v>31585</v>
      </c>
    </row>
    <row r="719" spans="1:23">
      <c r="A719" t="str">
        <f t="shared" si="11"/>
        <v>Tazewell, Illinois</v>
      </c>
      <c r="B719" t="s">
        <v>1286</v>
      </c>
      <c r="E719" t="s">
        <v>1310</v>
      </c>
      <c r="F719" s="25" t="s">
        <v>1311</v>
      </c>
      <c r="G719" s="6"/>
      <c r="H719" s="7">
        <v>133195</v>
      </c>
      <c r="I719" s="8"/>
      <c r="J719" s="8">
        <v>0</v>
      </c>
      <c r="K719" s="8"/>
      <c r="L719" s="8">
        <v>0.52358572018469163</v>
      </c>
      <c r="M719" s="8"/>
      <c r="N719" s="8">
        <v>0</v>
      </c>
      <c r="O719" s="8"/>
      <c r="P719" s="8">
        <v>0.47641427981530837</v>
      </c>
      <c r="Q719" s="8"/>
      <c r="R719" s="8">
        <v>0</v>
      </c>
      <c r="S719" s="8"/>
      <c r="T719" s="8">
        <v>0</v>
      </c>
      <c r="U719" s="26">
        <v>0</v>
      </c>
      <c r="V719" s="26">
        <v>69739</v>
      </c>
      <c r="W719" s="26">
        <v>63456</v>
      </c>
    </row>
    <row r="720" spans="1:23">
      <c r="A720" t="str">
        <f t="shared" si="11"/>
        <v>Peoria, Illinois</v>
      </c>
      <c r="B720" t="s">
        <v>1286</v>
      </c>
      <c r="E720" t="s">
        <v>1312</v>
      </c>
      <c r="F720" s="25" t="s">
        <v>1313</v>
      </c>
      <c r="G720" s="6"/>
      <c r="H720" s="7">
        <v>182770</v>
      </c>
      <c r="I720" s="8"/>
      <c r="J720" s="8">
        <v>0.58879465995513491</v>
      </c>
      <c r="K720" s="8"/>
      <c r="L720" s="8">
        <v>0.17776440334847077</v>
      </c>
      <c r="M720" s="8"/>
      <c r="N720" s="8">
        <v>0</v>
      </c>
      <c r="O720" s="8"/>
      <c r="P720" s="8">
        <v>0.23344093669639437</v>
      </c>
      <c r="Q720" s="8"/>
      <c r="R720" s="8">
        <v>0</v>
      </c>
      <c r="S720" s="8"/>
      <c r="T720" s="8">
        <v>0</v>
      </c>
      <c r="U720" s="26">
        <v>107614.00000000001</v>
      </c>
      <c r="V720" s="26">
        <v>32490.000000000004</v>
      </c>
      <c r="W720" s="26">
        <v>42666</v>
      </c>
    </row>
    <row r="721" spans="1:23">
      <c r="A721" t="str">
        <f t="shared" si="11"/>
        <v>Clinton, Illinois</v>
      </c>
      <c r="B721" t="s">
        <v>1286</v>
      </c>
      <c r="E721" t="s">
        <v>1082</v>
      </c>
      <c r="F721" s="25" t="s">
        <v>1314</v>
      </c>
      <c r="G721" s="6"/>
      <c r="H721" s="7">
        <v>37634</v>
      </c>
      <c r="I721" s="8"/>
      <c r="J721" s="8">
        <v>0</v>
      </c>
      <c r="K721" s="8"/>
      <c r="L721" s="8">
        <v>6.5977573470797676E-2</v>
      </c>
      <c r="M721" s="8"/>
      <c r="N721" s="8">
        <v>0</v>
      </c>
      <c r="O721" s="8"/>
      <c r="P721" s="8">
        <v>0.93402242652920242</v>
      </c>
      <c r="Q721" s="8"/>
      <c r="R721" s="8">
        <v>0</v>
      </c>
      <c r="S721" s="8"/>
      <c r="T721" s="8">
        <v>0</v>
      </c>
      <c r="U721" s="26">
        <v>0</v>
      </c>
      <c r="V721" s="26">
        <v>2482.9999999999995</v>
      </c>
      <c r="W721" s="26">
        <v>35151.000000000007</v>
      </c>
    </row>
    <row r="722" spans="1:23">
      <c r="A722" t="str">
        <f t="shared" si="11"/>
        <v>Monroe, Illinois</v>
      </c>
      <c r="B722" t="s">
        <v>1286</v>
      </c>
      <c r="E722" t="s">
        <v>171</v>
      </c>
      <c r="F722" s="25" t="s">
        <v>1315</v>
      </c>
      <c r="G722" s="6"/>
      <c r="H722" s="7">
        <v>34168</v>
      </c>
      <c r="I722" s="8"/>
      <c r="J722" s="8">
        <v>0</v>
      </c>
      <c r="K722" s="8"/>
      <c r="L722" s="8">
        <v>0.340523296651838</v>
      </c>
      <c r="M722" s="8"/>
      <c r="N722" s="8">
        <v>0</v>
      </c>
      <c r="O722" s="8"/>
      <c r="P722" s="8">
        <v>0.659476703348162</v>
      </c>
      <c r="Q722" s="8"/>
      <c r="R722" s="8">
        <v>0</v>
      </c>
      <c r="S722" s="8"/>
      <c r="T722" s="8">
        <v>0</v>
      </c>
      <c r="U722" s="26">
        <v>0</v>
      </c>
      <c r="V722" s="26">
        <v>11635</v>
      </c>
      <c r="W722" s="26">
        <v>22533</v>
      </c>
    </row>
    <row r="723" spans="1:23">
      <c r="A723" t="str">
        <f t="shared" si="11"/>
        <v>McLean, Illinois</v>
      </c>
      <c r="B723" t="s">
        <v>1286</v>
      </c>
      <c r="E723" t="s">
        <v>1316</v>
      </c>
      <c r="F723" s="25" t="s">
        <v>1317</v>
      </c>
      <c r="G723" s="6"/>
      <c r="H723" s="7">
        <v>172578</v>
      </c>
      <c r="I723" s="8"/>
      <c r="J723" s="8">
        <v>0.30630207790100711</v>
      </c>
      <c r="K723" s="8"/>
      <c r="L723" s="8">
        <v>0.33778349499936261</v>
      </c>
      <c r="M723" s="8"/>
      <c r="N723" s="8">
        <v>0</v>
      </c>
      <c r="O723" s="8"/>
      <c r="P723" s="8">
        <v>0.35591442709963034</v>
      </c>
      <c r="Q723" s="8"/>
      <c r="R723" s="8">
        <v>0</v>
      </c>
      <c r="S723" s="8"/>
      <c r="T723" s="8">
        <v>0</v>
      </c>
      <c r="U723" s="26">
        <v>52861.000000000007</v>
      </c>
      <c r="V723" s="26">
        <v>58294</v>
      </c>
      <c r="W723" s="26">
        <v>61423.000000000007</v>
      </c>
    </row>
    <row r="724" spans="1:23">
      <c r="A724" t="str">
        <f t="shared" si="11"/>
        <v>Piatt, Illinois</v>
      </c>
      <c r="B724" t="s">
        <v>1286</v>
      </c>
      <c r="E724" t="s">
        <v>1318</v>
      </c>
      <c r="F724" s="25" t="s">
        <v>1319</v>
      </c>
      <c r="G724" s="6"/>
      <c r="H724" s="7">
        <v>16401</v>
      </c>
      <c r="I724" s="8"/>
      <c r="J724" s="8">
        <v>0</v>
      </c>
      <c r="K724" s="8"/>
      <c r="L724" s="8">
        <v>0</v>
      </c>
      <c r="M724" s="8"/>
      <c r="N724" s="8">
        <v>0</v>
      </c>
      <c r="O724" s="8"/>
      <c r="P724" s="8">
        <v>1</v>
      </c>
      <c r="Q724" s="8"/>
      <c r="R724" s="8">
        <v>0</v>
      </c>
      <c r="S724" s="8"/>
      <c r="T724" s="8">
        <v>0</v>
      </c>
      <c r="U724" s="26">
        <v>0</v>
      </c>
      <c r="V724" s="26">
        <v>0</v>
      </c>
      <c r="W724" s="26">
        <v>16401</v>
      </c>
    </row>
    <row r="725" spans="1:23">
      <c r="A725" t="str">
        <f t="shared" si="11"/>
        <v>Iroquois, Illinois</v>
      </c>
      <c r="B725" t="s">
        <v>1286</v>
      </c>
      <c r="E725" t="s">
        <v>1320</v>
      </c>
      <c r="F725" s="25" t="s">
        <v>1321</v>
      </c>
      <c r="G725" s="6"/>
      <c r="H725" s="7">
        <v>27812</v>
      </c>
      <c r="I725" s="8"/>
      <c r="J725" s="8">
        <v>0</v>
      </c>
      <c r="K725" s="8"/>
      <c r="L725" s="8">
        <v>0</v>
      </c>
      <c r="M725" s="8"/>
      <c r="N725" s="8">
        <v>0</v>
      </c>
      <c r="O725" s="8"/>
      <c r="P725" s="8">
        <v>1</v>
      </c>
      <c r="Q725" s="8"/>
      <c r="R725" s="8">
        <v>0</v>
      </c>
      <c r="S725" s="8"/>
      <c r="T725" s="8">
        <v>0</v>
      </c>
      <c r="U725" s="26">
        <v>0</v>
      </c>
      <c r="V725" s="26">
        <v>0</v>
      </c>
      <c r="W725" s="26">
        <v>27812</v>
      </c>
    </row>
    <row r="726" spans="1:23">
      <c r="A726" t="str">
        <f t="shared" si="11"/>
        <v>Ford, Illinois</v>
      </c>
      <c r="B726" t="s">
        <v>1286</v>
      </c>
      <c r="E726" t="s">
        <v>1322</v>
      </c>
      <c r="F726" s="25" t="s">
        <v>1323</v>
      </c>
      <c r="G726" s="6"/>
      <c r="H726" s="7">
        <v>13270</v>
      </c>
      <c r="I726" s="8"/>
      <c r="J726" s="8">
        <v>0</v>
      </c>
      <c r="K726" s="8"/>
      <c r="L726" s="8">
        <v>0</v>
      </c>
      <c r="M726" s="8"/>
      <c r="N726" s="8">
        <v>0</v>
      </c>
      <c r="O726" s="8"/>
      <c r="P726" s="8">
        <v>1</v>
      </c>
      <c r="Q726" s="8"/>
      <c r="R726" s="8">
        <v>0</v>
      </c>
      <c r="S726" s="8"/>
      <c r="T726" s="8">
        <v>0</v>
      </c>
      <c r="U726" s="26">
        <v>0</v>
      </c>
      <c r="V726" s="26">
        <v>0</v>
      </c>
      <c r="W726" s="26">
        <v>13270</v>
      </c>
    </row>
    <row r="727" spans="1:23">
      <c r="A727" t="str">
        <f t="shared" si="11"/>
        <v>Menard, Illinois</v>
      </c>
      <c r="B727" t="s">
        <v>1286</v>
      </c>
      <c r="E727" t="s">
        <v>1324</v>
      </c>
      <c r="F727" s="25" t="s">
        <v>1325</v>
      </c>
      <c r="G727" s="6"/>
      <c r="H727" s="7">
        <v>12306</v>
      </c>
      <c r="I727" s="8"/>
      <c r="J727" s="8">
        <v>0</v>
      </c>
      <c r="K727" s="8"/>
      <c r="L727" s="8">
        <v>0</v>
      </c>
      <c r="M727" s="8"/>
      <c r="N727" s="8">
        <v>0</v>
      </c>
      <c r="O727" s="8"/>
      <c r="P727" s="8">
        <v>1</v>
      </c>
      <c r="Q727" s="8"/>
      <c r="R727" s="8">
        <v>0</v>
      </c>
      <c r="S727" s="8"/>
      <c r="T727" s="8">
        <v>0</v>
      </c>
      <c r="U727" s="26">
        <v>0</v>
      </c>
      <c r="V727" s="26">
        <v>0</v>
      </c>
      <c r="W727" s="26">
        <v>12306</v>
      </c>
    </row>
    <row r="728" spans="1:23">
      <c r="A728" t="str">
        <f t="shared" si="11"/>
        <v>De Witt, Illinois</v>
      </c>
      <c r="B728" t="s">
        <v>1286</v>
      </c>
      <c r="E728" t="s">
        <v>1326</v>
      </c>
      <c r="F728" s="25" t="s">
        <v>1327</v>
      </c>
      <c r="G728" s="6"/>
      <c r="H728" s="7">
        <v>15932</v>
      </c>
      <c r="I728" s="8"/>
      <c r="J728" s="8">
        <v>0</v>
      </c>
      <c r="K728" s="8"/>
      <c r="L728" s="8">
        <v>0</v>
      </c>
      <c r="M728" s="8"/>
      <c r="N728" s="8">
        <v>0</v>
      </c>
      <c r="O728" s="8"/>
      <c r="P728" s="8">
        <v>1</v>
      </c>
      <c r="Q728" s="8"/>
      <c r="R728" s="8">
        <v>0</v>
      </c>
      <c r="S728" s="8"/>
      <c r="T728" s="8">
        <v>0</v>
      </c>
      <c r="U728" s="26">
        <v>0</v>
      </c>
      <c r="V728" s="26">
        <v>0</v>
      </c>
      <c r="W728" s="26">
        <v>15932</v>
      </c>
    </row>
    <row r="729" spans="1:23">
      <c r="A729" t="str">
        <f t="shared" si="11"/>
        <v>Kankakee, Illinois</v>
      </c>
      <c r="B729" t="s">
        <v>1286</v>
      </c>
      <c r="E729" t="s">
        <v>1328</v>
      </c>
      <c r="F729" s="25" t="s">
        <v>1329</v>
      </c>
      <c r="G729" s="6"/>
      <c r="H729" s="7">
        <v>110637</v>
      </c>
      <c r="I729" s="8"/>
      <c r="J729" s="8">
        <v>0.23326735179008831</v>
      </c>
      <c r="K729" s="8"/>
      <c r="L729" s="8">
        <v>0.29288574346737528</v>
      </c>
      <c r="M729" s="8"/>
      <c r="N729" s="8">
        <v>0</v>
      </c>
      <c r="O729" s="8"/>
      <c r="P729" s="8">
        <v>0.47384690474253638</v>
      </c>
      <c r="Q729" s="8"/>
      <c r="R729" s="8">
        <v>0</v>
      </c>
      <c r="S729" s="8"/>
      <c r="T729" s="8">
        <v>0</v>
      </c>
      <c r="U729" s="26">
        <v>25808</v>
      </c>
      <c r="V729" s="26">
        <v>32404</v>
      </c>
      <c r="W729" s="26">
        <v>52425</v>
      </c>
    </row>
    <row r="730" spans="1:23">
      <c r="A730" t="str">
        <f t="shared" si="11"/>
        <v>Mason, Illinois</v>
      </c>
      <c r="B730" t="s">
        <v>1286</v>
      </c>
      <c r="E730" t="s">
        <v>1330</v>
      </c>
      <c r="F730" s="25" t="s">
        <v>1331</v>
      </c>
      <c r="G730" s="6"/>
      <c r="H730" s="7">
        <v>13621</v>
      </c>
      <c r="I730" s="8"/>
      <c r="J730" s="8">
        <v>0</v>
      </c>
      <c r="K730" s="8"/>
      <c r="L730" s="8">
        <v>0</v>
      </c>
      <c r="M730" s="8"/>
      <c r="N730" s="8">
        <v>0</v>
      </c>
      <c r="O730" s="8"/>
      <c r="P730" s="8">
        <v>1</v>
      </c>
      <c r="Q730" s="8"/>
      <c r="R730" s="8">
        <v>0</v>
      </c>
      <c r="S730" s="8"/>
      <c r="T730" s="8">
        <v>0</v>
      </c>
      <c r="U730" s="26">
        <v>0</v>
      </c>
      <c r="V730" s="26">
        <v>0</v>
      </c>
      <c r="W730" s="26">
        <v>13621</v>
      </c>
    </row>
    <row r="731" spans="1:23">
      <c r="A731" t="str">
        <f t="shared" si="11"/>
        <v>Livingston, Illinois</v>
      </c>
      <c r="B731" t="s">
        <v>1286</v>
      </c>
      <c r="E731" t="s">
        <v>1332</v>
      </c>
      <c r="F731" s="25" t="s">
        <v>1333</v>
      </c>
      <c r="G731" s="6"/>
      <c r="H731" s="7">
        <v>36040</v>
      </c>
      <c r="I731" s="8"/>
      <c r="J731" s="8">
        <v>0</v>
      </c>
      <c r="K731" s="8"/>
      <c r="L731" s="8">
        <v>0</v>
      </c>
      <c r="M731" s="8"/>
      <c r="N731" s="8">
        <v>0</v>
      </c>
      <c r="O731" s="8"/>
      <c r="P731" s="8">
        <v>1</v>
      </c>
      <c r="Q731" s="8"/>
      <c r="R731" s="8">
        <v>0</v>
      </c>
      <c r="S731" s="8"/>
      <c r="T731" s="8">
        <v>0</v>
      </c>
      <c r="U731" s="26">
        <v>0</v>
      </c>
      <c r="V731" s="26">
        <v>0</v>
      </c>
      <c r="W731" s="26">
        <v>36040</v>
      </c>
    </row>
    <row r="732" spans="1:23">
      <c r="A732" t="str">
        <f t="shared" si="11"/>
        <v>Vermilion, Illinois</v>
      </c>
      <c r="B732" t="s">
        <v>1286</v>
      </c>
      <c r="E732" t="s">
        <v>1334</v>
      </c>
      <c r="F732" s="25" t="s">
        <v>1335</v>
      </c>
      <c r="G732" s="6"/>
      <c r="H732" s="7">
        <v>77563</v>
      </c>
      <c r="I732" s="8"/>
      <c r="J732" s="8">
        <v>0.2987506929850573</v>
      </c>
      <c r="K732" s="8"/>
      <c r="L732" s="8">
        <v>0.12129494733313564</v>
      </c>
      <c r="M732" s="8"/>
      <c r="N732" s="8">
        <v>0</v>
      </c>
      <c r="O732" s="8"/>
      <c r="P732" s="8">
        <v>0.57995435968180709</v>
      </c>
      <c r="Q732" s="8"/>
      <c r="R732" s="8">
        <v>0</v>
      </c>
      <c r="S732" s="8"/>
      <c r="T732" s="8">
        <v>0</v>
      </c>
      <c r="U732" s="26">
        <v>23172</v>
      </c>
      <c r="V732" s="26">
        <v>9408</v>
      </c>
      <c r="W732" s="26">
        <v>44983</v>
      </c>
    </row>
    <row r="733" spans="1:23">
      <c r="A733" t="str">
        <f t="shared" si="11"/>
        <v>Logan, Illinois</v>
      </c>
      <c r="B733" t="s">
        <v>1286</v>
      </c>
      <c r="E733" t="s">
        <v>352</v>
      </c>
      <c r="F733" s="25" t="s">
        <v>1336</v>
      </c>
      <c r="G733" s="6"/>
      <c r="H733" s="7">
        <v>29003</v>
      </c>
      <c r="I733" s="8"/>
      <c r="J733" s="8">
        <v>0</v>
      </c>
      <c r="K733" s="8"/>
      <c r="L733" s="8">
        <v>0</v>
      </c>
      <c r="M733" s="8"/>
      <c r="N733" s="8">
        <v>0</v>
      </c>
      <c r="O733" s="8"/>
      <c r="P733" s="8">
        <v>1</v>
      </c>
      <c r="Q733" s="8"/>
      <c r="R733" s="8">
        <v>0</v>
      </c>
      <c r="S733" s="8"/>
      <c r="T733" s="8">
        <v>0</v>
      </c>
      <c r="U733" s="26">
        <v>0</v>
      </c>
      <c r="V733" s="26">
        <v>0</v>
      </c>
      <c r="W733" s="26">
        <v>29003</v>
      </c>
    </row>
    <row r="734" spans="1:23">
      <c r="A734" t="str">
        <f t="shared" si="11"/>
        <v>Sangamon, Illinois</v>
      </c>
      <c r="B734" t="s">
        <v>1286</v>
      </c>
      <c r="E734" t="s">
        <v>1337</v>
      </c>
      <c r="F734" s="25" t="s">
        <v>1338</v>
      </c>
      <c r="G734" s="6"/>
      <c r="H734" s="7">
        <v>196861</v>
      </c>
      <c r="I734" s="8"/>
      <c r="J734" s="8">
        <v>0.49086919196793682</v>
      </c>
      <c r="K734" s="8"/>
      <c r="L734" s="8">
        <v>0.15116249536474974</v>
      </c>
      <c r="M734" s="8"/>
      <c r="N734" s="8">
        <v>0</v>
      </c>
      <c r="O734" s="8"/>
      <c r="P734" s="8">
        <v>0.35796831266731355</v>
      </c>
      <c r="Q734" s="8"/>
      <c r="R734" s="8">
        <v>0</v>
      </c>
      <c r="S734" s="8"/>
      <c r="T734" s="8">
        <v>0</v>
      </c>
      <c r="U734" s="26">
        <v>96633.000000000015</v>
      </c>
      <c r="V734" s="26">
        <v>29758</v>
      </c>
      <c r="W734" s="26">
        <v>70470.000000000015</v>
      </c>
    </row>
    <row r="735" spans="1:23">
      <c r="A735" t="str">
        <f t="shared" si="11"/>
        <v>Clay, Illinois</v>
      </c>
      <c r="B735" t="s">
        <v>1286</v>
      </c>
      <c r="E735" t="s">
        <v>145</v>
      </c>
      <c r="F735" s="25" t="s">
        <v>1339</v>
      </c>
      <c r="G735" s="6"/>
      <c r="H735" s="7">
        <v>13287</v>
      </c>
      <c r="I735" s="8"/>
      <c r="J735" s="8">
        <v>0</v>
      </c>
      <c r="K735" s="8"/>
      <c r="L735" s="8">
        <v>0</v>
      </c>
      <c r="M735" s="8"/>
      <c r="N735" s="8">
        <v>0</v>
      </c>
      <c r="O735" s="8"/>
      <c r="P735" s="8">
        <v>1</v>
      </c>
      <c r="Q735" s="8"/>
      <c r="R735" s="8">
        <v>0</v>
      </c>
      <c r="S735" s="8"/>
      <c r="T735" s="8">
        <v>0</v>
      </c>
      <c r="U735" s="26">
        <v>0</v>
      </c>
      <c r="V735" s="26">
        <v>0</v>
      </c>
      <c r="W735" s="26">
        <v>13287</v>
      </c>
    </row>
    <row r="736" spans="1:23">
      <c r="A736" t="str">
        <f t="shared" si="11"/>
        <v>Jersey, Illinois</v>
      </c>
      <c r="B736" t="s">
        <v>1286</v>
      </c>
      <c r="E736" t="s">
        <v>1340</v>
      </c>
      <c r="F736" s="25" t="s">
        <v>1341</v>
      </c>
      <c r="G736" s="6"/>
      <c r="H736" s="7">
        <v>21937</v>
      </c>
      <c r="I736" s="8"/>
      <c r="J736" s="8">
        <v>0</v>
      </c>
      <c r="K736" s="8"/>
      <c r="L736" s="8">
        <v>0</v>
      </c>
      <c r="M736" s="8"/>
      <c r="N736" s="8">
        <v>0</v>
      </c>
      <c r="O736" s="8"/>
      <c r="P736" s="8">
        <v>1</v>
      </c>
      <c r="Q736" s="8"/>
      <c r="R736" s="8">
        <v>0</v>
      </c>
      <c r="S736" s="8"/>
      <c r="T736" s="8">
        <v>0</v>
      </c>
      <c r="U736" s="26">
        <v>0</v>
      </c>
      <c r="V736" s="26">
        <v>0</v>
      </c>
      <c r="W736" s="26">
        <v>21937</v>
      </c>
    </row>
    <row r="737" spans="1:23">
      <c r="A737" t="str">
        <f t="shared" si="11"/>
        <v>Coles, Illinois</v>
      </c>
      <c r="B737" t="s">
        <v>1286</v>
      </c>
      <c r="E737" t="s">
        <v>1342</v>
      </c>
      <c r="F737" s="25" t="s">
        <v>1343</v>
      </c>
      <c r="G737" s="6"/>
      <c r="H737" s="7">
        <v>51353</v>
      </c>
      <c r="I737" s="8"/>
      <c r="J737" s="8">
        <v>0</v>
      </c>
      <c r="K737" s="8"/>
      <c r="L737" s="8">
        <v>0</v>
      </c>
      <c r="M737" s="8"/>
      <c r="N737" s="8">
        <v>0</v>
      </c>
      <c r="O737" s="8"/>
      <c r="P737" s="8">
        <v>1</v>
      </c>
      <c r="Q737" s="8"/>
      <c r="R737" s="8">
        <v>0</v>
      </c>
      <c r="S737" s="8"/>
      <c r="T737" s="8">
        <v>0</v>
      </c>
      <c r="U737" s="26">
        <v>0</v>
      </c>
      <c r="V737" s="26">
        <v>0</v>
      </c>
      <c r="W737" s="26">
        <v>51353</v>
      </c>
    </row>
    <row r="738" spans="1:23">
      <c r="A738" t="str">
        <f t="shared" si="11"/>
        <v>Effingham, Illinois</v>
      </c>
      <c r="B738" t="s">
        <v>1286</v>
      </c>
      <c r="E738" t="s">
        <v>983</v>
      </c>
      <c r="F738" s="25" t="s">
        <v>1344</v>
      </c>
      <c r="G738" s="6"/>
      <c r="H738" s="7">
        <v>34137</v>
      </c>
      <c r="I738" s="8"/>
      <c r="J738" s="8">
        <v>0</v>
      </c>
      <c r="K738" s="8"/>
      <c r="L738" s="8">
        <v>0</v>
      </c>
      <c r="M738" s="8"/>
      <c r="N738" s="8">
        <v>0</v>
      </c>
      <c r="O738" s="8"/>
      <c r="P738" s="8">
        <v>1</v>
      </c>
      <c r="Q738" s="8"/>
      <c r="R738" s="8">
        <v>0</v>
      </c>
      <c r="S738" s="8"/>
      <c r="T738" s="8">
        <v>0</v>
      </c>
      <c r="U738" s="26">
        <v>0</v>
      </c>
      <c r="V738" s="26">
        <v>0</v>
      </c>
      <c r="W738" s="26">
        <v>34137</v>
      </c>
    </row>
    <row r="739" spans="1:23">
      <c r="A739" t="str">
        <f t="shared" si="11"/>
        <v>Cumberland, Illinois</v>
      </c>
      <c r="B739" t="s">
        <v>1286</v>
      </c>
      <c r="E739" t="s">
        <v>1345</v>
      </c>
      <c r="F739" s="25" t="s">
        <v>1346</v>
      </c>
      <c r="G739" s="6"/>
      <c r="H739" s="7">
        <v>10836</v>
      </c>
      <c r="I739" s="8"/>
      <c r="J739" s="8">
        <v>0</v>
      </c>
      <c r="K739" s="8"/>
      <c r="L739" s="8">
        <v>0</v>
      </c>
      <c r="M739" s="8"/>
      <c r="N739" s="8">
        <v>0</v>
      </c>
      <c r="O739" s="8"/>
      <c r="P739" s="8">
        <v>1</v>
      </c>
      <c r="Q739" s="8"/>
      <c r="R739" s="8">
        <v>0</v>
      </c>
      <c r="S739" s="8"/>
      <c r="T739" s="8">
        <v>0</v>
      </c>
      <c r="U739" s="26">
        <v>0</v>
      </c>
      <c r="V739" s="26">
        <v>0</v>
      </c>
      <c r="W739" s="26">
        <v>10836</v>
      </c>
    </row>
    <row r="740" spans="1:23">
      <c r="A740" t="str">
        <f t="shared" si="11"/>
        <v>Crawford, Illinois</v>
      </c>
      <c r="B740" t="s">
        <v>1286</v>
      </c>
      <c r="E740" t="s">
        <v>357</v>
      </c>
      <c r="F740" s="25" t="s">
        <v>1347</v>
      </c>
      <c r="G740" s="6"/>
      <c r="H740" s="7">
        <v>18972</v>
      </c>
      <c r="I740" s="8"/>
      <c r="J740" s="8">
        <v>0</v>
      </c>
      <c r="K740" s="8"/>
      <c r="L740" s="8">
        <v>0</v>
      </c>
      <c r="M740" s="8"/>
      <c r="N740" s="8">
        <v>0</v>
      </c>
      <c r="O740" s="8"/>
      <c r="P740" s="8">
        <v>1</v>
      </c>
      <c r="Q740" s="8"/>
      <c r="R740" s="8">
        <v>0</v>
      </c>
      <c r="S740" s="8"/>
      <c r="T740" s="8">
        <v>0</v>
      </c>
      <c r="U740" s="26">
        <v>0</v>
      </c>
      <c r="V740" s="26">
        <v>0</v>
      </c>
      <c r="W740" s="26">
        <v>18972</v>
      </c>
    </row>
    <row r="741" spans="1:23">
      <c r="A741" t="str">
        <f t="shared" si="11"/>
        <v>Montgomery, Illinois</v>
      </c>
      <c r="B741" t="s">
        <v>1286</v>
      </c>
      <c r="E741" t="s">
        <v>133</v>
      </c>
      <c r="F741" s="25" t="s">
        <v>1348</v>
      </c>
      <c r="G741" s="6"/>
      <c r="H741" s="7">
        <v>28828</v>
      </c>
      <c r="I741" s="8"/>
      <c r="J741" s="8">
        <v>0</v>
      </c>
      <c r="K741" s="8"/>
      <c r="L741" s="8">
        <v>0</v>
      </c>
      <c r="M741" s="8"/>
      <c r="N741" s="8">
        <v>0</v>
      </c>
      <c r="O741" s="8"/>
      <c r="P741" s="8">
        <v>1</v>
      </c>
      <c r="Q741" s="8"/>
      <c r="R741" s="8">
        <v>0</v>
      </c>
      <c r="S741" s="8"/>
      <c r="T741" s="8">
        <v>0</v>
      </c>
      <c r="U741" s="26">
        <v>0</v>
      </c>
      <c r="V741" s="26">
        <v>0</v>
      </c>
      <c r="W741" s="26">
        <v>28828</v>
      </c>
    </row>
    <row r="742" spans="1:23">
      <c r="A742" t="str">
        <f t="shared" si="11"/>
        <v>Clark, Illinois</v>
      </c>
      <c r="B742" t="s">
        <v>1286</v>
      </c>
      <c r="E742" t="s">
        <v>248</v>
      </c>
      <c r="F742" s="25" t="s">
        <v>1349</v>
      </c>
      <c r="G742" s="6"/>
      <c r="H742" s="7">
        <v>15716</v>
      </c>
      <c r="I742" s="8"/>
      <c r="J742" s="8">
        <v>0</v>
      </c>
      <c r="K742" s="8"/>
      <c r="L742" s="8">
        <v>0</v>
      </c>
      <c r="M742" s="8"/>
      <c r="N742" s="8">
        <v>0</v>
      </c>
      <c r="O742" s="8"/>
      <c r="P742" s="8">
        <v>1</v>
      </c>
      <c r="Q742" s="8"/>
      <c r="R742" s="8">
        <v>0</v>
      </c>
      <c r="S742" s="8"/>
      <c r="T742" s="8">
        <v>0</v>
      </c>
      <c r="U742" s="26">
        <v>0</v>
      </c>
      <c r="V742" s="26">
        <v>0</v>
      </c>
      <c r="W742" s="26">
        <v>15716</v>
      </c>
    </row>
    <row r="743" spans="1:23">
      <c r="A743" t="str">
        <f t="shared" si="11"/>
        <v>Douglas, Illinois</v>
      </c>
      <c r="B743" t="s">
        <v>1286</v>
      </c>
      <c r="E743" t="s">
        <v>630</v>
      </c>
      <c r="F743" s="25" t="s">
        <v>1350</v>
      </c>
      <c r="G743" s="6"/>
      <c r="H743" s="7">
        <v>19623</v>
      </c>
      <c r="I743" s="8"/>
      <c r="J743" s="8">
        <v>0</v>
      </c>
      <c r="K743" s="8"/>
      <c r="L743" s="8">
        <v>0</v>
      </c>
      <c r="M743" s="8"/>
      <c r="N743" s="8">
        <v>0</v>
      </c>
      <c r="O743" s="8"/>
      <c r="P743" s="8">
        <v>1</v>
      </c>
      <c r="Q743" s="8"/>
      <c r="R743" s="8">
        <v>0</v>
      </c>
      <c r="S743" s="8"/>
      <c r="T743" s="8">
        <v>0</v>
      </c>
      <c r="U743" s="26">
        <v>0</v>
      </c>
      <c r="V743" s="26">
        <v>0</v>
      </c>
      <c r="W743" s="26">
        <v>19623</v>
      </c>
    </row>
    <row r="744" spans="1:23">
      <c r="A744" t="str">
        <f t="shared" si="11"/>
        <v>Greene, Illinois</v>
      </c>
      <c r="B744" t="s">
        <v>1286</v>
      </c>
      <c r="E744" t="s">
        <v>153</v>
      </c>
      <c r="F744" s="25" t="s">
        <v>1351</v>
      </c>
      <c r="G744" s="6"/>
      <c r="H744" s="7">
        <v>13132</v>
      </c>
      <c r="I744" s="8"/>
      <c r="J744" s="8">
        <v>0</v>
      </c>
      <c r="K744" s="8"/>
      <c r="L744" s="8">
        <v>0</v>
      </c>
      <c r="M744" s="8"/>
      <c r="N744" s="8">
        <v>0</v>
      </c>
      <c r="O744" s="8"/>
      <c r="P744" s="8">
        <v>1</v>
      </c>
      <c r="Q744" s="8"/>
      <c r="R744" s="8">
        <v>0</v>
      </c>
      <c r="S744" s="8"/>
      <c r="T744" s="8">
        <v>0</v>
      </c>
      <c r="U744" s="26">
        <v>0</v>
      </c>
      <c r="V744" s="26">
        <v>0</v>
      </c>
      <c r="W744" s="26">
        <v>13132</v>
      </c>
    </row>
    <row r="745" spans="1:23">
      <c r="A745" t="str">
        <f t="shared" si="11"/>
        <v>Shelby, Illinois</v>
      </c>
      <c r="B745" t="s">
        <v>1286</v>
      </c>
      <c r="E745" t="s">
        <v>99</v>
      </c>
      <c r="F745" s="25" t="s">
        <v>1352</v>
      </c>
      <c r="G745" s="6"/>
      <c r="H745" s="7">
        <v>21737</v>
      </c>
      <c r="I745" s="8"/>
      <c r="J745" s="8">
        <v>0</v>
      </c>
      <c r="K745" s="8"/>
      <c r="L745" s="8">
        <v>0</v>
      </c>
      <c r="M745" s="8"/>
      <c r="N745" s="8">
        <v>0</v>
      </c>
      <c r="O745" s="8"/>
      <c r="P745" s="8">
        <v>1</v>
      </c>
      <c r="Q745" s="8"/>
      <c r="R745" s="8">
        <v>0</v>
      </c>
      <c r="S745" s="8"/>
      <c r="T745" s="8">
        <v>0</v>
      </c>
      <c r="U745" s="26">
        <v>0</v>
      </c>
      <c r="V745" s="26">
        <v>0</v>
      </c>
      <c r="W745" s="26">
        <v>21737</v>
      </c>
    </row>
    <row r="746" spans="1:23">
      <c r="A746" t="str">
        <f t="shared" si="11"/>
        <v>Fayette, Illinois</v>
      </c>
      <c r="B746" t="s">
        <v>1286</v>
      </c>
      <c r="E746" t="s">
        <v>159</v>
      </c>
      <c r="F746" s="25" t="s">
        <v>1353</v>
      </c>
      <c r="G746" s="6"/>
      <c r="H746" s="7">
        <v>21565</v>
      </c>
      <c r="I746" s="8"/>
      <c r="J746" s="8">
        <v>0</v>
      </c>
      <c r="K746" s="8"/>
      <c r="L746" s="8">
        <v>0</v>
      </c>
      <c r="M746" s="8"/>
      <c r="N746" s="8">
        <v>0</v>
      </c>
      <c r="O746" s="8"/>
      <c r="P746" s="8">
        <v>1</v>
      </c>
      <c r="Q746" s="8"/>
      <c r="R746" s="8">
        <v>0</v>
      </c>
      <c r="S746" s="8"/>
      <c r="T746" s="8">
        <v>0</v>
      </c>
      <c r="U746" s="26">
        <v>0</v>
      </c>
      <c r="V746" s="26">
        <v>0</v>
      </c>
      <c r="W746" s="26">
        <v>21565</v>
      </c>
    </row>
    <row r="747" spans="1:23">
      <c r="A747" t="str">
        <f t="shared" si="11"/>
        <v>Moultrie, Illinois</v>
      </c>
      <c r="B747" t="s">
        <v>1286</v>
      </c>
      <c r="E747" t="s">
        <v>1354</v>
      </c>
      <c r="F747" s="25" t="s">
        <v>1355</v>
      </c>
      <c r="G747" s="6"/>
      <c r="H747" s="7">
        <v>14641</v>
      </c>
      <c r="I747" s="8"/>
      <c r="J747" s="8">
        <v>0</v>
      </c>
      <c r="K747" s="8"/>
      <c r="L747" s="8">
        <v>0</v>
      </c>
      <c r="M747" s="8"/>
      <c r="N747" s="8">
        <v>0</v>
      </c>
      <c r="O747" s="8"/>
      <c r="P747" s="8">
        <v>1</v>
      </c>
      <c r="Q747" s="8"/>
      <c r="R747" s="8">
        <v>0</v>
      </c>
      <c r="S747" s="8"/>
      <c r="T747" s="8">
        <v>0</v>
      </c>
      <c r="U747" s="26">
        <v>0</v>
      </c>
      <c r="V747" s="26">
        <v>0</v>
      </c>
      <c r="W747" s="26">
        <v>14641</v>
      </c>
    </row>
    <row r="748" spans="1:23">
      <c r="A748" t="str">
        <f t="shared" si="11"/>
        <v>Jasper, Illinois</v>
      </c>
      <c r="B748" t="s">
        <v>1286</v>
      </c>
      <c r="E748" t="s">
        <v>863</v>
      </c>
      <c r="F748" s="25" t="s">
        <v>1356</v>
      </c>
      <c r="G748" s="6"/>
      <c r="H748" s="7">
        <v>9594</v>
      </c>
      <c r="I748" s="8"/>
      <c r="J748" s="8">
        <v>0</v>
      </c>
      <c r="K748" s="8"/>
      <c r="L748" s="8">
        <v>0</v>
      </c>
      <c r="M748" s="8"/>
      <c r="N748" s="8">
        <v>0</v>
      </c>
      <c r="O748" s="8"/>
      <c r="P748" s="8">
        <v>1</v>
      </c>
      <c r="Q748" s="8"/>
      <c r="R748" s="8">
        <v>0</v>
      </c>
      <c r="S748" s="8"/>
      <c r="T748" s="8">
        <v>0</v>
      </c>
      <c r="U748" s="26">
        <v>0</v>
      </c>
      <c r="V748" s="26">
        <v>0</v>
      </c>
      <c r="W748" s="26">
        <v>9594</v>
      </c>
    </row>
    <row r="749" spans="1:23">
      <c r="A749" t="str">
        <f t="shared" si="11"/>
        <v>Calhoun, Illinois</v>
      </c>
      <c r="B749" t="s">
        <v>1286</v>
      </c>
      <c r="E749" t="s">
        <v>139</v>
      </c>
      <c r="F749" s="25" t="s">
        <v>1357</v>
      </c>
      <c r="G749" s="6"/>
      <c r="H749" s="7">
        <v>4830</v>
      </c>
      <c r="I749" s="8"/>
      <c r="J749" s="8">
        <v>0</v>
      </c>
      <c r="K749" s="8"/>
      <c r="L749" s="8">
        <v>0</v>
      </c>
      <c r="M749" s="8"/>
      <c r="N749" s="8">
        <v>0</v>
      </c>
      <c r="O749" s="8"/>
      <c r="P749" s="8">
        <v>1</v>
      </c>
      <c r="Q749" s="8"/>
      <c r="R749" s="8">
        <v>0</v>
      </c>
      <c r="S749" s="8"/>
      <c r="T749" s="8">
        <v>0</v>
      </c>
      <c r="U749" s="26">
        <v>0</v>
      </c>
      <c r="V749" s="26">
        <v>0</v>
      </c>
      <c r="W749" s="26">
        <v>4830</v>
      </c>
    </row>
    <row r="750" spans="1:23">
      <c r="A750" t="str">
        <f t="shared" si="11"/>
        <v>Macoupin, Illinois</v>
      </c>
      <c r="B750" t="s">
        <v>1286</v>
      </c>
      <c r="E750" t="s">
        <v>1358</v>
      </c>
      <c r="F750" s="25" t="s">
        <v>1359</v>
      </c>
      <c r="G750" s="6"/>
      <c r="H750" s="7">
        <v>45463</v>
      </c>
      <c r="I750" s="8"/>
      <c r="J750" s="8">
        <v>0</v>
      </c>
      <c r="K750" s="8"/>
      <c r="L750" s="8">
        <v>2.3051712381497041E-2</v>
      </c>
      <c r="M750" s="8"/>
      <c r="N750" s="8">
        <v>0</v>
      </c>
      <c r="O750" s="8"/>
      <c r="P750" s="8">
        <v>0.97694828761850294</v>
      </c>
      <c r="Q750" s="8"/>
      <c r="R750" s="8">
        <v>0</v>
      </c>
      <c r="S750" s="8"/>
      <c r="T750" s="8">
        <v>0</v>
      </c>
      <c r="U750" s="26">
        <v>0</v>
      </c>
      <c r="V750" s="26">
        <v>1048</v>
      </c>
      <c r="W750" s="26">
        <v>44415</v>
      </c>
    </row>
    <row r="751" spans="1:23">
      <c r="A751" t="str">
        <f t="shared" si="11"/>
        <v>Edgar, Illinois</v>
      </c>
      <c r="B751" t="s">
        <v>1286</v>
      </c>
      <c r="E751" t="s">
        <v>1360</v>
      </c>
      <c r="F751" s="25" t="s">
        <v>1361</v>
      </c>
      <c r="G751" s="6"/>
      <c r="H751" s="7">
        <v>17407</v>
      </c>
      <c r="I751" s="8"/>
      <c r="J751" s="8">
        <v>0</v>
      </c>
      <c r="K751" s="8"/>
      <c r="L751" s="8">
        <v>0</v>
      </c>
      <c r="M751" s="8"/>
      <c r="N751" s="8">
        <v>0</v>
      </c>
      <c r="O751" s="8"/>
      <c r="P751" s="8">
        <v>1</v>
      </c>
      <c r="Q751" s="8"/>
      <c r="R751" s="8">
        <v>0</v>
      </c>
      <c r="S751" s="8"/>
      <c r="T751" s="8">
        <v>0</v>
      </c>
      <c r="U751" s="26">
        <v>0</v>
      </c>
      <c r="V751" s="26">
        <v>0</v>
      </c>
      <c r="W751" s="26">
        <v>17407</v>
      </c>
    </row>
    <row r="752" spans="1:23">
      <c r="A752" t="str">
        <f t="shared" si="11"/>
        <v>Christian, Illinois</v>
      </c>
      <c r="B752" t="s">
        <v>1286</v>
      </c>
      <c r="E752" t="s">
        <v>1362</v>
      </c>
      <c r="F752" s="25" t="s">
        <v>1363</v>
      </c>
      <c r="G752" s="6"/>
      <c r="H752" s="7">
        <v>32931</v>
      </c>
      <c r="I752" s="8"/>
      <c r="J752" s="8">
        <v>0</v>
      </c>
      <c r="K752" s="8"/>
      <c r="L752" s="8">
        <v>0</v>
      </c>
      <c r="M752" s="8"/>
      <c r="N752" s="8">
        <v>0</v>
      </c>
      <c r="O752" s="8"/>
      <c r="P752" s="8">
        <v>1</v>
      </c>
      <c r="Q752" s="8"/>
      <c r="R752" s="8">
        <v>0</v>
      </c>
      <c r="S752" s="8"/>
      <c r="T752" s="8">
        <v>0</v>
      </c>
      <c r="U752" s="26">
        <v>0</v>
      </c>
      <c r="V752" s="26">
        <v>0</v>
      </c>
      <c r="W752" s="26">
        <v>32931</v>
      </c>
    </row>
    <row r="753" spans="1:23">
      <c r="A753" t="str">
        <f t="shared" si="11"/>
        <v>Macon, Illinois</v>
      </c>
      <c r="B753" t="s">
        <v>1286</v>
      </c>
      <c r="E753" t="s">
        <v>183</v>
      </c>
      <c r="F753" s="25" t="s">
        <v>1364</v>
      </c>
      <c r="G753" s="6"/>
      <c r="H753" s="7">
        <v>105528</v>
      </c>
      <c r="I753" s="8"/>
      <c r="J753" s="8">
        <v>0.59969865817602908</v>
      </c>
      <c r="K753" s="8"/>
      <c r="L753" s="8">
        <v>0.13052460010613298</v>
      </c>
      <c r="M753" s="8"/>
      <c r="N753" s="8">
        <v>0</v>
      </c>
      <c r="O753" s="8"/>
      <c r="P753" s="8">
        <v>0.26977674171783794</v>
      </c>
      <c r="Q753" s="8"/>
      <c r="R753" s="8">
        <v>0</v>
      </c>
      <c r="S753" s="8"/>
      <c r="T753" s="8">
        <v>0</v>
      </c>
      <c r="U753" s="26">
        <v>63284.999999999993</v>
      </c>
      <c r="V753" s="26">
        <v>13774.000000000002</v>
      </c>
      <c r="W753" s="26">
        <v>28469.000000000004</v>
      </c>
    </row>
    <row r="754" spans="1:23">
      <c r="A754" t="str">
        <f t="shared" si="11"/>
        <v>Bureau, Illinois</v>
      </c>
      <c r="B754" t="s">
        <v>1286</v>
      </c>
      <c r="E754" t="s">
        <v>1365</v>
      </c>
      <c r="F754" s="25" t="s">
        <v>1366</v>
      </c>
      <c r="G754" s="6"/>
      <c r="H754" s="7">
        <v>33122</v>
      </c>
      <c r="I754" s="8"/>
      <c r="J754" s="8">
        <v>0</v>
      </c>
      <c r="K754" s="8"/>
      <c r="L754" s="8">
        <v>0</v>
      </c>
      <c r="M754" s="8"/>
      <c r="N754" s="8">
        <v>0</v>
      </c>
      <c r="O754" s="8"/>
      <c r="P754" s="8">
        <v>1</v>
      </c>
      <c r="Q754" s="8"/>
      <c r="R754" s="8">
        <v>0</v>
      </c>
      <c r="S754" s="8"/>
      <c r="T754" s="8">
        <v>0</v>
      </c>
      <c r="U754" s="26">
        <v>0</v>
      </c>
      <c r="V754" s="26">
        <v>0</v>
      </c>
      <c r="W754" s="26">
        <v>33122</v>
      </c>
    </row>
    <row r="755" spans="1:23">
      <c r="A755" t="str">
        <f t="shared" si="11"/>
        <v>Mercer, Illinois</v>
      </c>
      <c r="B755" t="s">
        <v>1286</v>
      </c>
      <c r="E755" t="s">
        <v>1367</v>
      </c>
      <c r="F755" s="25" t="s">
        <v>1368</v>
      </c>
      <c r="G755" s="6"/>
      <c r="H755" s="7">
        <v>15589</v>
      </c>
      <c r="I755" s="8"/>
      <c r="J755" s="8">
        <v>0</v>
      </c>
      <c r="K755" s="8"/>
      <c r="L755" s="8">
        <v>0</v>
      </c>
      <c r="M755" s="8"/>
      <c r="N755" s="8">
        <v>0</v>
      </c>
      <c r="O755" s="8"/>
      <c r="P755" s="8">
        <v>1</v>
      </c>
      <c r="Q755" s="8"/>
      <c r="R755" s="8">
        <v>0</v>
      </c>
      <c r="S755" s="8"/>
      <c r="T755" s="8">
        <v>0</v>
      </c>
      <c r="U755" s="26">
        <v>0</v>
      </c>
      <c r="V755" s="26">
        <v>0</v>
      </c>
      <c r="W755" s="26">
        <v>15589</v>
      </c>
    </row>
    <row r="756" spans="1:23">
      <c r="A756" t="str">
        <f t="shared" si="11"/>
        <v>Rock Island, Illinois</v>
      </c>
      <c r="B756" t="s">
        <v>1286</v>
      </c>
      <c r="E756" t="s">
        <v>1369</v>
      </c>
      <c r="F756" s="25" t="s">
        <v>1370</v>
      </c>
      <c r="G756" s="6"/>
      <c r="H756" s="7">
        <v>143873</v>
      </c>
      <c r="I756" s="8"/>
      <c r="J756" s="8">
        <v>0.55871497779291457</v>
      </c>
      <c r="K756" s="8"/>
      <c r="L756" s="8">
        <v>0.27626448325954139</v>
      </c>
      <c r="M756" s="8"/>
      <c r="N756" s="8">
        <v>0</v>
      </c>
      <c r="O756" s="8"/>
      <c r="P756" s="8">
        <v>0.16502053894754401</v>
      </c>
      <c r="Q756" s="8"/>
      <c r="R756" s="8">
        <v>0</v>
      </c>
      <c r="S756" s="8"/>
      <c r="T756" s="8">
        <v>0</v>
      </c>
      <c r="U756" s="26">
        <v>80384</v>
      </c>
      <c r="V756" s="26">
        <v>39747</v>
      </c>
      <c r="W756" s="26">
        <v>23742</v>
      </c>
    </row>
    <row r="757" spans="1:23">
      <c r="A757" t="str">
        <f t="shared" si="11"/>
        <v>Lee, Illinois</v>
      </c>
      <c r="B757" t="s">
        <v>1286</v>
      </c>
      <c r="E757" t="s">
        <v>157</v>
      </c>
      <c r="F757" s="25" t="s">
        <v>1371</v>
      </c>
      <c r="G757" s="6"/>
      <c r="H757" s="7">
        <v>34389</v>
      </c>
      <c r="I757" s="8"/>
      <c r="J757" s="8">
        <v>0</v>
      </c>
      <c r="K757" s="8"/>
      <c r="L757" s="8">
        <v>0</v>
      </c>
      <c r="M757" s="8"/>
      <c r="N757" s="8">
        <v>0</v>
      </c>
      <c r="O757" s="8"/>
      <c r="P757" s="8">
        <v>1</v>
      </c>
      <c r="Q757" s="8"/>
      <c r="R757" s="8">
        <v>0</v>
      </c>
      <c r="S757" s="8"/>
      <c r="T757" s="8">
        <v>0</v>
      </c>
      <c r="U757" s="26">
        <v>0</v>
      </c>
      <c r="V757" s="26">
        <v>0</v>
      </c>
      <c r="W757" s="26">
        <v>34389</v>
      </c>
    </row>
    <row r="758" spans="1:23">
      <c r="A758" t="str">
        <f t="shared" si="11"/>
        <v>Stark, Illinois</v>
      </c>
      <c r="B758" t="s">
        <v>1286</v>
      </c>
      <c r="E758" t="s">
        <v>1372</v>
      </c>
      <c r="F758" s="25" t="s">
        <v>1373</v>
      </c>
      <c r="G758" s="6"/>
      <c r="H758" s="7">
        <v>5447</v>
      </c>
      <c r="I758" s="8"/>
      <c r="J758" s="8">
        <v>0</v>
      </c>
      <c r="K758" s="8"/>
      <c r="L758" s="8">
        <v>0</v>
      </c>
      <c r="M758" s="8"/>
      <c r="N758" s="8">
        <v>0</v>
      </c>
      <c r="O758" s="8"/>
      <c r="P758" s="8">
        <v>1</v>
      </c>
      <c r="Q758" s="8"/>
      <c r="R758" s="8">
        <v>0</v>
      </c>
      <c r="S758" s="8"/>
      <c r="T758" s="8">
        <v>0</v>
      </c>
      <c r="U758" s="26">
        <v>0</v>
      </c>
      <c r="V758" s="26">
        <v>0</v>
      </c>
      <c r="W758" s="26">
        <v>5447</v>
      </c>
    </row>
    <row r="759" spans="1:23">
      <c r="A759" t="str">
        <f t="shared" si="11"/>
        <v>Putnam, Illinois</v>
      </c>
      <c r="B759" t="s">
        <v>1286</v>
      </c>
      <c r="E759" t="s">
        <v>706</v>
      </c>
      <c r="F759" s="25" t="s">
        <v>1374</v>
      </c>
      <c r="G759" s="6"/>
      <c r="H759" s="7">
        <v>5721</v>
      </c>
      <c r="I759" s="8"/>
      <c r="J759" s="8">
        <v>0</v>
      </c>
      <c r="K759" s="8"/>
      <c r="L759" s="8">
        <v>0</v>
      </c>
      <c r="M759" s="8"/>
      <c r="N759" s="8">
        <v>0</v>
      </c>
      <c r="O759" s="8"/>
      <c r="P759" s="8">
        <v>1</v>
      </c>
      <c r="Q759" s="8"/>
      <c r="R759" s="8">
        <v>0</v>
      </c>
      <c r="S759" s="8"/>
      <c r="T759" s="8">
        <v>0</v>
      </c>
      <c r="U759" s="26">
        <v>0</v>
      </c>
      <c r="V759" s="26">
        <v>0</v>
      </c>
      <c r="W759" s="26">
        <v>5721</v>
      </c>
    </row>
    <row r="760" spans="1:23">
      <c r="A760" t="str">
        <f t="shared" si="11"/>
        <v>Stephenson, Illinois</v>
      </c>
      <c r="B760" t="s">
        <v>1286</v>
      </c>
      <c r="E760" t="s">
        <v>1375</v>
      </c>
      <c r="F760" s="25" t="s">
        <v>1376</v>
      </c>
      <c r="G760" s="6"/>
      <c r="H760" s="7">
        <v>45093</v>
      </c>
      <c r="I760" s="8"/>
      <c r="J760" s="8">
        <v>0</v>
      </c>
      <c r="K760" s="8"/>
      <c r="L760" s="8">
        <v>0</v>
      </c>
      <c r="M760" s="8"/>
      <c r="N760" s="8">
        <v>0</v>
      </c>
      <c r="O760" s="8"/>
      <c r="P760" s="8">
        <v>1</v>
      </c>
      <c r="Q760" s="8"/>
      <c r="R760" s="8">
        <v>0</v>
      </c>
      <c r="S760" s="8"/>
      <c r="T760" s="8">
        <v>0</v>
      </c>
      <c r="U760" s="26">
        <v>0</v>
      </c>
      <c r="V760" s="26">
        <v>0</v>
      </c>
      <c r="W760" s="26">
        <v>45093</v>
      </c>
    </row>
    <row r="761" spans="1:23">
      <c r="A761" t="str">
        <f t="shared" si="11"/>
        <v>Jo Daviess, Illinois</v>
      </c>
      <c r="B761" t="s">
        <v>1286</v>
      </c>
      <c r="E761" t="s">
        <v>1377</v>
      </c>
      <c r="F761" s="25" t="s">
        <v>1378</v>
      </c>
      <c r="G761" s="6"/>
      <c r="H761" s="7">
        <v>21588</v>
      </c>
      <c r="I761" s="8"/>
      <c r="J761" s="8">
        <v>0</v>
      </c>
      <c r="K761" s="8"/>
      <c r="L761" s="8">
        <v>0.15402075226977952</v>
      </c>
      <c r="M761" s="8"/>
      <c r="N761" s="8">
        <v>0</v>
      </c>
      <c r="O761" s="8"/>
      <c r="P761" s="8">
        <v>0.84597924773022048</v>
      </c>
      <c r="Q761" s="8"/>
      <c r="R761" s="8">
        <v>0</v>
      </c>
      <c r="S761" s="8"/>
      <c r="T761" s="8">
        <v>0</v>
      </c>
      <c r="U761" s="26">
        <v>0</v>
      </c>
      <c r="V761" s="26">
        <v>3325</v>
      </c>
      <c r="W761" s="26">
        <v>18263</v>
      </c>
    </row>
    <row r="762" spans="1:23">
      <c r="A762" t="str">
        <f t="shared" si="11"/>
        <v>Henry, Illinois</v>
      </c>
      <c r="B762" t="s">
        <v>1286</v>
      </c>
      <c r="E762" t="s">
        <v>227</v>
      </c>
      <c r="F762" s="25" t="s">
        <v>1379</v>
      </c>
      <c r="G762" s="6"/>
      <c r="H762" s="7">
        <v>49267</v>
      </c>
      <c r="I762" s="8"/>
      <c r="J762" s="8">
        <v>0</v>
      </c>
      <c r="K762" s="8"/>
      <c r="L762" s="8">
        <v>9.9478352649846752E-2</v>
      </c>
      <c r="M762" s="8"/>
      <c r="N762" s="8">
        <v>0</v>
      </c>
      <c r="O762" s="8"/>
      <c r="P762" s="8">
        <v>0.90052164735015328</v>
      </c>
      <c r="Q762" s="8"/>
      <c r="R762" s="8">
        <v>0</v>
      </c>
      <c r="S762" s="8"/>
      <c r="T762" s="8">
        <v>0</v>
      </c>
      <c r="U762" s="26">
        <v>0</v>
      </c>
      <c r="V762" s="26">
        <v>4901</v>
      </c>
      <c r="W762" s="26">
        <v>44366</v>
      </c>
    </row>
    <row r="763" spans="1:23">
      <c r="A763" t="str">
        <f t="shared" si="11"/>
        <v>Ogle, Illinois</v>
      </c>
      <c r="B763" t="s">
        <v>1286</v>
      </c>
      <c r="E763" t="s">
        <v>1380</v>
      </c>
      <c r="F763" s="25" t="s">
        <v>1381</v>
      </c>
      <c r="G763" s="6"/>
      <c r="H763" s="7">
        <v>51025</v>
      </c>
      <c r="I763" s="8"/>
      <c r="J763" s="8">
        <v>0</v>
      </c>
      <c r="K763" s="8"/>
      <c r="L763" s="8">
        <v>0.13691327780499754</v>
      </c>
      <c r="M763" s="8"/>
      <c r="N763" s="8">
        <v>0</v>
      </c>
      <c r="O763" s="8"/>
      <c r="P763" s="8">
        <v>0.86308672219500249</v>
      </c>
      <c r="Q763" s="8"/>
      <c r="R763" s="8">
        <v>0</v>
      </c>
      <c r="S763" s="8"/>
      <c r="T763" s="8">
        <v>0</v>
      </c>
      <c r="U763" s="26">
        <v>0</v>
      </c>
      <c r="V763" s="26">
        <v>6985.9999999999991</v>
      </c>
      <c r="W763" s="26">
        <v>44039</v>
      </c>
    </row>
    <row r="764" spans="1:23">
      <c r="A764" t="str">
        <f t="shared" si="11"/>
        <v>LaSalle, Illinois</v>
      </c>
      <c r="B764" t="s">
        <v>1286</v>
      </c>
      <c r="E764" t="s">
        <v>1382</v>
      </c>
      <c r="F764" s="25" t="s">
        <v>1383</v>
      </c>
      <c r="G764" s="6"/>
      <c r="H764" s="7">
        <v>109737</v>
      </c>
      <c r="I764" s="8"/>
      <c r="J764" s="8">
        <v>0</v>
      </c>
      <c r="K764" s="8"/>
      <c r="L764" s="8">
        <v>1.9364480530723458E-2</v>
      </c>
      <c r="M764" s="8"/>
      <c r="N764" s="8">
        <v>0</v>
      </c>
      <c r="O764" s="8"/>
      <c r="P764" s="8">
        <v>0.98063551946927652</v>
      </c>
      <c r="Q764" s="8"/>
      <c r="R764" s="8">
        <v>0</v>
      </c>
      <c r="S764" s="8"/>
      <c r="T764" s="8">
        <v>0</v>
      </c>
      <c r="U764" s="26">
        <v>0</v>
      </c>
      <c r="V764" s="26">
        <v>2125</v>
      </c>
      <c r="W764" s="26">
        <v>107612</v>
      </c>
    </row>
    <row r="765" spans="1:23">
      <c r="A765" t="str">
        <f t="shared" si="11"/>
        <v>Marshall, Illinois</v>
      </c>
      <c r="B765" t="s">
        <v>1286</v>
      </c>
      <c r="E765" t="s">
        <v>165</v>
      </c>
      <c r="F765" s="25" t="s">
        <v>1384</v>
      </c>
      <c r="G765" s="6"/>
      <c r="H765" s="7">
        <v>11679</v>
      </c>
      <c r="I765" s="8"/>
      <c r="J765" s="8">
        <v>0</v>
      </c>
      <c r="K765" s="8"/>
      <c r="L765" s="8">
        <v>0</v>
      </c>
      <c r="M765" s="8"/>
      <c r="N765" s="8">
        <v>0</v>
      </c>
      <c r="O765" s="8"/>
      <c r="P765" s="8">
        <v>1</v>
      </c>
      <c r="Q765" s="8"/>
      <c r="R765" s="8">
        <v>0</v>
      </c>
      <c r="S765" s="8"/>
      <c r="T765" s="8">
        <v>0</v>
      </c>
      <c r="U765" s="26">
        <v>0</v>
      </c>
      <c r="V765" s="26">
        <v>0</v>
      </c>
      <c r="W765" s="26">
        <v>11679</v>
      </c>
    </row>
    <row r="766" spans="1:23">
      <c r="A766" t="str">
        <f t="shared" si="11"/>
        <v>Whiteside, Illinois</v>
      </c>
      <c r="B766" t="s">
        <v>1286</v>
      </c>
      <c r="E766" t="s">
        <v>1385</v>
      </c>
      <c r="F766" s="25" t="s">
        <v>1386</v>
      </c>
      <c r="G766" s="6"/>
      <c r="H766" s="7">
        <v>56016</v>
      </c>
      <c r="I766" s="8"/>
      <c r="J766" s="8">
        <v>0</v>
      </c>
      <c r="K766" s="8"/>
      <c r="L766" s="8">
        <v>0</v>
      </c>
      <c r="M766" s="8"/>
      <c r="N766" s="8">
        <v>0</v>
      </c>
      <c r="O766" s="8"/>
      <c r="P766" s="8">
        <v>1</v>
      </c>
      <c r="Q766" s="8"/>
      <c r="R766" s="8">
        <v>0</v>
      </c>
      <c r="S766" s="8"/>
      <c r="T766" s="8">
        <v>0</v>
      </c>
      <c r="U766" s="26">
        <v>0</v>
      </c>
      <c r="V766" s="26">
        <v>0</v>
      </c>
      <c r="W766" s="26">
        <v>56016</v>
      </c>
    </row>
    <row r="767" spans="1:23">
      <c r="A767" t="str">
        <f t="shared" si="11"/>
        <v>Knox, Illinois</v>
      </c>
      <c r="B767" t="s">
        <v>1286</v>
      </c>
      <c r="E767" t="s">
        <v>1387</v>
      </c>
      <c r="F767" s="25" t="s">
        <v>1388</v>
      </c>
      <c r="G767" s="6"/>
      <c r="H767" s="7">
        <v>50508</v>
      </c>
      <c r="I767" s="8"/>
      <c r="J767" s="8">
        <v>0</v>
      </c>
      <c r="K767" s="8"/>
      <c r="L767" s="8">
        <v>0</v>
      </c>
      <c r="M767" s="8"/>
      <c r="N767" s="8">
        <v>0</v>
      </c>
      <c r="O767" s="8"/>
      <c r="P767" s="8">
        <v>1</v>
      </c>
      <c r="Q767" s="8"/>
      <c r="R767" s="8">
        <v>0</v>
      </c>
      <c r="S767" s="8"/>
      <c r="T767" s="8">
        <v>0</v>
      </c>
      <c r="U767" s="26">
        <v>0</v>
      </c>
      <c r="V767" s="26">
        <v>0</v>
      </c>
      <c r="W767" s="26">
        <v>50508</v>
      </c>
    </row>
    <row r="768" spans="1:23">
      <c r="A768" t="str">
        <f t="shared" si="11"/>
        <v>Carroll, Illinois</v>
      </c>
      <c r="B768" t="s">
        <v>1286</v>
      </c>
      <c r="E768" t="s">
        <v>238</v>
      </c>
      <c r="F768" s="25" t="s">
        <v>1389</v>
      </c>
      <c r="G768" s="6"/>
      <c r="H768" s="7">
        <v>14466</v>
      </c>
      <c r="I768" s="8"/>
      <c r="J768" s="8">
        <v>0</v>
      </c>
      <c r="K768" s="8"/>
      <c r="L768" s="8">
        <v>0</v>
      </c>
      <c r="M768" s="8"/>
      <c r="N768" s="8">
        <v>0</v>
      </c>
      <c r="O768" s="8"/>
      <c r="P768" s="8">
        <v>1</v>
      </c>
      <c r="Q768" s="8"/>
      <c r="R768" s="8">
        <v>0</v>
      </c>
      <c r="S768" s="8"/>
      <c r="T768" s="8">
        <v>0</v>
      </c>
      <c r="U768" s="26">
        <v>0</v>
      </c>
      <c r="V768" s="26">
        <v>0</v>
      </c>
      <c r="W768" s="26">
        <v>14466</v>
      </c>
    </row>
    <row r="769" spans="1:23">
      <c r="A769" t="str">
        <f t="shared" si="11"/>
        <v>Hancock, Illinois</v>
      </c>
      <c r="B769" t="s">
        <v>1286</v>
      </c>
      <c r="E769" t="s">
        <v>835</v>
      </c>
      <c r="F769" s="25" t="s">
        <v>1390</v>
      </c>
      <c r="G769" s="6"/>
      <c r="H769" s="7">
        <v>17983</v>
      </c>
      <c r="I769" s="8"/>
      <c r="J769" s="8">
        <v>0</v>
      </c>
      <c r="K769" s="8"/>
      <c r="L769" s="8">
        <v>0</v>
      </c>
      <c r="M769" s="8"/>
      <c r="N769" s="8">
        <v>0</v>
      </c>
      <c r="O769" s="8"/>
      <c r="P769" s="8">
        <v>1</v>
      </c>
      <c r="Q769" s="8"/>
      <c r="R769" s="8">
        <v>0</v>
      </c>
      <c r="S769" s="8"/>
      <c r="T769" s="8">
        <v>0</v>
      </c>
      <c r="U769" s="26">
        <v>0</v>
      </c>
      <c r="V769" s="26">
        <v>0</v>
      </c>
      <c r="W769" s="26">
        <v>17983</v>
      </c>
    </row>
    <row r="770" spans="1:23">
      <c r="A770" t="str">
        <f t="shared" si="11"/>
        <v>Brown, Illinois</v>
      </c>
      <c r="B770" t="s">
        <v>1286</v>
      </c>
      <c r="E770" t="s">
        <v>1391</v>
      </c>
      <c r="F770" s="25" t="s">
        <v>1392</v>
      </c>
      <c r="G770" s="6"/>
      <c r="H770" s="7">
        <v>6628</v>
      </c>
      <c r="I770" s="8"/>
      <c r="J770" s="8">
        <v>0</v>
      </c>
      <c r="K770" s="8"/>
      <c r="L770" s="8">
        <v>0</v>
      </c>
      <c r="M770" s="8"/>
      <c r="N770" s="8">
        <v>0</v>
      </c>
      <c r="O770" s="8"/>
      <c r="P770" s="8">
        <v>1</v>
      </c>
      <c r="Q770" s="8"/>
      <c r="R770" s="8">
        <v>0</v>
      </c>
      <c r="S770" s="8"/>
      <c r="T770" s="8">
        <v>0</v>
      </c>
      <c r="U770" s="26">
        <v>0</v>
      </c>
      <c r="V770" s="26">
        <v>0</v>
      </c>
      <c r="W770" s="26">
        <v>6628</v>
      </c>
    </row>
    <row r="771" spans="1:23">
      <c r="A771" t="str">
        <f t="shared" si="11"/>
        <v>Adams, Illinois</v>
      </c>
      <c r="B771" t="s">
        <v>1286</v>
      </c>
      <c r="E771" t="s">
        <v>626</v>
      </c>
      <c r="F771" s="25" t="s">
        <v>1393</v>
      </c>
      <c r="G771" s="6"/>
      <c r="H771" s="7">
        <v>66085</v>
      </c>
      <c r="I771" s="8"/>
      <c r="J771" s="8">
        <v>0</v>
      </c>
      <c r="K771" s="8"/>
      <c r="L771" s="8">
        <v>0</v>
      </c>
      <c r="M771" s="8"/>
      <c r="N771" s="8">
        <v>0</v>
      </c>
      <c r="O771" s="8"/>
      <c r="P771" s="8">
        <v>1</v>
      </c>
      <c r="Q771" s="8"/>
      <c r="R771" s="8">
        <v>0</v>
      </c>
      <c r="S771" s="8"/>
      <c r="T771" s="8">
        <v>0</v>
      </c>
      <c r="U771" s="26">
        <v>0</v>
      </c>
      <c r="V771" s="26">
        <v>0</v>
      </c>
      <c r="W771" s="26">
        <v>66085</v>
      </c>
    </row>
    <row r="772" spans="1:23">
      <c r="A772" t="str">
        <f t="shared" si="11"/>
        <v>Scott, Illinois</v>
      </c>
      <c r="B772" t="s">
        <v>1286</v>
      </c>
      <c r="E772" t="s">
        <v>354</v>
      </c>
      <c r="F772" s="25" t="s">
        <v>1394</v>
      </c>
      <c r="G772" s="6"/>
      <c r="H772" s="7">
        <v>5005</v>
      </c>
      <c r="I772" s="8"/>
      <c r="J772" s="8">
        <v>0</v>
      </c>
      <c r="K772" s="8"/>
      <c r="L772" s="8">
        <v>0</v>
      </c>
      <c r="M772" s="8"/>
      <c r="N772" s="8">
        <v>0</v>
      </c>
      <c r="O772" s="8"/>
      <c r="P772" s="8">
        <v>1</v>
      </c>
      <c r="Q772" s="8"/>
      <c r="R772" s="8">
        <v>0</v>
      </c>
      <c r="S772" s="8"/>
      <c r="T772" s="8">
        <v>0</v>
      </c>
      <c r="U772" s="26">
        <v>0</v>
      </c>
      <c r="V772" s="26">
        <v>0</v>
      </c>
      <c r="W772" s="26">
        <v>5005</v>
      </c>
    </row>
    <row r="773" spans="1:23">
      <c r="A773" t="str">
        <f t="shared" si="11"/>
        <v>Schuyler, Illinois</v>
      </c>
      <c r="B773" t="s">
        <v>1286</v>
      </c>
      <c r="E773" t="s">
        <v>1395</v>
      </c>
      <c r="F773" s="25" t="s">
        <v>1396</v>
      </c>
      <c r="G773" s="6"/>
      <c r="H773" s="7">
        <v>6953</v>
      </c>
      <c r="I773" s="8"/>
      <c r="J773" s="8">
        <v>0</v>
      </c>
      <c r="K773" s="8"/>
      <c r="L773" s="8">
        <v>0</v>
      </c>
      <c r="M773" s="8"/>
      <c r="N773" s="8">
        <v>0</v>
      </c>
      <c r="O773" s="8"/>
      <c r="P773" s="8">
        <v>1</v>
      </c>
      <c r="Q773" s="8"/>
      <c r="R773" s="8">
        <v>0</v>
      </c>
      <c r="S773" s="8"/>
      <c r="T773" s="8">
        <v>0</v>
      </c>
      <c r="U773" s="26">
        <v>0</v>
      </c>
      <c r="V773" s="26">
        <v>0</v>
      </c>
      <c r="W773" s="26">
        <v>6953</v>
      </c>
    </row>
    <row r="774" spans="1:23">
      <c r="A774" t="str">
        <f t="shared" ref="A774:A837" si="12">E774&amp;", "&amp;B774</f>
        <v>McDonough, Illinois</v>
      </c>
      <c r="B774" t="s">
        <v>1286</v>
      </c>
      <c r="E774" t="s">
        <v>1397</v>
      </c>
      <c r="F774" s="25" t="s">
        <v>1398</v>
      </c>
      <c r="G774" s="6"/>
      <c r="H774" s="7">
        <v>30479</v>
      </c>
      <c r="I774" s="8"/>
      <c r="J774" s="8">
        <v>0</v>
      </c>
      <c r="K774" s="8"/>
      <c r="L774" s="8">
        <v>0</v>
      </c>
      <c r="M774" s="8"/>
      <c r="N774" s="8">
        <v>0</v>
      </c>
      <c r="O774" s="8"/>
      <c r="P774" s="8">
        <v>1</v>
      </c>
      <c r="Q774" s="8"/>
      <c r="R774" s="8">
        <v>0</v>
      </c>
      <c r="S774" s="8"/>
      <c r="T774" s="8">
        <v>0</v>
      </c>
      <c r="U774" s="26">
        <v>0</v>
      </c>
      <c r="V774" s="26">
        <v>0</v>
      </c>
      <c r="W774" s="26">
        <v>30479</v>
      </c>
    </row>
    <row r="775" spans="1:23">
      <c r="A775" t="str">
        <f t="shared" si="12"/>
        <v>Pike, Illinois</v>
      </c>
      <c r="B775" t="s">
        <v>1286</v>
      </c>
      <c r="E775" t="s">
        <v>175</v>
      </c>
      <c r="F775" s="25" t="s">
        <v>1399</v>
      </c>
      <c r="G775" s="6"/>
      <c r="H775" s="7">
        <v>15672</v>
      </c>
      <c r="I775" s="8"/>
      <c r="J775" s="8">
        <v>0</v>
      </c>
      <c r="K775" s="8"/>
      <c r="L775" s="8">
        <v>0</v>
      </c>
      <c r="M775" s="8"/>
      <c r="N775" s="8">
        <v>0</v>
      </c>
      <c r="O775" s="8"/>
      <c r="P775" s="8">
        <v>1</v>
      </c>
      <c r="Q775" s="8"/>
      <c r="R775" s="8">
        <v>0</v>
      </c>
      <c r="S775" s="8"/>
      <c r="T775" s="8">
        <v>0</v>
      </c>
      <c r="U775" s="26">
        <v>0</v>
      </c>
      <c r="V775" s="26">
        <v>0</v>
      </c>
      <c r="W775" s="26">
        <v>15672</v>
      </c>
    </row>
    <row r="776" spans="1:23">
      <c r="A776" t="str">
        <f t="shared" si="12"/>
        <v>Cass, Illinois</v>
      </c>
      <c r="B776" t="s">
        <v>1286</v>
      </c>
      <c r="E776" t="s">
        <v>1206</v>
      </c>
      <c r="F776" s="25" t="s">
        <v>1400</v>
      </c>
      <c r="G776" s="6"/>
      <c r="H776" s="7">
        <v>12493</v>
      </c>
      <c r="I776" s="8"/>
      <c r="J776" s="8">
        <v>0</v>
      </c>
      <c r="K776" s="8"/>
      <c r="L776" s="8">
        <v>0</v>
      </c>
      <c r="M776" s="8"/>
      <c r="N776" s="8">
        <v>0</v>
      </c>
      <c r="O776" s="8"/>
      <c r="P776" s="8">
        <v>1</v>
      </c>
      <c r="Q776" s="8"/>
      <c r="R776" s="8">
        <v>0</v>
      </c>
      <c r="S776" s="8"/>
      <c r="T776" s="8">
        <v>0</v>
      </c>
      <c r="U776" s="26">
        <v>0</v>
      </c>
      <c r="V776" s="26">
        <v>0</v>
      </c>
      <c r="W776" s="26">
        <v>12493</v>
      </c>
    </row>
    <row r="777" spans="1:23">
      <c r="A777" t="str">
        <f t="shared" si="12"/>
        <v>Morgan, Illinois</v>
      </c>
      <c r="B777" t="s">
        <v>1286</v>
      </c>
      <c r="E777" t="s">
        <v>123</v>
      </c>
      <c r="F777" s="25" t="s">
        <v>1401</v>
      </c>
      <c r="G777" s="6"/>
      <c r="H777" s="7">
        <v>34247</v>
      </c>
      <c r="I777" s="8"/>
      <c r="J777" s="8">
        <v>0</v>
      </c>
      <c r="K777" s="8"/>
      <c r="L777" s="8">
        <v>0</v>
      </c>
      <c r="M777" s="8"/>
      <c r="N777" s="8">
        <v>0</v>
      </c>
      <c r="O777" s="8"/>
      <c r="P777" s="8">
        <v>1</v>
      </c>
      <c r="Q777" s="8"/>
      <c r="R777" s="8">
        <v>0</v>
      </c>
      <c r="S777" s="8"/>
      <c r="T777" s="8">
        <v>0</v>
      </c>
      <c r="U777" s="26">
        <v>0</v>
      </c>
      <c r="V777" s="26">
        <v>0</v>
      </c>
      <c r="W777" s="26">
        <v>34247</v>
      </c>
    </row>
    <row r="778" spans="1:23">
      <c r="A778" t="str">
        <f t="shared" si="12"/>
        <v>Warren, Illinois</v>
      </c>
      <c r="B778" t="s">
        <v>1286</v>
      </c>
      <c r="E778" t="s">
        <v>965</v>
      </c>
      <c r="F778" s="25" t="s">
        <v>1402</v>
      </c>
      <c r="G778" s="6"/>
      <c r="H778" s="7">
        <v>17146</v>
      </c>
      <c r="I778" s="8"/>
      <c r="J778" s="8">
        <v>0</v>
      </c>
      <c r="K778" s="8"/>
      <c r="L778" s="8">
        <v>0</v>
      </c>
      <c r="M778" s="8"/>
      <c r="N778" s="8">
        <v>0</v>
      </c>
      <c r="O778" s="8"/>
      <c r="P778" s="8">
        <v>1</v>
      </c>
      <c r="Q778" s="8"/>
      <c r="R778" s="8">
        <v>0</v>
      </c>
      <c r="S778" s="8"/>
      <c r="T778" s="8">
        <v>0</v>
      </c>
      <c r="U778" s="26">
        <v>0</v>
      </c>
      <c r="V778" s="26">
        <v>0</v>
      </c>
      <c r="W778" s="26">
        <v>17146</v>
      </c>
    </row>
    <row r="779" spans="1:23">
      <c r="A779" t="str">
        <f t="shared" si="12"/>
        <v>Henderson, Illinois</v>
      </c>
      <c r="B779" t="s">
        <v>1286</v>
      </c>
      <c r="E779" t="s">
        <v>1403</v>
      </c>
      <c r="F779" s="25" t="s">
        <v>1404</v>
      </c>
      <c r="G779" s="6"/>
      <c r="H779" s="7">
        <v>6809</v>
      </c>
      <c r="I779" s="8"/>
      <c r="J779" s="8">
        <v>0</v>
      </c>
      <c r="K779" s="8"/>
      <c r="L779" s="8">
        <v>0</v>
      </c>
      <c r="M779" s="8"/>
      <c r="N779" s="8">
        <v>0</v>
      </c>
      <c r="O779" s="8"/>
      <c r="P779" s="8">
        <v>1</v>
      </c>
      <c r="Q779" s="8"/>
      <c r="R779" s="8">
        <v>0</v>
      </c>
      <c r="S779" s="8"/>
      <c r="T779" s="8">
        <v>0</v>
      </c>
      <c r="U779" s="26">
        <v>0</v>
      </c>
      <c r="V779" s="26">
        <v>0</v>
      </c>
      <c r="W779" s="26">
        <v>6809</v>
      </c>
    </row>
    <row r="780" spans="1:23">
      <c r="A780" t="str">
        <f t="shared" si="12"/>
        <v>Wabash, Illinois</v>
      </c>
      <c r="B780" t="s">
        <v>1286</v>
      </c>
      <c r="E780" t="s">
        <v>1405</v>
      </c>
      <c r="F780" s="25" t="s">
        <v>1406</v>
      </c>
      <c r="G780" s="6"/>
      <c r="H780" s="7">
        <v>11546</v>
      </c>
      <c r="I780" s="8"/>
      <c r="J780" s="8">
        <v>0</v>
      </c>
      <c r="K780" s="8"/>
      <c r="L780" s="8">
        <v>0</v>
      </c>
      <c r="M780" s="8"/>
      <c r="N780" s="8">
        <v>0</v>
      </c>
      <c r="O780" s="8"/>
      <c r="P780" s="8">
        <v>1</v>
      </c>
      <c r="Q780" s="8"/>
      <c r="R780" s="8">
        <v>0</v>
      </c>
      <c r="S780" s="8"/>
      <c r="T780" s="8">
        <v>0</v>
      </c>
      <c r="U780" s="26">
        <v>0</v>
      </c>
      <c r="V780" s="26">
        <v>0</v>
      </c>
      <c r="W780" s="26">
        <v>11546</v>
      </c>
    </row>
    <row r="781" spans="1:23">
      <c r="A781" t="str">
        <f t="shared" si="12"/>
        <v>Bond, Illinois</v>
      </c>
      <c r="B781" t="s">
        <v>1286</v>
      </c>
      <c r="E781" t="s">
        <v>1407</v>
      </c>
      <c r="F781" s="25" t="s">
        <v>1408</v>
      </c>
      <c r="G781" s="6"/>
      <c r="H781" s="7">
        <v>16589</v>
      </c>
      <c r="I781" s="8"/>
      <c r="J781" s="8">
        <v>0</v>
      </c>
      <c r="K781" s="8"/>
      <c r="L781" s="8">
        <v>0</v>
      </c>
      <c r="M781" s="8"/>
      <c r="N781" s="8">
        <v>0</v>
      </c>
      <c r="O781" s="8"/>
      <c r="P781" s="8">
        <v>1</v>
      </c>
      <c r="Q781" s="8"/>
      <c r="R781" s="8">
        <v>0</v>
      </c>
      <c r="S781" s="8"/>
      <c r="T781" s="8">
        <v>0</v>
      </c>
      <c r="U781" s="26">
        <v>0</v>
      </c>
      <c r="V781" s="26">
        <v>0</v>
      </c>
      <c r="W781" s="26">
        <v>16589</v>
      </c>
    </row>
    <row r="782" spans="1:23">
      <c r="A782" t="str">
        <f t="shared" si="12"/>
        <v>Pope, Illinois</v>
      </c>
      <c r="B782" t="s">
        <v>1286</v>
      </c>
      <c r="E782" t="s">
        <v>315</v>
      </c>
      <c r="F782" s="25" t="s">
        <v>1409</v>
      </c>
      <c r="G782" s="6"/>
      <c r="H782" s="7">
        <v>4203</v>
      </c>
      <c r="I782" s="8"/>
      <c r="J782" s="8">
        <v>0</v>
      </c>
      <c r="K782" s="8"/>
      <c r="L782" s="8">
        <v>0</v>
      </c>
      <c r="M782" s="8"/>
      <c r="N782" s="8">
        <v>0</v>
      </c>
      <c r="O782" s="8"/>
      <c r="P782" s="8">
        <v>1</v>
      </c>
      <c r="Q782" s="8"/>
      <c r="R782" s="8">
        <v>0</v>
      </c>
      <c r="S782" s="8"/>
      <c r="T782" s="8">
        <v>0</v>
      </c>
      <c r="U782" s="26">
        <v>0</v>
      </c>
      <c r="V782" s="26">
        <v>0</v>
      </c>
      <c r="W782" s="26">
        <v>4203</v>
      </c>
    </row>
    <row r="783" spans="1:23">
      <c r="A783" t="str">
        <f t="shared" si="12"/>
        <v>Franklin, Illinois</v>
      </c>
      <c r="B783" t="s">
        <v>1286</v>
      </c>
      <c r="E783" t="s">
        <v>117</v>
      </c>
      <c r="F783" s="25" t="s">
        <v>1410</v>
      </c>
      <c r="G783" s="6"/>
      <c r="H783" s="7">
        <v>38923</v>
      </c>
      <c r="I783" s="8"/>
      <c r="J783" s="8">
        <v>0</v>
      </c>
      <c r="K783" s="8"/>
      <c r="L783" s="8">
        <v>0.1714410502787555</v>
      </c>
      <c r="M783" s="8"/>
      <c r="N783" s="8">
        <v>0</v>
      </c>
      <c r="O783" s="8"/>
      <c r="P783" s="8">
        <v>0.82855894972124466</v>
      </c>
      <c r="Q783" s="8"/>
      <c r="R783" s="8">
        <v>0</v>
      </c>
      <c r="S783" s="8"/>
      <c r="T783" s="8">
        <v>0</v>
      </c>
      <c r="U783" s="26">
        <v>0</v>
      </c>
      <c r="V783" s="26">
        <v>6673</v>
      </c>
      <c r="W783" s="26">
        <v>32250.000000000007</v>
      </c>
    </row>
    <row r="784" spans="1:23">
      <c r="A784" t="str">
        <f t="shared" si="12"/>
        <v>Gallatin, Illinois</v>
      </c>
      <c r="B784" t="s">
        <v>1286</v>
      </c>
      <c r="E784" t="s">
        <v>1411</v>
      </c>
      <c r="F784" s="25" t="s">
        <v>1412</v>
      </c>
      <c r="G784" s="6"/>
      <c r="H784" s="7">
        <v>5064</v>
      </c>
      <c r="I784" s="8"/>
      <c r="J784" s="8">
        <v>0</v>
      </c>
      <c r="K784" s="8"/>
      <c r="L784" s="8">
        <v>0</v>
      </c>
      <c r="M784" s="8"/>
      <c r="N784" s="8">
        <v>0</v>
      </c>
      <c r="O784" s="8"/>
      <c r="P784" s="8">
        <v>1</v>
      </c>
      <c r="Q784" s="8"/>
      <c r="R784" s="8">
        <v>0</v>
      </c>
      <c r="S784" s="8"/>
      <c r="T784" s="8">
        <v>0</v>
      </c>
      <c r="U784" s="26">
        <v>0</v>
      </c>
      <c r="V784" s="26">
        <v>0</v>
      </c>
      <c r="W784" s="26">
        <v>5064</v>
      </c>
    </row>
    <row r="785" spans="1:23">
      <c r="A785" t="str">
        <f t="shared" si="12"/>
        <v>Washington, Illinois</v>
      </c>
      <c r="B785" t="s">
        <v>1286</v>
      </c>
      <c r="E785" t="s">
        <v>207</v>
      </c>
      <c r="F785" s="25" t="s">
        <v>1413</v>
      </c>
      <c r="G785" s="6"/>
      <c r="H785" s="7">
        <v>14058</v>
      </c>
      <c r="I785" s="8"/>
      <c r="J785" s="8">
        <v>0</v>
      </c>
      <c r="K785" s="8"/>
      <c r="L785" s="8">
        <v>0</v>
      </c>
      <c r="M785" s="8"/>
      <c r="N785" s="8">
        <v>0</v>
      </c>
      <c r="O785" s="8"/>
      <c r="P785" s="8">
        <v>1</v>
      </c>
      <c r="Q785" s="8"/>
      <c r="R785" s="8">
        <v>0</v>
      </c>
      <c r="S785" s="8"/>
      <c r="T785" s="8">
        <v>0</v>
      </c>
      <c r="U785" s="26">
        <v>0</v>
      </c>
      <c r="V785" s="26">
        <v>0</v>
      </c>
      <c r="W785" s="26">
        <v>14058</v>
      </c>
    </row>
    <row r="786" spans="1:23">
      <c r="A786" t="str">
        <f t="shared" si="12"/>
        <v>Richland, Illinois</v>
      </c>
      <c r="B786" t="s">
        <v>1286</v>
      </c>
      <c r="E786" t="s">
        <v>1414</v>
      </c>
      <c r="F786" s="25" t="s">
        <v>1415</v>
      </c>
      <c r="G786" s="6"/>
      <c r="H786" s="7">
        <v>15766</v>
      </c>
      <c r="I786" s="8"/>
      <c r="J786" s="8">
        <v>0</v>
      </c>
      <c r="K786" s="8"/>
      <c r="L786" s="8">
        <v>0</v>
      </c>
      <c r="M786" s="8"/>
      <c r="N786" s="8">
        <v>0</v>
      </c>
      <c r="O786" s="8"/>
      <c r="P786" s="8">
        <v>1</v>
      </c>
      <c r="Q786" s="8"/>
      <c r="R786" s="8">
        <v>0</v>
      </c>
      <c r="S786" s="8"/>
      <c r="T786" s="8">
        <v>0</v>
      </c>
      <c r="U786" s="26">
        <v>0</v>
      </c>
      <c r="V786" s="26">
        <v>0</v>
      </c>
      <c r="W786" s="26">
        <v>15766</v>
      </c>
    </row>
    <row r="787" spans="1:23">
      <c r="A787" t="str">
        <f t="shared" si="12"/>
        <v>Hamilton, Illinois</v>
      </c>
      <c r="B787" t="s">
        <v>1286</v>
      </c>
      <c r="E787" t="s">
        <v>753</v>
      </c>
      <c r="F787" s="25" t="s">
        <v>1416</v>
      </c>
      <c r="G787" s="6"/>
      <c r="H787" s="7">
        <v>8176</v>
      </c>
      <c r="I787" s="8"/>
      <c r="J787" s="8">
        <v>0</v>
      </c>
      <c r="K787" s="8"/>
      <c r="L787" s="8">
        <v>0</v>
      </c>
      <c r="M787" s="8"/>
      <c r="N787" s="8">
        <v>0</v>
      </c>
      <c r="O787" s="8"/>
      <c r="P787" s="8">
        <v>1</v>
      </c>
      <c r="Q787" s="8"/>
      <c r="R787" s="8">
        <v>0</v>
      </c>
      <c r="S787" s="8"/>
      <c r="T787" s="8">
        <v>0</v>
      </c>
      <c r="U787" s="26">
        <v>0</v>
      </c>
      <c r="V787" s="26">
        <v>0</v>
      </c>
      <c r="W787" s="26">
        <v>8176</v>
      </c>
    </row>
    <row r="788" spans="1:23">
      <c r="A788" t="str">
        <f t="shared" si="12"/>
        <v>White, Illinois</v>
      </c>
      <c r="B788" t="s">
        <v>1286</v>
      </c>
      <c r="E788" t="s">
        <v>302</v>
      </c>
      <c r="F788" s="25" t="s">
        <v>1417</v>
      </c>
      <c r="G788" s="6"/>
      <c r="H788" s="7">
        <v>13868</v>
      </c>
      <c r="I788" s="8"/>
      <c r="J788" s="8">
        <v>0</v>
      </c>
      <c r="K788" s="8"/>
      <c r="L788" s="8">
        <v>0</v>
      </c>
      <c r="M788" s="8"/>
      <c r="N788" s="8">
        <v>0</v>
      </c>
      <c r="O788" s="8"/>
      <c r="P788" s="8">
        <v>1</v>
      </c>
      <c r="Q788" s="8"/>
      <c r="R788" s="8">
        <v>0</v>
      </c>
      <c r="S788" s="8"/>
      <c r="T788" s="8">
        <v>0</v>
      </c>
      <c r="U788" s="26">
        <v>0</v>
      </c>
      <c r="V788" s="26">
        <v>0</v>
      </c>
      <c r="W788" s="26">
        <v>13868</v>
      </c>
    </row>
    <row r="789" spans="1:23">
      <c r="A789" t="str">
        <f t="shared" si="12"/>
        <v>Union, Illinois</v>
      </c>
      <c r="B789" t="s">
        <v>1286</v>
      </c>
      <c r="E789" t="s">
        <v>348</v>
      </c>
      <c r="F789" s="25" t="s">
        <v>1418</v>
      </c>
      <c r="G789" s="6"/>
      <c r="H789" s="7">
        <v>16968</v>
      </c>
      <c r="I789" s="8"/>
      <c r="J789" s="8">
        <v>0</v>
      </c>
      <c r="K789" s="8"/>
      <c r="L789" s="8">
        <v>0</v>
      </c>
      <c r="M789" s="8"/>
      <c r="N789" s="8">
        <v>0</v>
      </c>
      <c r="O789" s="8"/>
      <c r="P789" s="8">
        <v>1</v>
      </c>
      <c r="Q789" s="8"/>
      <c r="R789" s="8">
        <v>0</v>
      </c>
      <c r="S789" s="8"/>
      <c r="T789" s="8">
        <v>0</v>
      </c>
      <c r="U789" s="26">
        <v>0</v>
      </c>
      <c r="V789" s="26">
        <v>0</v>
      </c>
      <c r="W789" s="26">
        <v>16968</v>
      </c>
    </row>
    <row r="790" spans="1:23">
      <c r="A790" t="str">
        <f t="shared" si="12"/>
        <v>Williamson, Illinois</v>
      </c>
      <c r="B790" t="s">
        <v>1286</v>
      </c>
      <c r="E790" t="s">
        <v>1419</v>
      </c>
      <c r="F790" s="25" t="s">
        <v>1420</v>
      </c>
      <c r="G790" s="6"/>
      <c r="H790" s="7">
        <v>67102</v>
      </c>
      <c r="I790" s="8"/>
      <c r="J790" s="8">
        <v>0.1978778575899377</v>
      </c>
      <c r="K790" s="8"/>
      <c r="L790" s="8">
        <v>0.33596614109862599</v>
      </c>
      <c r="M790" s="8"/>
      <c r="N790" s="8">
        <v>0</v>
      </c>
      <c r="O790" s="8"/>
      <c r="P790" s="8">
        <v>0.46615600131143631</v>
      </c>
      <c r="Q790" s="8"/>
      <c r="R790" s="8">
        <v>0</v>
      </c>
      <c r="S790" s="8"/>
      <c r="T790" s="8">
        <v>0</v>
      </c>
      <c r="U790" s="26">
        <v>13278</v>
      </c>
      <c r="V790" s="26">
        <v>22544</v>
      </c>
      <c r="W790" s="26">
        <v>31280</v>
      </c>
    </row>
    <row r="791" spans="1:23">
      <c r="A791" t="str">
        <f t="shared" si="12"/>
        <v>Wayne, Illinois</v>
      </c>
      <c r="B791" t="s">
        <v>1286</v>
      </c>
      <c r="E791" t="s">
        <v>919</v>
      </c>
      <c r="F791" s="25" t="s">
        <v>1421</v>
      </c>
      <c r="G791" s="6"/>
      <c r="H791" s="7">
        <v>16402</v>
      </c>
      <c r="I791" s="8"/>
      <c r="J791" s="8">
        <v>0</v>
      </c>
      <c r="K791" s="8"/>
      <c r="L791" s="8">
        <v>0</v>
      </c>
      <c r="M791" s="8"/>
      <c r="N791" s="8">
        <v>0</v>
      </c>
      <c r="O791" s="8"/>
      <c r="P791" s="8">
        <v>1</v>
      </c>
      <c r="Q791" s="8"/>
      <c r="R791" s="8">
        <v>0</v>
      </c>
      <c r="S791" s="8"/>
      <c r="T791" s="8">
        <v>0</v>
      </c>
      <c r="U791" s="26">
        <v>0</v>
      </c>
      <c r="V791" s="26">
        <v>0</v>
      </c>
      <c r="W791" s="26">
        <v>16402</v>
      </c>
    </row>
    <row r="792" spans="1:23">
      <c r="A792" t="str">
        <f t="shared" si="12"/>
        <v>Hardin, Illinois</v>
      </c>
      <c r="B792" t="s">
        <v>1286</v>
      </c>
      <c r="E792" t="s">
        <v>1144</v>
      </c>
      <c r="F792" s="25" t="s">
        <v>1422</v>
      </c>
      <c r="G792" s="6"/>
      <c r="H792" s="7">
        <v>3939</v>
      </c>
      <c r="I792" s="8"/>
      <c r="J792" s="8">
        <v>0</v>
      </c>
      <c r="K792" s="8"/>
      <c r="L792" s="8">
        <v>0</v>
      </c>
      <c r="M792" s="8"/>
      <c r="N792" s="8">
        <v>0</v>
      </c>
      <c r="O792" s="8"/>
      <c r="P792" s="8">
        <v>1</v>
      </c>
      <c r="Q792" s="8"/>
      <c r="R792" s="8">
        <v>0</v>
      </c>
      <c r="S792" s="8"/>
      <c r="T792" s="8">
        <v>0</v>
      </c>
      <c r="U792" s="26">
        <v>0</v>
      </c>
      <c r="V792" s="26">
        <v>0</v>
      </c>
      <c r="W792" s="26">
        <v>3939</v>
      </c>
    </row>
    <row r="793" spans="1:23">
      <c r="A793" t="str">
        <f t="shared" si="12"/>
        <v>Massac, Illinois</v>
      </c>
      <c r="B793" t="s">
        <v>1286</v>
      </c>
      <c r="E793" t="s">
        <v>1423</v>
      </c>
      <c r="F793" s="25" t="s">
        <v>1424</v>
      </c>
      <c r="G793" s="6"/>
      <c r="H793" s="7">
        <v>14219</v>
      </c>
      <c r="I793" s="8"/>
      <c r="J793" s="8">
        <v>0</v>
      </c>
      <c r="K793" s="8"/>
      <c r="L793" s="8">
        <v>0</v>
      </c>
      <c r="M793" s="8"/>
      <c r="N793" s="8">
        <v>0</v>
      </c>
      <c r="O793" s="8"/>
      <c r="P793" s="8">
        <v>1</v>
      </c>
      <c r="Q793" s="8"/>
      <c r="R793" s="8">
        <v>0</v>
      </c>
      <c r="S793" s="8"/>
      <c r="T793" s="8">
        <v>0</v>
      </c>
      <c r="U793" s="26">
        <v>0</v>
      </c>
      <c r="V793" s="26">
        <v>0</v>
      </c>
      <c r="W793" s="26">
        <v>14219</v>
      </c>
    </row>
    <row r="794" spans="1:23">
      <c r="A794" t="str">
        <f t="shared" si="12"/>
        <v>Randolph, Illinois</v>
      </c>
      <c r="B794" t="s">
        <v>1286</v>
      </c>
      <c r="E794" t="s">
        <v>217</v>
      </c>
      <c r="F794" s="25" t="s">
        <v>1425</v>
      </c>
      <c r="G794" s="6"/>
      <c r="H794" s="7">
        <v>32295</v>
      </c>
      <c r="I794" s="8"/>
      <c r="J794" s="8">
        <v>0</v>
      </c>
      <c r="K794" s="8"/>
      <c r="L794" s="8">
        <v>0</v>
      </c>
      <c r="M794" s="8"/>
      <c r="N794" s="8">
        <v>0</v>
      </c>
      <c r="O794" s="8"/>
      <c r="P794" s="8">
        <v>1</v>
      </c>
      <c r="Q794" s="8"/>
      <c r="R794" s="8">
        <v>0</v>
      </c>
      <c r="S794" s="8"/>
      <c r="T794" s="8">
        <v>0</v>
      </c>
      <c r="U794" s="26">
        <v>0</v>
      </c>
      <c r="V794" s="26">
        <v>0</v>
      </c>
      <c r="W794" s="26">
        <v>32295</v>
      </c>
    </row>
    <row r="795" spans="1:23">
      <c r="A795" t="str">
        <f t="shared" si="12"/>
        <v>Perry, Illinois</v>
      </c>
      <c r="B795" t="s">
        <v>1286</v>
      </c>
      <c r="E795" t="s">
        <v>151</v>
      </c>
      <c r="F795" s="25" t="s">
        <v>1426</v>
      </c>
      <c r="G795" s="6"/>
      <c r="H795" s="7">
        <v>21251</v>
      </c>
      <c r="I795" s="8"/>
      <c r="J795" s="8">
        <v>0</v>
      </c>
      <c r="K795" s="8"/>
      <c r="L795" s="8">
        <v>0</v>
      </c>
      <c r="M795" s="8"/>
      <c r="N795" s="8">
        <v>0</v>
      </c>
      <c r="O795" s="8"/>
      <c r="P795" s="8">
        <v>1</v>
      </c>
      <c r="Q795" s="8"/>
      <c r="R795" s="8">
        <v>0</v>
      </c>
      <c r="S795" s="8"/>
      <c r="T795" s="8">
        <v>0</v>
      </c>
      <c r="U795" s="26">
        <v>0</v>
      </c>
      <c r="V795" s="26">
        <v>0</v>
      </c>
      <c r="W795" s="26">
        <v>21251</v>
      </c>
    </row>
    <row r="796" spans="1:23">
      <c r="A796" t="str">
        <f t="shared" si="12"/>
        <v>Johnson, Illinois</v>
      </c>
      <c r="B796" t="s">
        <v>1286</v>
      </c>
      <c r="E796" t="s">
        <v>256</v>
      </c>
      <c r="F796" s="25" t="s">
        <v>1427</v>
      </c>
      <c r="G796" s="6"/>
      <c r="H796" s="7">
        <v>12494</v>
      </c>
      <c r="I796" s="8"/>
      <c r="J796" s="8">
        <v>0</v>
      </c>
      <c r="K796" s="8"/>
      <c r="L796" s="8">
        <v>0</v>
      </c>
      <c r="M796" s="8"/>
      <c r="N796" s="8">
        <v>0</v>
      </c>
      <c r="O796" s="8"/>
      <c r="P796" s="8">
        <v>1</v>
      </c>
      <c r="Q796" s="8"/>
      <c r="R796" s="8">
        <v>0</v>
      </c>
      <c r="S796" s="8"/>
      <c r="T796" s="8">
        <v>0</v>
      </c>
      <c r="U796" s="26">
        <v>0</v>
      </c>
      <c r="V796" s="26">
        <v>0</v>
      </c>
      <c r="W796" s="26">
        <v>12494</v>
      </c>
    </row>
    <row r="797" spans="1:23">
      <c r="A797" t="str">
        <f t="shared" si="12"/>
        <v>Marion, Illinois</v>
      </c>
      <c r="B797" t="s">
        <v>1286</v>
      </c>
      <c r="E797" t="s">
        <v>109</v>
      </c>
      <c r="F797" s="25" t="s">
        <v>1428</v>
      </c>
      <c r="G797" s="6"/>
      <c r="H797" s="7">
        <v>37743</v>
      </c>
      <c r="I797" s="8"/>
      <c r="J797" s="8">
        <v>0</v>
      </c>
      <c r="K797" s="8"/>
      <c r="L797" s="8">
        <v>0</v>
      </c>
      <c r="M797" s="8"/>
      <c r="N797" s="8">
        <v>0</v>
      </c>
      <c r="O797" s="8"/>
      <c r="P797" s="8">
        <v>1</v>
      </c>
      <c r="Q797" s="8"/>
      <c r="R797" s="8">
        <v>0</v>
      </c>
      <c r="S797" s="8"/>
      <c r="T797" s="8">
        <v>0</v>
      </c>
      <c r="U797" s="26">
        <v>0</v>
      </c>
      <c r="V797" s="26">
        <v>0</v>
      </c>
      <c r="W797" s="26">
        <v>37743</v>
      </c>
    </row>
    <row r="798" spans="1:23">
      <c r="A798" t="str">
        <f t="shared" si="12"/>
        <v>Pulaski, Illinois</v>
      </c>
      <c r="B798" t="s">
        <v>1286</v>
      </c>
      <c r="E798" t="s">
        <v>232</v>
      </c>
      <c r="F798" s="25" t="s">
        <v>1429</v>
      </c>
      <c r="G798" s="6"/>
      <c r="H798" s="7">
        <v>5510</v>
      </c>
      <c r="I798" s="8"/>
      <c r="J798" s="8">
        <v>0</v>
      </c>
      <c r="K798" s="8"/>
      <c r="L798" s="8">
        <v>0</v>
      </c>
      <c r="M798" s="8"/>
      <c r="N798" s="8">
        <v>0</v>
      </c>
      <c r="O798" s="8"/>
      <c r="P798" s="8">
        <v>1</v>
      </c>
      <c r="Q798" s="8"/>
      <c r="R798" s="8">
        <v>0</v>
      </c>
      <c r="S798" s="8"/>
      <c r="T798" s="8">
        <v>0</v>
      </c>
      <c r="U798" s="26">
        <v>0</v>
      </c>
      <c r="V798" s="26">
        <v>0</v>
      </c>
      <c r="W798" s="26">
        <v>5510</v>
      </c>
    </row>
    <row r="799" spans="1:23">
      <c r="A799" t="str">
        <f t="shared" si="12"/>
        <v>Alexander, Illinois</v>
      </c>
      <c r="B799" t="s">
        <v>1286</v>
      </c>
      <c r="E799" t="s">
        <v>1430</v>
      </c>
      <c r="F799" s="25" t="s">
        <v>1431</v>
      </c>
      <c r="G799" s="6"/>
      <c r="H799" s="7">
        <v>6260</v>
      </c>
      <c r="I799" s="8"/>
      <c r="J799" s="8">
        <v>0</v>
      </c>
      <c r="K799" s="8"/>
      <c r="L799" s="8">
        <v>0</v>
      </c>
      <c r="M799" s="8"/>
      <c r="N799" s="8">
        <v>0</v>
      </c>
      <c r="O799" s="8"/>
      <c r="P799" s="8">
        <v>1</v>
      </c>
      <c r="Q799" s="8"/>
      <c r="R799" s="8">
        <v>0</v>
      </c>
      <c r="S799" s="8"/>
      <c r="T799" s="8">
        <v>0</v>
      </c>
      <c r="U799" s="26">
        <v>0</v>
      </c>
      <c r="V799" s="26">
        <v>0</v>
      </c>
      <c r="W799" s="26">
        <v>6260</v>
      </c>
    </row>
    <row r="800" spans="1:23">
      <c r="A800" t="str">
        <f t="shared" si="12"/>
        <v>Saline, Illinois</v>
      </c>
      <c r="B800" t="s">
        <v>1286</v>
      </c>
      <c r="E800" t="s">
        <v>234</v>
      </c>
      <c r="F800" s="25" t="s">
        <v>1432</v>
      </c>
      <c r="G800" s="6"/>
      <c r="H800" s="7">
        <v>23994</v>
      </c>
      <c r="I800" s="8"/>
      <c r="J800" s="8">
        <v>0</v>
      </c>
      <c r="K800" s="8"/>
      <c r="L800" s="8">
        <v>0</v>
      </c>
      <c r="M800" s="8"/>
      <c r="N800" s="8">
        <v>0</v>
      </c>
      <c r="O800" s="8"/>
      <c r="P800" s="8">
        <v>1</v>
      </c>
      <c r="Q800" s="8"/>
      <c r="R800" s="8">
        <v>0</v>
      </c>
      <c r="S800" s="8"/>
      <c r="T800" s="8">
        <v>0</v>
      </c>
      <c r="U800" s="26">
        <v>0</v>
      </c>
      <c r="V800" s="26">
        <v>0</v>
      </c>
      <c r="W800" s="26">
        <v>23994</v>
      </c>
    </row>
    <row r="801" spans="1:23">
      <c r="A801" t="str">
        <f t="shared" si="12"/>
        <v>Jefferson, Illinois</v>
      </c>
      <c r="B801" t="s">
        <v>1286</v>
      </c>
      <c r="E801" t="s">
        <v>101</v>
      </c>
      <c r="F801" s="25" t="s">
        <v>1433</v>
      </c>
      <c r="G801" s="6"/>
      <c r="H801" s="7">
        <v>37985</v>
      </c>
      <c r="I801" s="8"/>
      <c r="J801" s="8">
        <v>0</v>
      </c>
      <c r="K801" s="8"/>
      <c r="L801" s="8">
        <v>0</v>
      </c>
      <c r="M801" s="8"/>
      <c r="N801" s="8">
        <v>0</v>
      </c>
      <c r="O801" s="8"/>
      <c r="P801" s="8">
        <v>1</v>
      </c>
      <c r="Q801" s="8"/>
      <c r="R801" s="8">
        <v>0</v>
      </c>
      <c r="S801" s="8"/>
      <c r="T801" s="8">
        <v>0</v>
      </c>
      <c r="U801" s="26">
        <v>0</v>
      </c>
      <c r="V801" s="26">
        <v>0</v>
      </c>
      <c r="W801" s="26">
        <v>37985</v>
      </c>
    </row>
    <row r="802" spans="1:23">
      <c r="A802" t="str">
        <f t="shared" si="12"/>
        <v>Lawrence, Illinois</v>
      </c>
      <c r="B802" t="s">
        <v>1286</v>
      </c>
      <c r="E802" t="s">
        <v>115</v>
      </c>
      <c r="F802" s="25" t="s">
        <v>1434</v>
      </c>
      <c r="G802" s="6"/>
      <c r="H802" s="7">
        <v>16033</v>
      </c>
      <c r="I802" s="8"/>
      <c r="J802" s="8">
        <v>0</v>
      </c>
      <c r="K802" s="8"/>
      <c r="L802" s="8">
        <v>0</v>
      </c>
      <c r="M802" s="8"/>
      <c r="N802" s="8">
        <v>0</v>
      </c>
      <c r="O802" s="8"/>
      <c r="P802" s="8">
        <v>1</v>
      </c>
      <c r="Q802" s="8"/>
      <c r="R802" s="8">
        <v>0</v>
      </c>
      <c r="S802" s="8"/>
      <c r="T802" s="8">
        <v>0</v>
      </c>
      <c r="U802" s="26">
        <v>0</v>
      </c>
      <c r="V802" s="26">
        <v>0</v>
      </c>
      <c r="W802" s="26">
        <v>16033</v>
      </c>
    </row>
    <row r="803" spans="1:23">
      <c r="A803" t="str">
        <f t="shared" si="12"/>
        <v>Edwards, Illinois</v>
      </c>
      <c r="B803" t="s">
        <v>1286</v>
      </c>
      <c r="E803" t="s">
        <v>1435</v>
      </c>
      <c r="F803" s="25" t="s">
        <v>1436</v>
      </c>
      <c r="G803" s="6"/>
      <c r="H803" s="7">
        <v>6455</v>
      </c>
      <c r="I803" s="8"/>
      <c r="J803" s="8">
        <v>0</v>
      </c>
      <c r="K803" s="8"/>
      <c r="L803" s="8">
        <v>0</v>
      </c>
      <c r="M803" s="8"/>
      <c r="N803" s="8">
        <v>0</v>
      </c>
      <c r="O803" s="8"/>
      <c r="P803" s="8">
        <v>1</v>
      </c>
      <c r="Q803" s="8"/>
      <c r="R803" s="8">
        <v>0</v>
      </c>
      <c r="S803" s="8"/>
      <c r="T803" s="8">
        <v>0</v>
      </c>
      <c r="U803" s="26">
        <v>0</v>
      </c>
      <c r="V803" s="26">
        <v>0</v>
      </c>
      <c r="W803" s="26">
        <v>6455</v>
      </c>
    </row>
    <row r="804" spans="1:23">
      <c r="A804" t="str">
        <f t="shared" si="12"/>
        <v>Jackson, Illinois</v>
      </c>
      <c r="B804" t="s">
        <v>1286</v>
      </c>
      <c r="E804" t="s">
        <v>181</v>
      </c>
      <c r="F804" s="25" t="s">
        <v>1437</v>
      </c>
      <c r="G804" s="6"/>
      <c r="H804" s="7">
        <v>57977</v>
      </c>
      <c r="I804" s="8"/>
      <c r="J804" s="8">
        <v>0.33839281094227019</v>
      </c>
      <c r="K804" s="8"/>
      <c r="L804" s="8">
        <v>0.16234023837038827</v>
      </c>
      <c r="M804" s="8"/>
      <c r="N804" s="8">
        <v>0</v>
      </c>
      <c r="O804" s="8"/>
      <c r="P804" s="8">
        <v>0.49926695068734156</v>
      </c>
      <c r="Q804" s="8"/>
      <c r="R804" s="8">
        <v>0</v>
      </c>
      <c r="S804" s="8"/>
      <c r="T804" s="8">
        <v>0</v>
      </c>
      <c r="U804" s="26">
        <v>19619</v>
      </c>
      <c r="V804" s="26">
        <v>9412.0000000000018</v>
      </c>
      <c r="W804" s="26">
        <v>28946</v>
      </c>
    </row>
    <row r="805" spans="1:23">
      <c r="A805" t="str">
        <f t="shared" si="12"/>
        <v>Jasper, Indiana</v>
      </c>
      <c r="B805" t="s">
        <v>1438</v>
      </c>
      <c r="E805" t="s">
        <v>863</v>
      </c>
      <c r="F805" s="25" t="s">
        <v>1439</v>
      </c>
      <c r="G805" s="6"/>
      <c r="H805" s="7">
        <v>33447</v>
      </c>
      <c r="I805" s="8"/>
      <c r="J805" s="8">
        <v>0</v>
      </c>
      <c r="K805" s="8"/>
      <c r="L805" s="8">
        <v>0</v>
      </c>
      <c r="M805" s="8"/>
      <c r="N805" s="8">
        <v>0</v>
      </c>
      <c r="O805" s="8"/>
      <c r="P805" s="8">
        <v>1</v>
      </c>
      <c r="Q805" s="8"/>
      <c r="R805" s="8">
        <v>0</v>
      </c>
      <c r="S805" s="8"/>
      <c r="T805" s="8">
        <v>0</v>
      </c>
      <c r="U805" s="26">
        <v>0</v>
      </c>
      <c r="V805" s="26">
        <v>0</v>
      </c>
      <c r="W805" s="26">
        <v>33447</v>
      </c>
    </row>
    <row r="806" spans="1:23">
      <c r="A806" t="str">
        <f t="shared" si="12"/>
        <v>Steuben, Indiana</v>
      </c>
      <c r="B806" t="s">
        <v>1438</v>
      </c>
      <c r="E806" t="s">
        <v>1440</v>
      </c>
      <c r="F806" s="25" t="s">
        <v>1441</v>
      </c>
      <c r="G806" s="6"/>
      <c r="H806" s="7">
        <v>34453</v>
      </c>
      <c r="I806" s="8"/>
      <c r="J806" s="8">
        <v>0</v>
      </c>
      <c r="K806" s="8"/>
      <c r="L806" s="8">
        <v>0</v>
      </c>
      <c r="M806" s="8"/>
      <c r="N806" s="8">
        <v>0</v>
      </c>
      <c r="O806" s="8"/>
      <c r="P806" s="8">
        <v>1</v>
      </c>
      <c r="Q806" s="8"/>
      <c r="R806" s="8">
        <v>0</v>
      </c>
      <c r="S806" s="8"/>
      <c r="T806" s="8">
        <v>0</v>
      </c>
      <c r="U806" s="26">
        <v>0</v>
      </c>
      <c r="V806" s="26">
        <v>0</v>
      </c>
      <c r="W806" s="26">
        <v>34453</v>
      </c>
    </row>
    <row r="807" spans="1:23">
      <c r="A807" t="str">
        <f t="shared" si="12"/>
        <v>Ohio, Indiana</v>
      </c>
      <c r="B807" t="s">
        <v>1438</v>
      </c>
      <c r="E807" t="s">
        <v>1442</v>
      </c>
      <c r="F807" s="25" t="s">
        <v>1443</v>
      </c>
      <c r="G807" s="6"/>
      <c r="H807" s="7">
        <v>5874</v>
      </c>
      <c r="I807" s="8"/>
      <c r="J807" s="8">
        <v>0</v>
      </c>
      <c r="K807" s="8"/>
      <c r="L807" s="8">
        <v>0</v>
      </c>
      <c r="M807" s="8"/>
      <c r="N807" s="8">
        <v>0</v>
      </c>
      <c r="O807" s="8"/>
      <c r="P807" s="8">
        <v>1</v>
      </c>
      <c r="Q807" s="8"/>
      <c r="R807" s="8">
        <v>0</v>
      </c>
      <c r="S807" s="8"/>
      <c r="T807" s="8">
        <v>0</v>
      </c>
      <c r="U807" s="26">
        <v>0</v>
      </c>
      <c r="V807" s="26">
        <v>0</v>
      </c>
      <c r="W807" s="26">
        <v>5874</v>
      </c>
    </row>
    <row r="808" spans="1:23">
      <c r="A808" t="str">
        <f t="shared" si="12"/>
        <v>Perry, Indiana</v>
      </c>
      <c r="B808" t="s">
        <v>1438</v>
      </c>
      <c r="E808" t="s">
        <v>151</v>
      </c>
      <c r="F808" s="25" t="s">
        <v>1444</v>
      </c>
      <c r="G808" s="6"/>
      <c r="H808" s="7">
        <v>19102</v>
      </c>
      <c r="I808" s="8"/>
      <c r="J808" s="8">
        <v>0</v>
      </c>
      <c r="K808" s="8"/>
      <c r="L808" s="8">
        <v>0</v>
      </c>
      <c r="M808" s="8"/>
      <c r="N808" s="8">
        <v>0</v>
      </c>
      <c r="O808" s="8"/>
      <c r="P808" s="8">
        <v>1</v>
      </c>
      <c r="Q808" s="8"/>
      <c r="R808" s="8">
        <v>0</v>
      </c>
      <c r="S808" s="8"/>
      <c r="T808" s="8">
        <v>0</v>
      </c>
      <c r="U808" s="26">
        <v>0</v>
      </c>
      <c r="V808" s="26">
        <v>0</v>
      </c>
      <c r="W808" s="26">
        <v>19102</v>
      </c>
    </row>
    <row r="809" spans="1:23">
      <c r="A809" t="str">
        <f t="shared" si="12"/>
        <v>Benton, Indiana</v>
      </c>
      <c r="B809" t="s">
        <v>1438</v>
      </c>
      <c r="E809" t="s">
        <v>241</v>
      </c>
      <c r="F809" s="25" t="s">
        <v>1445</v>
      </c>
      <c r="G809" s="6"/>
      <c r="H809" s="7">
        <v>8677</v>
      </c>
      <c r="I809" s="8"/>
      <c r="J809" s="8">
        <v>0</v>
      </c>
      <c r="K809" s="8"/>
      <c r="L809" s="8">
        <v>0</v>
      </c>
      <c r="M809" s="8"/>
      <c r="N809" s="8">
        <v>0</v>
      </c>
      <c r="O809" s="8"/>
      <c r="P809" s="8">
        <v>1</v>
      </c>
      <c r="Q809" s="8"/>
      <c r="R809" s="8">
        <v>0</v>
      </c>
      <c r="S809" s="8"/>
      <c r="T809" s="8">
        <v>0</v>
      </c>
      <c r="U809" s="26">
        <v>0</v>
      </c>
      <c r="V809" s="26">
        <v>0</v>
      </c>
      <c r="W809" s="26">
        <v>8677</v>
      </c>
    </row>
    <row r="810" spans="1:23">
      <c r="A810" t="str">
        <f t="shared" si="12"/>
        <v>Huntington, Indiana</v>
      </c>
      <c r="B810" t="s">
        <v>1438</v>
      </c>
      <c r="E810" t="s">
        <v>1446</v>
      </c>
      <c r="F810" s="25" t="s">
        <v>1447</v>
      </c>
      <c r="G810" s="6"/>
      <c r="H810" s="7">
        <v>36359</v>
      </c>
      <c r="I810" s="8"/>
      <c r="J810" s="8">
        <v>0</v>
      </c>
      <c r="K810" s="8"/>
      <c r="L810" s="8">
        <v>0</v>
      </c>
      <c r="M810" s="8"/>
      <c r="N810" s="8">
        <v>0</v>
      </c>
      <c r="O810" s="8"/>
      <c r="P810" s="8">
        <v>1</v>
      </c>
      <c r="Q810" s="8"/>
      <c r="R810" s="8">
        <v>0</v>
      </c>
      <c r="S810" s="8"/>
      <c r="T810" s="8">
        <v>0</v>
      </c>
      <c r="U810" s="26">
        <v>0</v>
      </c>
      <c r="V810" s="26">
        <v>0</v>
      </c>
      <c r="W810" s="26">
        <v>36359</v>
      </c>
    </row>
    <row r="811" spans="1:23">
      <c r="A811" t="str">
        <f t="shared" si="12"/>
        <v>Wabash, Indiana</v>
      </c>
      <c r="B811" t="s">
        <v>1438</v>
      </c>
      <c r="E811" t="s">
        <v>1405</v>
      </c>
      <c r="F811" s="25" t="s">
        <v>1448</v>
      </c>
      <c r="G811" s="6"/>
      <c r="H811" s="7">
        <v>31389</v>
      </c>
      <c r="I811" s="8"/>
      <c r="J811" s="8">
        <v>0</v>
      </c>
      <c r="K811" s="8"/>
      <c r="L811" s="8">
        <v>0</v>
      </c>
      <c r="M811" s="8"/>
      <c r="N811" s="8">
        <v>0</v>
      </c>
      <c r="O811" s="8"/>
      <c r="P811" s="8">
        <v>1</v>
      </c>
      <c r="Q811" s="8"/>
      <c r="R811" s="8">
        <v>0</v>
      </c>
      <c r="S811" s="8"/>
      <c r="T811" s="8">
        <v>0</v>
      </c>
      <c r="U811" s="26">
        <v>0</v>
      </c>
      <c r="V811" s="26">
        <v>0</v>
      </c>
      <c r="W811" s="26">
        <v>31389</v>
      </c>
    </row>
    <row r="812" spans="1:23">
      <c r="A812" t="str">
        <f t="shared" si="12"/>
        <v>Allen, Indiana</v>
      </c>
      <c r="B812" t="s">
        <v>1438</v>
      </c>
      <c r="E812" t="s">
        <v>1449</v>
      </c>
      <c r="F812" s="25" t="s">
        <v>1450</v>
      </c>
      <c r="G812" s="6"/>
      <c r="H812" s="7">
        <v>372575</v>
      </c>
      <c r="I812" s="8"/>
      <c r="J812" s="8">
        <v>0.67076427564919816</v>
      </c>
      <c r="K812" s="8"/>
      <c r="L812" s="8">
        <v>0.13915319063275849</v>
      </c>
      <c r="M812" s="8"/>
      <c r="N812" s="8">
        <v>0</v>
      </c>
      <c r="O812" s="8"/>
      <c r="P812" s="8">
        <v>0.19008253371804334</v>
      </c>
      <c r="Q812" s="8"/>
      <c r="R812" s="8">
        <v>0</v>
      </c>
      <c r="S812" s="8"/>
      <c r="T812" s="8">
        <v>0</v>
      </c>
      <c r="U812" s="26">
        <v>249910</v>
      </c>
      <c r="V812" s="26">
        <v>51844.999999999993</v>
      </c>
      <c r="W812" s="26">
        <v>70820</v>
      </c>
    </row>
    <row r="813" spans="1:23">
      <c r="A813" t="str">
        <f t="shared" si="12"/>
        <v>Marshall, Indiana</v>
      </c>
      <c r="B813" t="s">
        <v>1438</v>
      </c>
      <c r="E813" t="s">
        <v>165</v>
      </c>
      <c r="F813" s="25" t="s">
        <v>1451</v>
      </c>
      <c r="G813" s="6"/>
      <c r="H813" s="7">
        <v>46461</v>
      </c>
      <c r="I813" s="8"/>
      <c r="J813" s="8">
        <v>0</v>
      </c>
      <c r="K813" s="8"/>
      <c r="L813" s="8">
        <v>0</v>
      </c>
      <c r="M813" s="8"/>
      <c r="N813" s="8">
        <v>0</v>
      </c>
      <c r="O813" s="8"/>
      <c r="P813" s="8">
        <v>1</v>
      </c>
      <c r="Q813" s="8"/>
      <c r="R813" s="8">
        <v>0</v>
      </c>
      <c r="S813" s="8"/>
      <c r="T813" s="8">
        <v>0</v>
      </c>
      <c r="U813" s="26">
        <v>0</v>
      </c>
      <c r="V813" s="26">
        <v>0</v>
      </c>
      <c r="W813" s="26">
        <v>46461</v>
      </c>
    </row>
    <row r="814" spans="1:23">
      <c r="A814" t="str">
        <f t="shared" si="12"/>
        <v>Orange, Indiana</v>
      </c>
      <c r="B814" t="s">
        <v>1438</v>
      </c>
      <c r="E814" t="s">
        <v>502</v>
      </c>
      <c r="F814" s="25" t="s">
        <v>1452</v>
      </c>
      <c r="G814" s="6"/>
      <c r="H814" s="7">
        <v>19545</v>
      </c>
      <c r="I814" s="8"/>
      <c r="J814" s="8">
        <v>0</v>
      </c>
      <c r="K814" s="8"/>
      <c r="L814" s="8">
        <v>0</v>
      </c>
      <c r="M814" s="8"/>
      <c r="N814" s="8">
        <v>0</v>
      </c>
      <c r="O814" s="8"/>
      <c r="P814" s="8">
        <v>1</v>
      </c>
      <c r="Q814" s="8"/>
      <c r="R814" s="8">
        <v>0</v>
      </c>
      <c r="S814" s="8"/>
      <c r="T814" s="8">
        <v>0</v>
      </c>
      <c r="U814" s="26">
        <v>0</v>
      </c>
      <c r="V814" s="26">
        <v>0</v>
      </c>
      <c r="W814" s="26">
        <v>19545</v>
      </c>
    </row>
    <row r="815" spans="1:23">
      <c r="A815" t="str">
        <f t="shared" si="12"/>
        <v>Newton, Indiana</v>
      </c>
      <c r="B815" t="s">
        <v>1438</v>
      </c>
      <c r="E815" t="s">
        <v>278</v>
      </c>
      <c r="F815" s="25" t="s">
        <v>1453</v>
      </c>
      <c r="G815" s="6"/>
      <c r="H815" s="7">
        <v>13992</v>
      </c>
      <c r="I815" s="8"/>
      <c r="J815" s="8">
        <v>0</v>
      </c>
      <c r="K815" s="8"/>
      <c r="L815" s="8">
        <v>0</v>
      </c>
      <c r="M815" s="8"/>
      <c r="N815" s="8">
        <v>0</v>
      </c>
      <c r="O815" s="8"/>
      <c r="P815" s="8">
        <v>1</v>
      </c>
      <c r="Q815" s="8"/>
      <c r="R815" s="8">
        <v>0</v>
      </c>
      <c r="S815" s="8"/>
      <c r="T815" s="8">
        <v>0</v>
      </c>
      <c r="U815" s="26">
        <v>0</v>
      </c>
      <c r="V815" s="26">
        <v>0</v>
      </c>
      <c r="W815" s="26">
        <v>13992</v>
      </c>
    </row>
    <row r="816" spans="1:23">
      <c r="A816" t="str">
        <f t="shared" si="12"/>
        <v>Warrick, Indiana</v>
      </c>
      <c r="B816" t="s">
        <v>1438</v>
      </c>
      <c r="E816" t="s">
        <v>1454</v>
      </c>
      <c r="F816" s="25" t="s">
        <v>1455</v>
      </c>
      <c r="G816" s="6"/>
      <c r="H816" s="7">
        <v>62280</v>
      </c>
      <c r="I816" s="8"/>
      <c r="J816" s="8">
        <v>0</v>
      </c>
      <c r="K816" s="8"/>
      <c r="L816" s="8">
        <v>0.56133590237636477</v>
      </c>
      <c r="M816" s="8"/>
      <c r="N816" s="8">
        <v>0</v>
      </c>
      <c r="O816" s="8"/>
      <c r="P816" s="8">
        <v>0.43866409762363517</v>
      </c>
      <c r="Q816" s="8"/>
      <c r="R816" s="8">
        <v>0</v>
      </c>
      <c r="S816" s="8"/>
      <c r="T816" s="8">
        <v>0</v>
      </c>
      <c r="U816" s="26">
        <v>0</v>
      </c>
      <c r="V816" s="26">
        <v>34960</v>
      </c>
      <c r="W816" s="26">
        <v>27320</v>
      </c>
    </row>
    <row r="817" spans="1:23">
      <c r="A817" t="str">
        <f t="shared" si="12"/>
        <v>Wells, Indiana</v>
      </c>
      <c r="B817" t="s">
        <v>1438</v>
      </c>
      <c r="E817" t="s">
        <v>1456</v>
      </c>
      <c r="F817" s="25" t="s">
        <v>1457</v>
      </c>
      <c r="G817" s="6"/>
      <c r="H817" s="7">
        <v>28011</v>
      </c>
      <c r="I817" s="8"/>
      <c r="J817" s="8">
        <v>0</v>
      </c>
      <c r="K817" s="8"/>
      <c r="L817" s="8">
        <v>5.6156509942522581E-2</v>
      </c>
      <c r="M817" s="8"/>
      <c r="N817" s="8">
        <v>0</v>
      </c>
      <c r="O817" s="8"/>
      <c r="P817" s="8">
        <v>0.94384349005747747</v>
      </c>
      <c r="Q817" s="8"/>
      <c r="R817" s="8">
        <v>0</v>
      </c>
      <c r="S817" s="8"/>
      <c r="T817" s="8">
        <v>0</v>
      </c>
      <c r="U817" s="26">
        <v>0</v>
      </c>
      <c r="V817" s="26">
        <v>1573</v>
      </c>
      <c r="W817" s="26">
        <v>26438</v>
      </c>
    </row>
    <row r="818" spans="1:23">
      <c r="A818" t="str">
        <f t="shared" si="12"/>
        <v>Warren, Indiana</v>
      </c>
      <c r="B818" t="s">
        <v>1438</v>
      </c>
      <c r="E818" t="s">
        <v>965</v>
      </c>
      <c r="F818" s="25" t="s">
        <v>1458</v>
      </c>
      <c r="G818" s="6"/>
      <c r="H818" s="7">
        <v>8237</v>
      </c>
      <c r="I818" s="8"/>
      <c r="J818" s="8">
        <v>0</v>
      </c>
      <c r="K818" s="8"/>
      <c r="L818" s="8">
        <v>0</v>
      </c>
      <c r="M818" s="8"/>
      <c r="N818" s="8">
        <v>0</v>
      </c>
      <c r="O818" s="8"/>
      <c r="P818" s="8">
        <v>1</v>
      </c>
      <c r="Q818" s="8"/>
      <c r="R818" s="8">
        <v>0</v>
      </c>
      <c r="S818" s="8"/>
      <c r="T818" s="8">
        <v>0</v>
      </c>
      <c r="U818" s="26">
        <v>0</v>
      </c>
      <c r="V818" s="26">
        <v>0</v>
      </c>
      <c r="W818" s="26">
        <v>8237</v>
      </c>
    </row>
    <row r="819" spans="1:23">
      <c r="A819" t="str">
        <f t="shared" si="12"/>
        <v>Lake, Indiana</v>
      </c>
      <c r="B819" t="s">
        <v>1438</v>
      </c>
      <c r="E819" t="s">
        <v>489</v>
      </c>
      <c r="F819" s="25" t="s">
        <v>1459</v>
      </c>
      <c r="G819" s="6"/>
      <c r="H819" s="7">
        <v>485707</v>
      </c>
      <c r="I819" s="8"/>
      <c r="J819" s="8">
        <v>0.151739629035612</v>
      </c>
      <c r="K819" s="8"/>
      <c r="L819" s="8">
        <v>0.72672413615615994</v>
      </c>
      <c r="M819" s="8"/>
      <c r="N819" s="8">
        <v>0</v>
      </c>
      <c r="O819" s="8"/>
      <c r="P819" s="8">
        <v>0.12153623480822801</v>
      </c>
      <c r="Q819" s="8"/>
      <c r="R819" s="8">
        <v>0</v>
      </c>
      <c r="S819" s="8"/>
      <c r="T819" s="8">
        <v>0</v>
      </c>
      <c r="U819" s="26">
        <v>73701</v>
      </c>
      <c r="V819" s="26">
        <v>352975</v>
      </c>
      <c r="W819" s="26">
        <v>59031</v>
      </c>
    </row>
    <row r="820" spans="1:23">
      <c r="A820" t="str">
        <f t="shared" si="12"/>
        <v>Tippecanoe, Indiana</v>
      </c>
      <c r="B820" t="s">
        <v>1438</v>
      </c>
      <c r="E820" t="s">
        <v>1460</v>
      </c>
      <c r="F820" s="25" t="s">
        <v>1461</v>
      </c>
      <c r="G820" s="6"/>
      <c r="H820" s="7">
        <v>191553</v>
      </c>
      <c r="I820" s="8"/>
      <c r="J820" s="8">
        <v>0.66539808825755797</v>
      </c>
      <c r="K820" s="8"/>
      <c r="L820" s="8">
        <v>0.11217261019143526</v>
      </c>
      <c r="M820" s="8"/>
      <c r="N820" s="8">
        <v>0</v>
      </c>
      <c r="O820" s="8"/>
      <c r="P820" s="8">
        <v>0.22242930155100676</v>
      </c>
      <c r="Q820" s="8"/>
      <c r="R820" s="8">
        <v>0</v>
      </c>
      <c r="S820" s="8"/>
      <c r="T820" s="8">
        <v>0</v>
      </c>
      <c r="U820" s="26">
        <v>127459</v>
      </c>
      <c r="V820" s="26">
        <v>21487</v>
      </c>
      <c r="W820" s="26">
        <v>42607</v>
      </c>
    </row>
    <row r="821" spans="1:23">
      <c r="A821" t="str">
        <f t="shared" si="12"/>
        <v>LaPorte, Indiana</v>
      </c>
      <c r="B821" t="s">
        <v>1438</v>
      </c>
      <c r="E821" t="s">
        <v>1462</v>
      </c>
      <c r="F821" s="25" t="s">
        <v>1463</v>
      </c>
      <c r="G821" s="6"/>
      <c r="H821" s="7">
        <v>110154</v>
      </c>
      <c r="I821" s="8"/>
      <c r="J821" s="8">
        <v>0.37301414383499465</v>
      </c>
      <c r="K821" s="8"/>
      <c r="L821" s="8">
        <v>0.15565481053797411</v>
      </c>
      <c r="M821" s="8"/>
      <c r="N821" s="8">
        <v>0</v>
      </c>
      <c r="O821" s="8"/>
      <c r="P821" s="8">
        <v>0.47133104562703126</v>
      </c>
      <c r="Q821" s="8"/>
      <c r="R821" s="8">
        <v>0</v>
      </c>
      <c r="S821" s="8"/>
      <c r="T821" s="8">
        <v>0</v>
      </c>
      <c r="U821" s="26">
        <v>41089</v>
      </c>
      <c r="V821" s="26">
        <v>17146</v>
      </c>
      <c r="W821" s="26">
        <v>51919</v>
      </c>
    </row>
    <row r="822" spans="1:23">
      <c r="A822" t="str">
        <f t="shared" si="12"/>
        <v>Hamilton, Indiana</v>
      </c>
      <c r="B822" t="s">
        <v>1438</v>
      </c>
      <c r="E822" t="s">
        <v>753</v>
      </c>
      <c r="F822" s="25" t="s">
        <v>1464</v>
      </c>
      <c r="G822" s="6"/>
      <c r="H822" s="7">
        <v>323117</v>
      </c>
      <c r="I822" s="8"/>
      <c r="J822" s="8">
        <v>0.29911456221740113</v>
      </c>
      <c r="K822" s="8"/>
      <c r="L822" s="8">
        <v>0.46975553746785226</v>
      </c>
      <c r="M822" s="8"/>
      <c r="N822" s="8">
        <v>0</v>
      </c>
      <c r="O822" s="8"/>
      <c r="P822" s="8">
        <v>0.23112990031474667</v>
      </c>
      <c r="Q822" s="8"/>
      <c r="R822" s="8">
        <v>0</v>
      </c>
      <c r="S822" s="8"/>
      <c r="T822" s="8">
        <v>0</v>
      </c>
      <c r="U822" s="26">
        <v>96649</v>
      </c>
      <c r="V822" s="26">
        <v>151786.00000000003</v>
      </c>
      <c r="W822" s="26">
        <v>74682</v>
      </c>
    </row>
    <row r="823" spans="1:23">
      <c r="A823" t="str">
        <f t="shared" si="12"/>
        <v>Posey, Indiana</v>
      </c>
      <c r="B823" t="s">
        <v>1438</v>
      </c>
      <c r="E823" t="s">
        <v>1465</v>
      </c>
      <c r="F823" s="25" t="s">
        <v>1466</v>
      </c>
      <c r="G823" s="6"/>
      <c r="H823" s="7">
        <v>25560</v>
      </c>
      <c r="I823" s="8"/>
      <c r="J823" s="8">
        <v>0</v>
      </c>
      <c r="K823" s="8"/>
      <c r="L823" s="8">
        <v>0.23427230046948361</v>
      </c>
      <c r="M823" s="8"/>
      <c r="N823" s="8">
        <v>0</v>
      </c>
      <c r="O823" s="8"/>
      <c r="P823" s="8">
        <v>0.76572769953051645</v>
      </c>
      <c r="Q823" s="8"/>
      <c r="R823" s="8">
        <v>0</v>
      </c>
      <c r="S823" s="8"/>
      <c r="T823" s="8">
        <v>0</v>
      </c>
      <c r="U823" s="26">
        <v>0</v>
      </c>
      <c r="V823" s="26">
        <v>5988.0000000000009</v>
      </c>
      <c r="W823" s="26">
        <v>19572</v>
      </c>
    </row>
    <row r="824" spans="1:23">
      <c r="A824" t="str">
        <f t="shared" si="12"/>
        <v>Decatur, Indiana</v>
      </c>
      <c r="B824" t="s">
        <v>1438</v>
      </c>
      <c r="E824" t="s">
        <v>995</v>
      </c>
      <c r="F824" s="25" t="s">
        <v>1467</v>
      </c>
      <c r="G824" s="6"/>
      <c r="H824" s="7">
        <v>26562</v>
      </c>
      <c r="I824" s="8"/>
      <c r="J824" s="8">
        <v>0</v>
      </c>
      <c r="K824" s="8"/>
      <c r="L824" s="8">
        <v>0</v>
      </c>
      <c r="M824" s="8"/>
      <c r="N824" s="8">
        <v>0</v>
      </c>
      <c r="O824" s="8"/>
      <c r="P824" s="8">
        <v>1</v>
      </c>
      <c r="Q824" s="8"/>
      <c r="R824" s="8">
        <v>0</v>
      </c>
      <c r="S824" s="8"/>
      <c r="T824" s="8">
        <v>0</v>
      </c>
      <c r="U824" s="26">
        <v>0</v>
      </c>
      <c r="V824" s="26">
        <v>0</v>
      </c>
      <c r="W824" s="26">
        <v>26562</v>
      </c>
    </row>
    <row r="825" spans="1:23">
      <c r="A825" t="str">
        <f t="shared" si="12"/>
        <v>Dubois, Indiana</v>
      </c>
      <c r="B825" t="s">
        <v>1438</v>
      </c>
      <c r="E825" t="s">
        <v>1468</v>
      </c>
      <c r="F825" s="25" t="s">
        <v>1469</v>
      </c>
      <c r="G825" s="6"/>
      <c r="H825" s="7">
        <v>42543</v>
      </c>
      <c r="I825" s="8"/>
      <c r="J825" s="8">
        <v>0</v>
      </c>
      <c r="K825" s="8"/>
      <c r="L825" s="8">
        <v>0</v>
      </c>
      <c r="M825" s="8"/>
      <c r="N825" s="8">
        <v>0</v>
      </c>
      <c r="O825" s="8"/>
      <c r="P825" s="8">
        <v>1</v>
      </c>
      <c r="Q825" s="8"/>
      <c r="R825" s="8">
        <v>0</v>
      </c>
      <c r="S825" s="8"/>
      <c r="T825" s="8">
        <v>0</v>
      </c>
      <c r="U825" s="26">
        <v>0</v>
      </c>
      <c r="V825" s="26">
        <v>0</v>
      </c>
      <c r="W825" s="26">
        <v>42543</v>
      </c>
    </row>
    <row r="826" spans="1:23">
      <c r="A826" t="str">
        <f t="shared" si="12"/>
        <v>Scott, Indiana</v>
      </c>
      <c r="B826" t="s">
        <v>1438</v>
      </c>
      <c r="E826" t="s">
        <v>354</v>
      </c>
      <c r="F826" s="25" t="s">
        <v>1470</v>
      </c>
      <c r="G826" s="6"/>
      <c r="H826" s="7">
        <v>23759</v>
      </c>
      <c r="I826" s="8"/>
      <c r="J826" s="8">
        <v>0</v>
      </c>
      <c r="K826" s="8"/>
      <c r="L826" s="8">
        <v>0</v>
      </c>
      <c r="M826" s="8"/>
      <c r="N826" s="8">
        <v>0</v>
      </c>
      <c r="O826" s="8"/>
      <c r="P826" s="8">
        <v>1</v>
      </c>
      <c r="Q826" s="8"/>
      <c r="R826" s="8">
        <v>0</v>
      </c>
      <c r="S826" s="8"/>
      <c r="T826" s="8">
        <v>0</v>
      </c>
      <c r="U826" s="26">
        <v>0</v>
      </c>
      <c r="V826" s="26">
        <v>0</v>
      </c>
      <c r="W826" s="26">
        <v>23759</v>
      </c>
    </row>
    <row r="827" spans="1:23">
      <c r="A827" t="str">
        <f t="shared" si="12"/>
        <v>Ripley, Indiana</v>
      </c>
      <c r="B827" t="s">
        <v>1438</v>
      </c>
      <c r="E827" t="s">
        <v>1471</v>
      </c>
      <c r="F827" s="25" t="s">
        <v>1472</v>
      </c>
      <c r="G827" s="6"/>
      <c r="H827" s="7">
        <v>28391</v>
      </c>
      <c r="I827" s="8"/>
      <c r="J827" s="8">
        <v>0</v>
      </c>
      <c r="K827" s="8"/>
      <c r="L827" s="8">
        <v>0</v>
      </c>
      <c r="M827" s="8"/>
      <c r="N827" s="8">
        <v>0</v>
      </c>
      <c r="O827" s="8"/>
      <c r="P827" s="8">
        <v>1</v>
      </c>
      <c r="Q827" s="8"/>
      <c r="R827" s="8">
        <v>0</v>
      </c>
      <c r="S827" s="8"/>
      <c r="T827" s="8">
        <v>0</v>
      </c>
      <c r="U827" s="26">
        <v>0</v>
      </c>
      <c r="V827" s="26">
        <v>0</v>
      </c>
      <c r="W827" s="26">
        <v>28391</v>
      </c>
    </row>
    <row r="828" spans="1:23">
      <c r="A828" t="str">
        <f t="shared" si="12"/>
        <v>Union, Indiana</v>
      </c>
      <c r="B828" t="s">
        <v>1438</v>
      </c>
      <c r="E828" t="s">
        <v>348</v>
      </c>
      <c r="F828" s="25" t="s">
        <v>1473</v>
      </c>
      <c r="G828" s="6"/>
      <c r="H828" s="7">
        <v>7113</v>
      </c>
      <c r="I828" s="8"/>
      <c r="J828" s="8">
        <v>0</v>
      </c>
      <c r="K828" s="8"/>
      <c r="L828" s="8">
        <v>0</v>
      </c>
      <c r="M828" s="8"/>
      <c r="N828" s="8">
        <v>0</v>
      </c>
      <c r="O828" s="8"/>
      <c r="P828" s="8">
        <v>1</v>
      </c>
      <c r="Q828" s="8"/>
      <c r="R828" s="8">
        <v>0</v>
      </c>
      <c r="S828" s="8"/>
      <c r="T828" s="8">
        <v>0</v>
      </c>
      <c r="U828" s="26">
        <v>0</v>
      </c>
      <c r="V828" s="26">
        <v>0</v>
      </c>
      <c r="W828" s="26">
        <v>7113</v>
      </c>
    </row>
    <row r="829" spans="1:23">
      <c r="A829" t="str">
        <f t="shared" si="12"/>
        <v>Franklin, Indiana</v>
      </c>
      <c r="B829" t="s">
        <v>1438</v>
      </c>
      <c r="E829" t="s">
        <v>117</v>
      </c>
      <c r="F829" s="25" t="s">
        <v>1474</v>
      </c>
      <c r="G829" s="6"/>
      <c r="H829" s="7">
        <v>22774</v>
      </c>
      <c r="I829" s="8"/>
      <c r="J829" s="8">
        <v>0</v>
      </c>
      <c r="K829" s="8"/>
      <c r="L829" s="8">
        <v>0</v>
      </c>
      <c r="M829" s="8"/>
      <c r="N829" s="8">
        <v>0</v>
      </c>
      <c r="O829" s="8"/>
      <c r="P829" s="8">
        <v>1</v>
      </c>
      <c r="Q829" s="8"/>
      <c r="R829" s="8">
        <v>0</v>
      </c>
      <c r="S829" s="8"/>
      <c r="T829" s="8">
        <v>0</v>
      </c>
      <c r="U829" s="26">
        <v>0</v>
      </c>
      <c r="V829" s="26">
        <v>0</v>
      </c>
      <c r="W829" s="26">
        <v>22774</v>
      </c>
    </row>
    <row r="830" spans="1:23">
      <c r="A830" t="str">
        <f t="shared" si="12"/>
        <v>Bartholomew, Indiana</v>
      </c>
      <c r="B830" t="s">
        <v>1438</v>
      </c>
      <c r="E830" t="s">
        <v>1475</v>
      </c>
      <c r="F830" s="25" t="s">
        <v>1476</v>
      </c>
      <c r="G830" s="6"/>
      <c r="H830" s="7">
        <v>82481</v>
      </c>
      <c r="I830" s="8"/>
      <c r="J830" s="8">
        <v>0.41009444599362277</v>
      </c>
      <c r="K830" s="8"/>
      <c r="L830" s="8">
        <v>5.9771341278597498E-2</v>
      </c>
      <c r="M830" s="8"/>
      <c r="N830" s="8">
        <v>0</v>
      </c>
      <c r="O830" s="8"/>
      <c r="P830" s="8">
        <v>0.53013421272777972</v>
      </c>
      <c r="Q830" s="8"/>
      <c r="R830" s="8">
        <v>0</v>
      </c>
      <c r="S830" s="8"/>
      <c r="T830" s="8">
        <v>0</v>
      </c>
      <c r="U830" s="26">
        <v>33825</v>
      </c>
      <c r="V830" s="26">
        <v>4930</v>
      </c>
      <c r="W830" s="26">
        <v>43726</v>
      </c>
    </row>
    <row r="831" spans="1:23">
      <c r="A831" t="str">
        <f t="shared" si="12"/>
        <v>Cass, Indiana</v>
      </c>
      <c r="B831" t="s">
        <v>1438</v>
      </c>
      <c r="E831" t="s">
        <v>1206</v>
      </c>
      <c r="F831" s="25" t="s">
        <v>1477</v>
      </c>
      <c r="G831" s="6"/>
      <c r="H831" s="7">
        <v>37880</v>
      </c>
      <c r="I831" s="8"/>
      <c r="J831" s="8">
        <v>0</v>
      </c>
      <c r="K831" s="8"/>
      <c r="L831" s="8">
        <v>0</v>
      </c>
      <c r="M831" s="8"/>
      <c r="N831" s="8">
        <v>0</v>
      </c>
      <c r="O831" s="8"/>
      <c r="P831" s="8">
        <v>1</v>
      </c>
      <c r="Q831" s="8"/>
      <c r="R831" s="8">
        <v>0</v>
      </c>
      <c r="S831" s="8"/>
      <c r="T831" s="8">
        <v>0</v>
      </c>
      <c r="U831" s="26">
        <v>0</v>
      </c>
      <c r="V831" s="26">
        <v>0</v>
      </c>
      <c r="W831" s="26">
        <v>37880</v>
      </c>
    </row>
    <row r="832" spans="1:23">
      <c r="A832" t="str">
        <f t="shared" si="12"/>
        <v>Carroll, Indiana</v>
      </c>
      <c r="B832" t="s">
        <v>1438</v>
      </c>
      <c r="E832" t="s">
        <v>238</v>
      </c>
      <c r="F832" s="25" t="s">
        <v>1478</v>
      </c>
      <c r="G832" s="6"/>
      <c r="H832" s="7">
        <v>20074</v>
      </c>
      <c r="I832" s="8"/>
      <c r="J832" s="8">
        <v>0</v>
      </c>
      <c r="K832" s="8"/>
      <c r="L832" s="8">
        <v>8.2743847763275882E-2</v>
      </c>
      <c r="M832" s="8"/>
      <c r="N832" s="8">
        <v>0</v>
      </c>
      <c r="O832" s="8"/>
      <c r="P832" s="8">
        <v>0.91725615223672408</v>
      </c>
      <c r="Q832" s="8"/>
      <c r="R832" s="8">
        <v>0</v>
      </c>
      <c r="S832" s="8"/>
      <c r="T832" s="8">
        <v>0</v>
      </c>
      <c r="U832" s="26">
        <v>0</v>
      </c>
      <c r="V832" s="26">
        <v>1661</v>
      </c>
      <c r="W832" s="26">
        <v>18413</v>
      </c>
    </row>
    <row r="833" spans="1:23">
      <c r="A833" t="str">
        <f t="shared" si="12"/>
        <v>Montgomery, Indiana</v>
      </c>
      <c r="B833" t="s">
        <v>1438</v>
      </c>
      <c r="E833" t="s">
        <v>133</v>
      </c>
      <c r="F833" s="25" t="s">
        <v>1479</v>
      </c>
      <c r="G833" s="6"/>
      <c r="H833" s="7">
        <v>38287</v>
      </c>
      <c r="I833" s="8"/>
      <c r="J833" s="8">
        <v>0</v>
      </c>
      <c r="K833" s="8"/>
      <c r="L833" s="8">
        <v>0</v>
      </c>
      <c r="M833" s="8"/>
      <c r="N833" s="8">
        <v>0</v>
      </c>
      <c r="O833" s="8"/>
      <c r="P833" s="8">
        <v>1</v>
      </c>
      <c r="Q833" s="8"/>
      <c r="R833" s="8">
        <v>0</v>
      </c>
      <c r="S833" s="8"/>
      <c r="T833" s="8">
        <v>0</v>
      </c>
      <c r="U833" s="26">
        <v>0</v>
      </c>
      <c r="V833" s="26">
        <v>0</v>
      </c>
      <c r="W833" s="26">
        <v>38287</v>
      </c>
    </row>
    <row r="834" spans="1:23">
      <c r="A834" t="str">
        <f t="shared" si="12"/>
        <v>Gibson, Indiana</v>
      </c>
      <c r="B834" t="s">
        <v>1438</v>
      </c>
      <c r="E834" t="s">
        <v>1480</v>
      </c>
      <c r="F834" s="25" t="s">
        <v>1481</v>
      </c>
      <c r="G834" s="6"/>
      <c r="H834" s="7">
        <v>33656</v>
      </c>
      <c r="I834" s="8"/>
      <c r="J834" s="8">
        <v>0</v>
      </c>
      <c r="K834" s="8"/>
      <c r="L834" s="8">
        <v>8.8364630377941525E-2</v>
      </c>
      <c r="M834" s="8"/>
      <c r="N834" s="8">
        <v>0</v>
      </c>
      <c r="O834" s="8"/>
      <c r="P834" s="8">
        <v>0.9116353696220586</v>
      </c>
      <c r="Q834" s="8"/>
      <c r="R834" s="8">
        <v>0</v>
      </c>
      <c r="S834" s="8"/>
      <c r="T834" s="8">
        <v>0</v>
      </c>
      <c r="U834" s="26">
        <v>0</v>
      </c>
      <c r="V834" s="26">
        <v>2974</v>
      </c>
      <c r="W834" s="26">
        <v>30682.000000000004</v>
      </c>
    </row>
    <row r="835" spans="1:23">
      <c r="A835" t="str">
        <f t="shared" si="12"/>
        <v>Vermillion, Indiana</v>
      </c>
      <c r="B835" t="s">
        <v>1438</v>
      </c>
      <c r="E835" t="s">
        <v>1482</v>
      </c>
      <c r="F835" s="25" t="s">
        <v>1483</v>
      </c>
      <c r="G835" s="6"/>
      <c r="H835" s="7">
        <v>15539</v>
      </c>
      <c r="I835" s="8"/>
      <c r="J835" s="8">
        <v>0</v>
      </c>
      <c r="K835" s="8"/>
      <c r="L835" s="8">
        <v>0.30285089130574683</v>
      </c>
      <c r="M835" s="8"/>
      <c r="N835" s="8">
        <v>0</v>
      </c>
      <c r="O835" s="8"/>
      <c r="P835" s="8">
        <v>0.69714910869425328</v>
      </c>
      <c r="Q835" s="8"/>
      <c r="R835" s="8">
        <v>0</v>
      </c>
      <c r="S835" s="8"/>
      <c r="T835" s="8">
        <v>0</v>
      </c>
      <c r="U835" s="26">
        <v>0</v>
      </c>
      <c r="V835" s="26">
        <v>4706</v>
      </c>
      <c r="W835" s="26">
        <v>10833.000000000002</v>
      </c>
    </row>
    <row r="836" spans="1:23">
      <c r="A836" t="str">
        <f t="shared" si="12"/>
        <v>Henry, Indiana</v>
      </c>
      <c r="B836" t="s">
        <v>1438</v>
      </c>
      <c r="E836" t="s">
        <v>227</v>
      </c>
      <c r="F836" s="25" t="s">
        <v>1484</v>
      </c>
      <c r="G836" s="6"/>
      <c r="H836" s="7">
        <v>48255</v>
      </c>
      <c r="I836" s="8"/>
      <c r="J836" s="8">
        <v>0</v>
      </c>
      <c r="K836" s="8"/>
      <c r="L836" s="8">
        <v>3.382032949953373E-2</v>
      </c>
      <c r="M836" s="8"/>
      <c r="N836" s="8">
        <v>0</v>
      </c>
      <c r="O836" s="8"/>
      <c r="P836" s="8">
        <v>0.96617967050046627</v>
      </c>
      <c r="Q836" s="8"/>
      <c r="R836" s="8">
        <v>0</v>
      </c>
      <c r="S836" s="8"/>
      <c r="T836" s="8">
        <v>0</v>
      </c>
      <c r="U836" s="26">
        <v>0</v>
      </c>
      <c r="V836" s="26">
        <v>1632.0000000000002</v>
      </c>
      <c r="W836" s="26">
        <v>46623</v>
      </c>
    </row>
    <row r="837" spans="1:23">
      <c r="A837" t="str">
        <f t="shared" si="12"/>
        <v>Fulton, Indiana</v>
      </c>
      <c r="B837" t="s">
        <v>1438</v>
      </c>
      <c r="E837" t="s">
        <v>250</v>
      </c>
      <c r="F837" s="25" t="s">
        <v>1485</v>
      </c>
      <c r="G837" s="6"/>
      <c r="H837" s="7">
        <v>20096</v>
      </c>
      <c r="I837" s="8"/>
      <c r="J837" s="8">
        <v>0</v>
      </c>
      <c r="K837" s="8"/>
      <c r="L837" s="8">
        <v>0</v>
      </c>
      <c r="M837" s="8"/>
      <c r="N837" s="8">
        <v>0</v>
      </c>
      <c r="O837" s="8"/>
      <c r="P837" s="8">
        <v>1</v>
      </c>
      <c r="Q837" s="8"/>
      <c r="R837" s="8">
        <v>0</v>
      </c>
      <c r="S837" s="8"/>
      <c r="T837" s="8">
        <v>0</v>
      </c>
      <c r="U837" s="26">
        <v>0</v>
      </c>
      <c r="V837" s="26">
        <v>0</v>
      </c>
      <c r="W837" s="26">
        <v>20096</v>
      </c>
    </row>
    <row r="838" spans="1:23">
      <c r="A838" t="str">
        <f t="shared" ref="A838:A901" si="13">E838&amp;", "&amp;B838</f>
        <v>Porter, Indiana</v>
      </c>
      <c r="B838" t="s">
        <v>1438</v>
      </c>
      <c r="E838" t="s">
        <v>1486</v>
      </c>
      <c r="F838" s="25" t="s">
        <v>1487</v>
      </c>
      <c r="G838" s="6"/>
      <c r="H838" s="7">
        <v>168636</v>
      </c>
      <c r="I838" s="8"/>
      <c r="J838" s="8">
        <v>0</v>
      </c>
      <c r="K838" s="8"/>
      <c r="L838" s="8">
        <v>0.68542304134348542</v>
      </c>
      <c r="M838" s="8"/>
      <c r="N838" s="8">
        <v>0</v>
      </c>
      <c r="O838" s="8"/>
      <c r="P838" s="8">
        <v>0.31457695865651464</v>
      </c>
      <c r="Q838" s="8"/>
      <c r="R838" s="8">
        <v>0</v>
      </c>
      <c r="S838" s="8"/>
      <c r="T838" s="8">
        <v>0</v>
      </c>
      <c r="U838" s="26">
        <v>0</v>
      </c>
      <c r="V838" s="26">
        <v>115587</v>
      </c>
      <c r="W838" s="26">
        <v>53049</v>
      </c>
    </row>
    <row r="839" spans="1:23">
      <c r="A839" t="str">
        <f t="shared" si="13"/>
        <v>Greene, Indiana</v>
      </c>
      <c r="B839" t="s">
        <v>1438</v>
      </c>
      <c r="E839" t="s">
        <v>153</v>
      </c>
      <c r="F839" s="25" t="s">
        <v>1488</v>
      </c>
      <c r="G839" s="6"/>
      <c r="H839" s="7">
        <v>32159</v>
      </c>
      <c r="I839" s="8"/>
      <c r="J839" s="8">
        <v>0</v>
      </c>
      <c r="K839" s="8"/>
      <c r="L839" s="8">
        <v>0</v>
      </c>
      <c r="M839" s="8"/>
      <c r="N839" s="8">
        <v>0</v>
      </c>
      <c r="O839" s="8"/>
      <c r="P839" s="8">
        <v>1</v>
      </c>
      <c r="Q839" s="8"/>
      <c r="R839" s="8">
        <v>0</v>
      </c>
      <c r="S839" s="8"/>
      <c r="T839" s="8">
        <v>0</v>
      </c>
      <c r="U839" s="26">
        <v>0</v>
      </c>
      <c r="V839" s="26">
        <v>0</v>
      </c>
      <c r="W839" s="26">
        <v>32159</v>
      </c>
    </row>
    <row r="840" spans="1:23">
      <c r="A840" t="str">
        <f t="shared" si="13"/>
        <v>Rush, Indiana</v>
      </c>
      <c r="B840" t="s">
        <v>1438</v>
      </c>
      <c r="E840" t="s">
        <v>1489</v>
      </c>
      <c r="F840" s="25" t="s">
        <v>1490</v>
      </c>
      <c r="G840" s="6"/>
      <c r="H840" s="7">
        <v>16641</v>
      </c>
      <c r="I840" s="8"/>
      <c r="J840" s="8">
        <v>0</v>
      </c>
      <c r="K840" s="8"/>
      <c r="L840" s="8">
        <v>0</v>
      </c>
      <c r="M840" s="8"/>
      <c r="N840" s="8">
        <v>0</v>
      </c>
      <c r="O840" s="8"/>
      <c r="P840" s="8">
        <v>1</v>
      </c>
      <c r="Q840" s="8"/>
      <c r="R840" s="8">
        <v>0</v>
      </c>
      <c r="S840" s="8"/>
      <c r="T840" s="8">
        <v>0</v>
      </c>
      <c r="U840" s="26">
        <v>0</v>
      </c>
      <c r="V840" s="26">
        <v>0</v>
      </c>
      <c r="W840" s="26">
        <v>16641</v>
      </c>
    </row>
    <row r="841" spans="1:23">
      <c r="A841" t="str">
        <f t="shared" si="13"/>
        <v>Vanderburgh, Indiana</v>
      </c>
      <c r="B841" t="s">
        <v>1438</v>
      </c>
      <c r="E841" t="s">
        <v>1491</v>
      </c>
      <c r="F841" s="25" t="s">
        <v>1492</v>
      </c>
      <c r="G841" s="6"/>
      <c r="H841" s="7">
        <v>181291</v>
      </c>
      <c r="I841" s="8"/>
      <c r="J841" s="8">
        <v>0.65488082695776417</v>
      </c>
      <c r="K841" s="8"/>
      <c r="L841" s="8">
        <v>0.20236525806576169</v>
      </c>
      <c r="M841" s="8"/>
      <c r="N841" s="8">
        <v>0</v>
      </c>
      <c r="O841" s="8"/>
      <c r="P841" s="8">
        <v>0.1427539149764743</v>
      </c>
      <c r="Q841" s="8"/>
      <c r="R841" s="8">
        <v>0</v>
      </c>
      <c r="S841" s="8"/>
      <c r="T841" s="8">
        <v>0</v>
      </c>
      <c r="U841" s="26">
        <v>118724.00000000003</v>
      </c>
      <c r="V841" s="26">
        <v>36687</v>
      </c>
      <c r="W841" s="26">
        <v>25880.000000000004</v>
      </c>
    </row>
    <row r="842" spans="1:23">
      <c r="A842" t="str">
        <f t="shared" si="13"/>
        <v>Johnson, Indiana</v>
      </c>
      <c r="B842" t="s">
        <v>1438</v>
      </c>
      <c r="E842" t="s">
        <v>256</v>
      </c>
      <c r="F842" s="25" t="s">
        <v>1493</v>
      </c>
      <c r="G842" s="6"/>
      <c r="H842" s="7">
        <v>153716</v>
      </c>
      <c r="I842" s="8"/>
      <c r="J842" s="8">
        <v>0</v>
      </c>
      <c r="K842" s="8"/>
      <c r="L842" s="8">
        <v>0.65146764162481463</v>
      </c>
      <c r="M842" s="8"/>
      <c r="N842" s="8">
        <v>0</v>
      </c>
      <c r="O842" s="8"/>
      <c r="P842" s="8">
        <v>0.34853235837518542</v>
      </c>
      <c r="Q842" s="8"/>
      <c r="R842" s="8">
        <v>0</v>
      </c>
      <c r="S842" s="8"/>
      <c r="T842" s="8">
        <v>0</v>
      </c>
      <c r="U842" s="26">
        <v>0</v>
      </c>
      <c r="V842" s="26">
        <v>100141</v>
      </c>
      <c r="W842" s="26">
        <v>53575</v>
      </c>
    </row>
    <row r="843" spans="1:23">
      <c r="A843" t="str">
        <f t="shared" si="13"/>
        <v>Owen, Indiana</v>
      </c>
      <c r="B843" t="s">
        <v>1438</v>
      </c>
      <c r="E843" t="s">
        <v>1494</v>
      </c>
      <c r="F843" s="25" t="s">
        <v>1495</v>
      </c>
      <c r="G843" s="6"/>
      <c r="H843" s="7">
        <v>20835</v>
      </c>
      <c r="I843" s="8"/>
      <c r="J843" s="8">
        <v>0</v>
      </c>
      <c r="K843" s="8"/>
      <c r="L843" s="8">
        <v>0</v>
      </c>
      <c r="M843" s="8"/>
      <c r="N843" s="8">
        <v>0</v>
      </c>
      <c r="O843" s="8"/>
      <c r="P843" s="8">
        <v>1</v>
      </c>
      <c r="Q843" s="8"/>
      <c r="R843" s="8">
        <v>0</v>
      </c>
      <c r="S843" s="8"/>
      <c r="T843" s="8">
        <v>0</v>
      </c>
      <c r="U843" s="26">
        <v>0</v>
      </c>
      <c r="V843" s="26">
        <v>0</v>
      </c>
      <c r="W843" s="26">
        <v>20835</v>
      </c>
    </row>
    <row r="844" spans="1:23">
      <c r="A844" t="str">
        <f t="shared" si="13"/>
        <v>Clinton, Indiana</v>
      </c>
      <c r="B844" t="s">
        <v>1438</v>
      </c>
      <c r="E844" t="s">
        <v>1082</v>
      </c>
      <c r="F844" s="25" t="s">
        <v>1496</v>
      </c>
      <c r="G844" s="6"/>
      <c r="H844" s="7">
        <v>32273</v>
      </c>
      <c r="I844" s="8"/>
      <c r="J844" s="8">
        <v>0</v>
      </c>
      <c r="K844" s="8"/>
      <c r="L844" s="8">
        <v>0</v>
      </c>
      <c r="M844" s="8"/>
      <c r="N844" s="8">
        <v>0</v>
      </c>
      <c r="O844" s="8"/>
      <c r="P844" s="8">
        <v>1</v>
      </c>
      <c r="Q844" s="8"/>
      <c r="R844" s="8">
        <v>0</v>
      </c>
      <c r="S844" s="8"/>
      <c r="T844" s="8">
        <v>0</v>
      </c>
      <c r="U844" s="26">
        <v>0</v>
      </c>
      <c r="V844" s="26">
        <v>0</v>
      </c>
      <c r="W844" s="26">
        <v>32273</v>
      </c>
    </row>
    <row r="845" spans="1:23">
      <c r="A845" t="str">
        <f t="shared" si="13"/>
        <v>Hancock, Indiana</v>
      </c>
      <c r="B845" t="s">
        <v>1438</v>
      </c>
      <c r="E845" t="s">
        <v>835</v>
      </c>
      <c r="F845" s="25" t="s">
        <v>1497</v>
      </c>
      <c r="G845" s="6"/>
      <c r="H845" s="7">
        <v>75164</v>
      </c>
      <c r="I845" s="8"/>
      <c r="J845" s="8">
        <v>0</v>
      </c>
      <c r="K845" s="8"/>
      <c r="L845" s="8">
        <v>0.3785455803310096</v>
      </c>
      <c r="M845" s="8"/>
      <c r="N845" s="8">
        <v>0</v>
      </c>
      <c r="O845" s="8"/>
      <c r="P845" s="8">
        <v>0.62145441966899051</v>
      </c>
      <c r="Q845" s="8"/>
      <c r="R845" s="8">
        <v>0</v>
      </c>
      <c r="S845" s="8"/>
      <c r="T845" s="8">
        <v>0</v>
      </c>
      <c r="U845" s="26">
        <v>0</v>
      </c>
      <c r="V845" s="26">
        <v>28453.000000000007</v>
      </c>
      <c r="W845" s="26">
        <v>46711</v>
      </c>
    </row>
    <row r="846" spans="1:23">
      <c r="A846" t="str">
        <f t="shared" si="13"/>
        <v>Randolph, Indiana</v>
      </c>
      <c r="B846" t="s">
        <v>1438</v>
      </c>
      <c r="E846" t="s">
        <v>217</v>
      </c>
      <c r="F846" s="25" t="s">
        <v>1498</v>
      </c>
      <c r="G846" s="6"/>
      <c r="H846" s="7">
        <v>24926</v>
      </c>
      <c r="I846" s="8"/>
      <c r="J846" s="8">
        <v>0</v>
      </c>
      <c r="K846" s="8"/>
      <c r="L846" s="8">
        <v>0</v>
      </c>
      <c r="M846" s="8"/>
      <c r="N846" s="8">
        <v>0</v>
      </c>
      <c r="O846" s="8"/>
      <c r="P846" s="8">
        <v>1</v>
      </c>
      <c r="Q846" s="8"/>
      <c r="R846" s="8">
        <v>0</v>
      </c>
      <c r="S846" s="8"/>
      <c r="T846" s="8">
        <v>0</v>
      </c>
      <c r="U846" s="26">
        <v>0</v>
      </c>
      <c r="V846" s="26">
        <v>0</v>
      </c>
      <c r="W846" s="26">
        <v>24926</v>
      </c>
    </row>
    <row r="847" spans="1:23">
      <c r="A847" t="str">
        <f t="shared" si="13"/>
        <v>Jefferson, Indiana</v>
      </c>
      <c r="B847" t="s">
        <v>1438</v>
      </c>
      <c r="E847" t="s">
        <v>101</v>
      </c>
      <c r="F847" s="25" t="s">
        <v>1499</v>
      </c>
      <c r="G847" s="6"/>
      <c r="H847" s="7">
        <v>32201</v>
      </c>
      <c r="I847" s="8"/>
      <c r="J847" s="8">
        <v>0</v>
      </c>
      <c r="K847" s="8"/>
      <c r="L847" s="8">
        <v>0</v>
      </c>
      <c r="M847" s="8"/>
      <c r="N847" s="8">
        <v>0</v>
      </c>
      <c r="O847" s="8"/>
      <c r="P847" s="8">
        <v>1</v>
      </c>
      <c r="Q847" s="8"/>
      <c r="R847" s="8">
        <v>0</v>
      </c>
      <c r="S847" s="8"/>
      <c r="T847" s="8">
        <v>0</v>
      </c>
      <c r="U847" s="26">
        <v>0</v>
      </c>
      <c r="V847" s="26">
        <v>0</v>
      </c>
      <c r="W847" s="26">
        <v>32201</v>
      </c>
    </row>
    <row r="848" spans="1:23">
      <c r="A848" t="str">
        <f t="shared" si="13"/>
        <v>Vigo, Indiana</v>
      </c>
      <c r="B848" t="s">
        <v>1438</v>
      </c>
      <c r="E848" t="s">
        <v>1500</v>
      </c>
      <c r="F848" s="25" t="s">
        <v>1501</v>
      </c>
      <c r="G848" s="6"/>
      <c r="H848" s="7">
        <v>107459</v>
      </c>
      <c r="I848" s="8"/>
      <c r="J848" s="8">
        <v>0.49306247033752409</v>
      </c>
      <c r="K848" s="8"/>
      <c r="L848" s="8">
        <v>9.3635712225127718E-2</v>
      </c>
      <c r="M848" s="8"/>
      <c r="N848" s="8">
        <v>0</v>
      </c>
      <c r="O848" s="8"/>
      <c r="P848" s="8">
        <v>0.41330181743734817</v>
      </c>
      <c r="Q848" s="8"/>
      <c r="R848" s="8">
        <v>0</v>
      </c>
      <c r="S848" s="8"/>
      <c r="T848" s="8">
        <v>0</v>
      </c>
      <c r="U848" s="26">
        <v>52984</v>
      </c>
      <c r="V848" s="26">
        <v>10062</v>
      </c>
      <c r="W848" s="26">
        <v>44413</v>
      </c>
    </row>
    <row r="849" spans="1:23">
      <c r="A849" t="str">
        <f t="shared" si="13"/>
        <v>Elkhart, Indiana</v>
      </c>
      <c r="B849" t="s">
        <v>1438</v>
      </c>
      <c r="E849" t="s">
        <v>1502</v>
      </c>
      <c r="F849" s="25" t="s">
        <v>1503</v>
      </c>
      <c r="G849" s="6"/>
      <c r="H849" s="7">
        <v>204558</v>
      </c>
      <c r="I849" s="8"/>
      <c r="J849" s="8">
        <v>0.36441009395868162</v>
      </c>
      <c r="K849" s="8"/>
      <c r="L849" s="8">
        <v>0.25666559117707449</v>
      </c>
      <c r="M849" s="8"/>
      <c r="N849" s="8">
        <v>0</v>
      </c>
      <c r="O849" s="8"/>
      <c r="P849" s="8">
        <v>0.37892431486424388</v>
      </c>
      <c r="Q849" s="8"/>
      <c r="R849" s="8">
        <v>0</v>
      </c>
      <c r="S849" s="8"/>
      <c r="T849" s="8">
        <v>0</v>
      </c>
      <c r="U849" s="26">
        <v>74543</v>
      </c>
      <c r="V849" s="26">
        <v>52503.000000000007</v>
      </c>
      <c r="W849" s="26">
        <v>77512</v>
      </c>
    </row>
    <row r="850" spans="1:23">
      <c r="A850" t="str">
        <f t="shared" si="13"/>
        <v>Floyd, Indiana</v>
      </c>
      <c r="B850" t="s">
        <v>1438</v>
      </c>
      <c r="E850" t="s">
        <v>784</v>
      </c>
      <c r="F850" s="25" t="s">
        <v>1504</v>
      </c>
      <c r="G850" s="6"/>
      <c r="H850" s="7">
        <v>77320</v>
      </c>
      <c r="I850" s="8"/>
      <c r="J850" s="8">
        <v>0</v>
      </c>
      <c r="K850" s="8"/>
      <c r="L850" s="8">
        <v>0.72036989136057938</v>
      </c>
      <c r="M850" s="8"/>
      <c r="N850" s="8">
        <v>0</v>
      </c>
      <c r="O850" s="8"/>
      <c r="P850" s="8">
        <v>0.27963010863942062</v>
      </c>
      <c r="Q850" s="8"/>
      <c r="R850" s="8">
        <v>0</v>
      </c>
      <c r="S850" s="8"/>
      <c r="T850" s="8">
        <v>0</v>
      </c>
      <c r="U850" s="26">
        <v>0</v>
      </c>
      <c r="V850" s="26">
        <v>55699</v>
      </c>
      <c r="W850" s="26">
        <v>21621.000000000004</v>
      </c>
    </row>
    <row r="851" spans="1:23">
      <c r="A851" t="str">
        <f t="shared" si="13"/>
        <v>LaGrange, Indiana</v>
      </c>
      <c r="B851" t="s">
        <v>1438</v>
      </c>
      <c r="E851" t="s">
        <v>1505</v>
      </c>
      <c r="F851" s="25" t="s">
        <v>1506</v>
      </c>
      <c r="G851" s="6"/>
      <c r="H851" s="7">
        <v>39193</v>
      </c>
      <c r="I851" s="8"/>
      <c r="J851" s="8">
        <v>0</v>
      </c>
      <c r="K851" s="8"/>
      <c r="L851" s="8">
        <v>0</v>
      </c>
      <c r="M851" s="8"/>
      <c r="N851" s="8">
        <v>0</v>
      </c>
      <c r="O851" s="8"/>
      <c r="P851" s="8">
        <v>1</v>
      </c>
      <c r="Q851" s="8"/>
      <c r="R851" s="8">
        <v>0</v>
      </c>
      <c r="S851" s="8"/>
      <c r="T851" s="8">
        <v>0</v>
      </c>
      <c r="U851" s="26">
        <v>0</v>
      </c>
      <c r="V851" s="26">
        <v>0</v>
      </c>
      <c r="W851" s="26">
        <v>39193</v>
      </c>
    </row>
    <row r="852" spans="1:23">
      <c r="A852" t="str">
        <f t="shared" si="13"/>
        <v>Harrison, Indiana</v>
      </c>
      <c r="B852" t="s">
        <v>1438</v>
      </c>
      <c r="E852" t="s">
        <v>1072</v>
      </c>
      <c r="F852" s="25" t="s">
        <v>1507</v>
      </c>
      <c r="G852" s="6"/>
      <c r="H852" s="7">
        <v>39940</v>
      </c>
      <c r="I852" s="8"/>
      <c r="J852" s="8">
        <v>0</v>
      </c>
      <c r="K852" s="8"/>
      <c r="L852" s="8">
        <v>3.9634451677516273E-2</v>
      </c>
      <c r="M852" s="8"/>
      <c r="N852" s="8">
        <v>0</v>
      </c>
      <c r="O852" s="8"/>
      <c r="P852" s="8">
        <v>0.96036554832248389</v>
      </c>
      <c r="Q852" s="8"/>
      <c r="R852" s="8">
        <v>0</v>
      </c>
      <c r="S852" s="8"/>
      <c r="T852" s="8">
        <v>0</v>
      </c>
      <c r="U852" s="26">
        <v>0</v>
      </c>
      <c r="V852" s="26">
        <v>1583</v>
      </c>
      <c r="W852" s="26">
        <v>38357.000000000007</v>
      </c>
    </row>
    <row r="853" spans="1:23">
      <c r="A853" t="str">
        <f t="shared" si="13"/>
        <v>Knox, Indiana</v>
      </c>
      <c r="B853" t="s">
        <v>1438</v>
      </c>
      <c r="E853" t="s">
        <v>1387</v>
      </c>
      <c r="F853" s="25" t="s">
        <v>1508</v>
      </c>
      <c r="G853" s="6"/>
      <c r="H853" s="7">
        <v>37065</v>
      </c>
      <c r="I853" s="8"/>
      <c r="J853" s="8">
        <v>0</v>
      </c>
      <c r="K853" s="8"/>
      <c r="L853" s="8">
        <v>0</v>
      </c>
      <c r="M853" s="8"/>
      <c r="N853" s="8">
        <v>0</v>
      </c>
      <c r="O853" s="8"/>
      <c r="P853" s="8">
        <v>1</v>
      </c>
      <c r="Q853" s="8"/>
      <c r="R853" s="8">
        <v>0</v>
      </c>
      <c r="S853" s="8"/>
      <c r="T853" s="8">
        <v>0</v>
      </c>
      <c r="U853" s="26">
        <v>0</v>
      </c>
      <c r="V853" s="26">
        <v>0</v>
      </c>
      <c r="W853" s="26">
        <v>37065</v>
      </c>
    </row>
    <row r="854" spans="1:23">
      <c r="A854" t="str">
        <f t="shared" si="13"/>
        <v>Pulaski, Indiana</v>
      </c>
      <c r="B854" t="s">
        <v>1438</v>
      </c>
      <c r="E854" t="s">
        <v>232</v>
      </c>
      <c r="F854" s="25" t="s">
        <v>1509</v>
      </c>
      <c r="G854" s="6"/>
      <c r="H854" s="7">
        <v>12559</v>
      </c>
      <c r="I854" s="8"/>
      <c r="J854" s="8">
        <v>0</v>
      </c>
      <c r="K854" s="8"/>
      <c r="L854" s="8">
        <v>0</v>
      </c>
      <c r="M854" s="8"/>
      <c r="N854" s="8">
        <v>0</v>
      </c>
      <c r="O854" s="8"/>
      <c r="P854" s="8">
        <v>1</v>
      </c>
      <c r="Q854" s="8"/>
      <c r="R854" s="8">
        <v>0</v>
      </c>
      <c r="S854" s="8"/>
      <c r="T854" s="8">
        <v>0</v>
      </c>
      <c r="U854" s="26">
        <v>0</v>
      </c>
      <c r="V854" s="26">
        <v>0</v>
      </c>
      <c r="W854" s="26">
        <v>12559</v>
      </c>
    </row>
    <row r="855" spans="1:23">
      <c r="A855" t="str">
        <f t="shared" si="13"/>
        <v>Brown, Indiana</v>
      </c>
      <c r="B855" t="s">
        <v>1438</v>
      </c>
      <c r="E855" t="s">
        <v>1391</v>
      </c>
      <c r="F855" s="25" t="s">
        <v>1510</v>
      </c>
      <c r="G855" s="6"/>
      <c r="H855" s="7">
        <v>15064</v>
      </c>
      <c r="I855" s="8"/>
      <c r="J855" s="8">
        <v>0</v>
      </c>
      <c r="K855" s="8"/>
      <c r="L855" s="8">
        <v>0</v>
      </c>
      <c r="M855" s="8"/>
      <c r="N855" s="8">
        <v>0</v>
      </c>
      <c r="O855" s="8"/>
      <c r="P855" s="8">
        <v>1</v>
      </c>
      <c r="Q855" s="8"/>
      <c r="R855" s="8">
        <v>0</v>
      </c>
      <c r="S855" s="8"/>
      <c r="T855" s="8">
        <v>0</v>
      </c>
      <c r="U855" s="26">
        <v>0</v>
      </c>
      <c r="V855" s="26">
        <v>0</v>
      </c>
      <c r="W855" s="26">
        <v>15064</v>
      </c>
    </row>
    <row r="856" spans="1:23">
      <c r="A856" t="str">
        <f t="shared" si="13"/>
        <v>Clark, Indiana</v>
      </c>
      <c r="B856" t="s">
        <v>1438</v>
      </c>
      <c r="E856" t="s">
        <v>248</v>
      </c>
      <c r="F856" s="25" t="s">
        <v>1511</v>
      </c>
      <c r="G856" s="6"/>
      <c r="H856" s="7">
        <v>116507</v>
      </c>
      <c r="I856" s="8"/>
      <c r="J856" s="8">
        <v>0</v>
      </c>
      <c r="K856" s="8"/>
      <c r="L856" s="8">
        <v>0.63360999768254267</v>
      </c>
      <c r="M856" s="8"/>
      <c r="N856" s="8">
        <v>0</v>
      </c>
      <c r="O856" s="8"/>
      <c r="P856" s="8">
        <v>0.36639000231745733</v>
      </c>
      <c r="Q856" s="8"/>
      <c r="R856" s="8">
        <v>0</v>
      </c>
      <c r="S856" s="8"/>
      <c r="T856" s="8">
        <v>0</v>
      </c>
      <c r="U856" s="26">
        <v>0</v>
      </c>
      <c r="V856" s="26">
        <v>73820</v>
      </c>
      <c r="W856" s="26">
        <v>42687</v>
      </c>
    </row>
    <row r="857" spans="1:23">
      <c r="A857" t="str">
        <f t="shared" si="13"/>
        <v>Morgan, Indiana</v>
      </c>
      <c r="B857" t="s">
        <v>1438</v>
      </c>
      <c r="E857" t="s">
        <v>123</v>
      </c>
      <c r="F857" s="25" t="s">
        <v>1512</v>
      </c>
      <c r="G857" s="6"/>
      <c r="H857" s="7">
        <v>69922</v>
      </c>
      <c r="I857" s="8"/>
      <c r="J857" s="8">
        <v>0</v>
      </c>
      <c r="K857" s="8"/>
      <c r="L857" s="8">
        <v>0.39280913017362201</v>
      </c>
      <c r="M857" s="8"/>
      <c r="N857" s="8">
        <v>0</v>
      </c>
      <c r="O857" s="8"/>
      <c r="P857" s="8">
        <v>0.60719086982637793</v>
      </c>
      <c r="Q857" s="8"/>
      <c r="R857" s="8">
        <v>0</v>
      </c>
      <c r="S857" s="8"/>
      <c r="T857" s="8">
        <v>0</v>
      </c>
      <c r="U857" s="26">
        <v>0</v>
      </c>
      <c r="V857" s="26">
        <v>27466</v>
      </c>
      <c r="W857" s="26">
        <v>42456</v>
      </c>
    </row>
    <row r="858" spans="1:23">
      <c r="A858" t="str">
        <f t="shared" si="13"/>
        <v>Grant, Indiana</v>
      </c>
      <c r="B858" t="s">
        <v>1438</v>
      </c>
      <c r="E858" t="s">
        <v>337</v>
      </c>
      <c r="F858" s="25" t="s">
        <v>1513</v>
      </c>
      <c r="G858" s="6"/>
      <c r="H858" s="7">
        <v>66452</v>
      </c>
      <c r="I858" s="8"/>
      <c r="J858" s="8">
        <v>0</v>
      </c>
      <c r="K858" s="8"/>
      <c r="L858" s="8">
        <v>0</v>
      </c>
      <c r="M858" s="8"/>
      <c r="N858" s="8">
        <v>0</v>
      </c>
      <c r="O858" s="8"/>
      <c r="P858" s="8">
        <v>1</v>
      </c>
      <c r="Q858" s="8"/>
      <c r="R858" s="8">
        <v>0</v>
      </c>
      <c r="S858" s="8"/>
      <c r="T858" s="8">
        <v>0</v>
      </c>
      <c r="U858" s="26">
        <v>0</v>
      </c>
      <c r="V858" s="26">
        <v>0</v>
      </c>
      <c r="W858" s="26">
        <v>66452</v>
      </c>
    </row>
    <row r="859" spans="1:23">
      <c r="A859" t="str">
        <f t="shared" si="13"/>
        <v>St. Joseph, Indiana</v>
      </c>
      <c r="B859" t="s">
        <v>1438</v>
      </c>
      <c r="E859" t="s">
        <v>1514</v>
      </c>
      <c r="F859" s="25" t="s">
        <v>1515</v>
      </c>
      <c r="G859" s="6"/>
      <c r="H859" s="7">
        <v>270216</v>
      </c>
      <c r="I859" s="8"/>
      <c r="J859" s="8">
        <v>0.51554682180181777</v>
      </c>
      <c r="K859" s="8"/>
      <c r="L859" s="8">
        <v>0.3296806998845368</v>
      </c>
      <c r="M859" s="8"/>
      <c r="N859" s="8">
        <v>0</v>
      </c>
      <c r="O859" s="8"/>
      <c r="P859" s="8">
        <v>0.15477247831364538</v>
      </c>
      <c r="Q859" s="8"/>
      <c r="R859" s="8">
        <v>0</v>
      </c>
      <c r="S859" s="8"/>
      <c r="T859" s="8">
        <v>0</v>
      </c>
      <c r="U859" s="26">
        <v>139309</v>
      </c>
      <c r="V859" s="26">
        <v>89085</v>
      </c>
      <c r="W859" s="26">
        <v>41822</v>
      </c>
    </row>
    <row r="860" spans="1:23">
      <c r="A860" t="str">
        <f t="shared" si="13"/>
        <v>Starke, Indiana</v>
      </c>
      <c r="B860" t="s">
        <v>1438</v>
      </c>
      <c r="E860" t="s">
        <v>1516</v>
      </c>
      <c r="F860" s="25" t="s">
        <v>1517</v>
      </c>
      <c r="G860" s="6"/>
      <c r="H860" s="7">
        <v>22952</v>
      </c>
      <c r="I860" s="8"/>
      <c r="J860" s="8">
        <v>0</v>
      </c>
      <c r="K860" s="8"/>
      <c r="L860" s="8">
        <v>0</v>
      </c>
      <c r="M860" s="8"/>
      <c r="N860" s="8">
        <v>0</v>
      </c>
      <c r="O860" s="8"/>
      <c r="P860" s="8">
        <v>1</v>
      </c>
      <c r="Q860" s="8"/>
      <c r="R860" s="8">
        <v>0</v>
      </c>
      <c r="S860" s="8"/>
      <c r="T860" s="8">
        <v>0</v>
      </c>
      <c r="U860" s="26">
        <v>0</v>
      </c>
      <c r="V860" s="26">
        <v>0</v>
      </c>
      <c r="W860" s="26">
        <v>22952</v>
      </c>
    </row>
    <row r="861" spans="1:23">
      <c r="A861" t="str">
        <f t="shared" si="13"/>
        <v>Fountain, Indiana</v>
      </c>
      <c r="B861" t="s">
        <v>1438</v>
      </c>
      <c r="E861" t="s">
        <v>1518</v>
      </c>
      <c r="F861" s="25" t="s">
        <v>1519</v>
      </c>
      <c r="G861" s="6"/>
      <c r="H861" s="7">
        <v>16430</v>
      </c>
      <c r="I861" s="8"/>
      <c r="J861" s="8">
        <v>0</v>
      </c>
      <c r="K861" s="8"/>
      <c r="L861" s="8">
        <v>8.6670724284844791E-2</v>
      </c>
      <c r="M861" s="8"/>
      <c r="N861" s="8">
        <v>0</v>
      </c>
      <c r="O861" s="8"/>
      <c r="P861" s="8">
        <v>0.91332927571515532</v>
      </c>
      <c r="Q861" s="8"/>
      <c r="R861" s="8">
        <v>0</v>
      </c>
      <c r="S861" s="8"/>
      <c r="T861" s="8">
        <v>0</v>
      </c>
      <c r="U861" s="26">
        <v>0</v>
      </c>
      <c r="V861" s="26">
        <v>1424</v>
      </c>
      <c r="W861" s="26">
        <v>15006.000000000002</v>
      </c>
    </row>
    <row r="862" spans="1:23">
      <c r="A862" t="str">
        <f t="shared" si="13"/>
        <v>Tipton, Indiana</v>
      </c>
      <c r="B862" t="s">
        <v>1438</v>
      </c>
      <c r="E862" t="s">
        <v>1520</v>
      </c>
      <c r="F862" s="25" t="s">
        <v>1521</v>
      </c>
      <c r="G862" s="6"/>
      <c r="H862" s="7">
        <v>15162</v>
      </c>
      <c r="I862" s="8"/>
      <c r="J862" s="8">
        <v>0</v>
      </c>
      <c r="K862" s="8"/>
      <c r="L862" s="8">
        <v>0.1534098403904498</v>
      </c>
      <c r="M862" s="8"/>
      <c r="N862" s="8">
        <v>0</v>
      </c>
      <c r="O862" s="8"/>
      <c r="P862" s="8">
        <v>0.8465901596095502</v>
      </c>
      <c r="Q862" s="8"/>
      <c r="R862" s="8">
        <v>0</v>
      </c>
      <c r="S862" s="8"/>
      <c r="T862" s="8">
        <v>0</v>
      </c>
      <c r="U862" s="26">
        <v>0</v>
      </c>
      <c r="V862" s="26">
        <v>2326</v>
      </c>
      <c r="W862" s="26">
        <v>12836</v>
      </c>
    </row>
    <row r="863" spans="1:23">
      <c r="A863" t="str">
        <f t="shared" si="13"/>
        <v>Crawford, Indiana</v>
      </c>
      <c r="B863" t="s">
        <v>1438</v>
      </c>
      <c r="E863" t="s">
        <v>357</v>
      </c>
      <c r="F863" s="25" t="s">
        <v>1522</v>
      </c>
      <c r="G863" s="6"/>
      <c r="H863" s="7">
        <v>10569</v>
      </c>
      <c r="I863" s="8"/>
      <c r="J863" s="8">
        <v>0</v>
      </c>
      <c r="K863" s="8"/>
      <c r="L863" s="8">
        <v>0</v>
      </c>
      <c r="M863" s="8"/>
      <c r="N863" s="8">
        <v>0</v>
      </c>
      <c r="O863" s="8"/>
      <c r="P863" s="8">
        <v>1</v>
      </c>
      <c r="Q863" s="8"/>
      <c r="R863" s="8">
        <v>0</v>
      </c>
      <c r="S863" s="8"/>
      <c r="T863" s="8">
        <v>0</v>
      </c>
      <c r="U863" s="26">
        <v>0</v>
      </c>
      <c r="V863" s="26">
        <v>0</v>
      </c>
      <c r="W863" s="26">
        <v>10569</v>
      </c>
    </row>
    <row r="864" spans="1:23">
      <c r="A864" t="str">
        <f t="shared" si="13"/>
        <v>Switzerland, Indiana</v>
      </c>
      <c r="B864" t="s">
        <v>1438</v>
      </c>
      <c r="E864" t="s">
        <v>1523</v>
      </c>
      <c r="F864" s="25" t="s">
        <v>1524</v>
      </c>
      <c r="G864" s="6"/>
      <c r="H864" s="7">
        <v>10685</v>
      </c>
      <c r="I864" s="8"/>
      <c r="J864" s="8">
        <v>0</v>
      </c>
      <c r="K864" s="8"/>
      <c r="L864" s="8">
        <v>0</v>
      </c>
      <c r="M864" s="8"/>
      <c r="N864" s="8">
        <v>0</v>
      </c>
      <c r="O864" s="8"/>
      <c r="P864" s="8">
        <v>1</v>
      </c>
      <c r="Q864" s="8"/>
      <c r="R864" s="8">
        <v>0</v>
      </c>
      <c r="S864" s="8"/>
      <c r="T864" s="8">
        <v>0</v>
      </c>
      <c r="U864" s="26">
        <v>0</v>
      </c>
      <c r="V864" s="26">
        <v>0</v>
      </c>
      <c r="W864" s="26">
        <v>10685</v>
      </c>
    </row>
    <row r="865" spans="1:23">
      <c r="A865" t="str">
        <f t="shared" si="13"/>
        <v>Delaware, Indiana</v>
      </c>
      <c r="B865" t="s">
        <v>1438</v>
      </c>
      <c r="E865" t="s">
        <v>657</v>
      </c>
      <c r="F865" s="25" t="s">
        <v>1525</v>
      </c>
      <c r="G865" s="6"/>
      <c r="H865" s="7">
        <v>115020</v>
      </c>
      <c r="I865" s="8"/>
      <c r="J865" s="8">
        <v>0.5599113197704747</v>
      </c>
      <c r="K865" s="8"/>
      <c r="L865" s="8">
        <v>0.11564075812902104</v>
      </c>
      <c r="M865" s="8"/>
      <c r="N865" s="8">
        <v>0</v>
      </c>
      <c r="O865" s="8"/>
      <c r="P865" s="8">
        <v>0.32444792210050433</v>
      </c>
      <c r="Q865" s="8"/>
      <c r="R865" s="8">
        <v>0</v>
      </c>
      <c r="S865" s="8"/>
      <c r="T865" s="8">
        <v>0</v>
      </c>
      <c r="U865" s="26">
        <v>64401</v>
      </c>
      <c r="V865" s="26">
        <v>13301</v>
      </c>
      <c r="W865" s="26">
        <v>37318.000000000007</v>
      </c>
    </row>
    <row r="866" spans="1:23">
      <c r="A866" t="str">
        <f t="shared" si="13"/>
        <v>Spencer, Indiana</v>
      </c>
      <c r="B866" t="s">
        <v>1438</v>
      </c>
      <c r="E866" t="s">
        <v>1526</v>
      </c>
      <c r="F866" s="25" t="s">
        <v>1527</v>
      </c>
      <c r="G866" s="6"/>
      <c r="H866" s="7">
        <v>20447</v>
      </c>
      <c r="I866" s="8"/>
      <c r="J866" s="8">
        <v>0</v>
      </c>
      <c r="K866" s="8"/>
      <c r="L866" s="8">
        <v>0</v>
      </c>
      <c r="M866" s="8"/>
      <c r="N866" s="8">
        <v>0</v>
      </c>
      <c r="O866" s="8"/>
      <c r="P866" s="8">
        <v>1</v>
      </c>
      <c r="Q866" s="8"/>
      <c r="R866" s="8">
        <v>0</v>
      </c>
      <c r="S866" s="8"/>
      <c r="T866" s="8">
        <v>0</v>
      </c>
      <c r="U866" s="26">
        <v>0</v>
      </c>
      <c r="V866" s="26">
        <v>0</v>
      </c>
      <c r="W866" s="26">
        <v>20447</v>
      </c>
    </row>
    <row r="867" spans="1:23">
      <c r="A867" t="str">
        <f t="shared" si="13"/>
        <v>Kosciusko, Indiana</v>
      </c>
      <c r="B867" t="s">
        <v>1438</v>
      </c>
      <c r="E867" t="s">
        <v>1528</v>
      </c>
      <c r="F867" s="25" t="s">
        <v>1529</v>
      </c>
      <c r="G867" s="6"/>
      <c r="H867" s="7">
        <v>79035</v>
      </c>
      <c r="I867" s="8"/>
      <c r="J867" s="8">
        <v>0</v>
      </c>
      <c r="K867" s="8"/>
      <c r="L867" s="8">
        <v>3.9400265705067376E-2</v>
      </c>
      <c r="M867" s="8"/>
      <c r="N867" s="8">
        <v>0</v>
      </c>
      <c r="O867" s="8"/>
      <c r="P867" s="8">
        <v>0.96059973429493262</v>
      </c>
      <c r="Q867" s="8"/>
      <c r="R867" s="8">
        <v>0</v>
      </c>
      <c r="S867" s="8"/>
      <c r="T867" s="8">
        <v>0</v>
      </c>
      <c r="U867" s="26">
        <v>0</v>
      </c>
      <c r="V867" s="26">
        <v>3114</v>
      </c>
      <c r="W867" s="26">
        <v>75921</v>
      </c>
    </row>
    <row r="868" spans="1:23">
      <c r="A868" t="str">
        <f t="shared" si="13"/>
        <v>Boone, Indiana</v>
      </c>
      <c r="B868" t="s">
        <v>1438</v>
      </c>
      <c r="E868" t="s">
        <v>292</v>
      </c>
      <c r="F868" s="25" t="s">
        <v>1530</v>
      </c>
      <c r="G868" s="6"/>
      <c r="H868" s="7">
        <v>65544</v>
      </c>
      <c r="I868" s="8"/>
      <c r="J868" s="8">
        <v>0</v>
      </c>
      <c r="K868" s="8"/>
      <c r="L868" s="8">
        <v>0.45177285487611374</v>
      </c>
      <c r="M868" s="8"/>
      <c r="N868" s="8">
        <v>0</v>
      </c>
      <c r="O868" s="8"/>
      <c r="P868" s="8">
        <v>0.54822714512388626</v>
      </c>
      <c r="Q868" s="8"/>
      <c r="R868" s="8">
        <v>0</v>
      </c>
      <c r="S868" s="8"/>
      <c r="T868" s="8">
        <v>0</v>
      </c>
      <c r="U868" s="26">
        <v>0</v>
      </c>
      <c r="V868" s="26">
        <v>29611</v>
      </c>
      <c r="W868" s="26">
        <v>35933</v>
      </c>
    </row>
    <row r="869" spans="1:23">
      <c r="A869" t="str">
        <f t="shared" si="13"/>
        <v>Jay, Indiana</v>
      </c>
      <c r="B869" t="s">
        <v>1438</v>
      </c>
      <c r="E869" t="s">
        <v>1531</v>
      </c>
      <c r="F869" s="25" t="s">
        <v>1532</v>
      </c>
      <c r="G869" s="6"/>
      <c r="H869" s="7">
        <v>20840</v>
      </c>
      <c r="I869" s="8"/>
      <c r="J869" s="8">
        <v>0</v>
      </c>
      <c r="K869" s="8"/>
      <c r="L869" s="8">
        <v>0</v>
      </c>
      <c r="M869" s="8"/>
      <c r="N869" s="8">
        <v>0</v>
      </c>
      <c r="O869" s="8"/>
      <c r="P869" s="8">
        <v>1</v>
      </c>
      <c r="Q869" s="8"/>
      <c r="R869" s="8">
        <v>0</v>
      </c>
      <c r="S869" s="8"/>
      <c r="T869" s="8">
        <v>0</v>
      </c>
      <c r="U869" s="26">
        <v>0</v>
      </c>
      <c r="V869" s="26">
        <v>0</v>
      </c>
      <c r="W869" s="26">
        <v>20840</v>
      </c>
    </row>
    <row r="870" spans="1:23">
      <c r="A870" t="str">
        <f t="shared" si="13"/>
        <v>Sullivan, Indiana</v>
      </c>
      <c r="B870" t="s">
        <v>1438</v>
      </c>
      <c r="E870" t="s">
        <v>1533</v>
      </c>
      <c r="F870" s="25" t="s">
        <v>1534</v>
      </c>
      <c r="G870" s="6"/>
      <c r="H870" s="7">
        <v>20730</v>
      </c>
      <c r="I870" s="8"/>
      <c r="J870" s="8">
        <v>0</v>
      </c>
      <c r="K870" s="8"/>
      <c r="L870" s="8">
        <v>0</v>
      </c>
      <c r="M870" s="8"/>
      <c r="N870" s="8">
        <v>0</v>
      </c>
      <c r="O870" s="8"/>
      <c r="P870" s="8">
        <v>1</v>
      </c>
      <c r="Q870" s="8"/>
      <c r="R870" s="8">
        <v>0</v>
      </c>
      <c r="S870" s="8"/>
      <c r="T870" s="8">
        <v>0</v>
      </c>
      <c r="U870" s="26">
        <v>0</v>
      </c>
      <c r="V870" s="26">
        <v>0</v>
      </c>
      <c r="W870" s="26">
        <v>20730</v>
      </c>
    </row>
    <row r="871" spans="1:23">
      <c r="A871" t="str">
        <f t="shared" si="13"/>
        <v>White, Indiana</v>
      </c>
      <c r="B871" t="s">
        <v>1438</v>
      </c>
      <c r="E871" t="s">
        <v>302</v>
      </c>
      <c r="F871" s="25" t="s">
        <v>1535</v>
      </c>
      <c r="G871" s="6"/>
      <c r="H871" s="7">
        <v>24149</v>
      </c>
      <c r="I871" s="8"/>
      <c r="J871" s="8">
        <v>0</v>
      </c>
      <c r="K871" s="8"/>
      <c r="L871" s="8">
        <v>0</v>
      </c>
      <c r="M871" s="8"/>
      <c r="N871" s="8">
        <v>0</v>
      </c>
      <c r="O871" s="8"/>
      <c r="P871" s="8">
        <v>1</v>
      </c>
      <c r="Q871" s="8"/>
      <c r="R871" s="8">
        <v>0</v>
      </c>
      <c r="S871" s="8"/>
      <c r="T871" s="8">
        <v>0</v>
      </c>
      <c r="U871" s="26">
        <v>0</v>
      </c>
      <c r="V871" s="26">
        <v>0</v>
      </c>
      <c r="W871" s="26">
        <v>24149</v>
      </c>
    </row>
    <row r="872" spans="1:23">
      <c r="A872" t="str">
        <f t="shared" si="13"/>
        <v>Noble, Indiana</v>
      </c>
      <c r="B872" t="s">
        <v>1438</v>
      </c>
      <c r="E872" t="s">
        <v>1536</v>
      </c>
      <c r="F872" s="25" t="s">
        <v>1537</v>
      </c>
      <c r="G872" s="6"/>
      <c r="H872" s="7">
        <v>47506</v>
      </c>
      <c r="I872" s="8"/>
      <c r="J872" s="8">
        <v>0</v>
      </c>
      <c r="K872" s="8"/>
      <c r="L872" s="8">
        <v>5.0961983749421125E-2</v>
      </c>
      <c r="M872" s="8"/>
      <c r="N872" s="8">
        <v>0</v>
      </c>
      <c r="O872" s="8"/>
      <c r="P872" s="8">
        <v>0.94903801625057882</v>
      </c>
      <c r="Q872" s="8"/>
      <c r="R872" s="8">
        <v>0</v>
      </c>
      <c r="S872" s="8"/>
      <c r="T872" s="8">
        <v>0</v>
      </c>
      <c r="U872" s="26">
        <v>0</v>
      </c>
      <c r="V872" s="26">
        <v>2421</v>
      </c>
      <c r="W872" s="26">
        <v>45085</v>
      </c>
    </row>
    <row r="873" spans="1:23">
      <c r="A873" t="str">
        <f t="shared" si="13"/>
        <v>Clay, Indiana</v>
      </c>
      <c r="B873" t="s">
        <v>1438</v>
      </c>
      <c r="E873" t="s">
        <v>145</v>
      </c>
      <c r="F873" s="25" t="s">
        <v>1538</v>
      </c>
      <c r="G873" s="6"/>
      <c r="H873" s="7">
        <v>26234</v>
      </c>
      <c r="I873" s="8"/>
      <c r="J873" s="8">
        <v>0</v>
      </c>
      <c r="K873" s="8"/>
      <c r="L873" s="8">
        <v>0.26724860867576428</v>
      </c>
      <c r="M873" s="8"/>
      <c r="N873" s="8">
        <v>0</v>
      </c>
      <c r="O873" s="8"/>
      <c r="P873" s="8">
        <v>0.73275139132423572</v>
      </c>
      <c r="Q873" s="8"/>
      <c r="R873" s="8">
        <v>0</v>
      </c>
      <c r="S873" s="8"/>
      <c r="T873" s="8">
        <v>0</v>
      </c>
      <c r="U873" s="26">
        <v>0</v>
      </c>
      <c r="V873" s="26">
        <v>7011</v>
      </c>
      <c r="W873" s="26">
        <v>19223</v>
      </c>
    </row>
    <row r="874" spans="1:23">
      <c r="A874" t="str">
        <f t="shared" si="13"/>
        <v>Jennings, Indiana</v>
      </c>
      <c r="B874" t="s">
        <v>1438</v>
      </c>
      <c r="E874" t="s">
        <v>1539</v>
      </c>
      <c r="F874" s="25" t="s">
        <v>1540</v>
      </c>
      <c r="G874" s="6"/>
      <c r="H874" s="7">
        <v>27710</v>
      </c>
      <c r="I874" s="8"/>
      <c r="J874" s="8">
        <v>0</v>
      </c>
      <c r="K874" s="8"/>
      <c r="L874" s="8">
        <v>0</v>
      </c>
      <c r="M874" s="8"/>
      <c r="N874" s="8">
        <v>0</v>
      </c>
      <c r="O874" s="8"/>
      <c r="P874" s="8">
        <v>1</v>
      </c>
      <c r="Q874" s="8"/>
      <c r="R874" s="8">
        <v>0</v>
      </c>
      <c r="S874" s="8"/>
      <c r="T874" s="8">
        <v>0</v>
      </c>
      <c r="U874" s="26">
        <v>0</v>
      </c>
      <c r="V874" s="26">
        <v>0</v>
      </c>
      <c r="W874" s="26">
        <v>27710</v>
      </c>
    </row>
    <row r="875" spans="1:23">
      <c r="A875" t="str">
        <f t="shared" si="13"/>
        <v>Daviess, Indiana</v>
      </c>
      <c r="B875" t="s">
        <v>1438</v>
      </c>
      <c r="E875" t="s">
        <v>1541</v>
      </c>
      <c r="F875" s="25" t="s">
        <v>1542</v>
      </c>
      <c r="G875" s="6"/>
      <c r="H875" s="7">
        <v>33120</v>
      </c>
      <c r="I875" s="8"/>
      <c r="J875" s="8">
        <v>0</v>
      </c>
      <c r="K875" s="8"/>
      <c r="L875" s="8">
        <v>0</v>
      </c>
      <c r="M875" s="8"/>
      <c r="N875" s="8">
        <v>0</v>
      </c>
      <c r="O875" s="8"/>
      <c r="P875" s="8">
        <v>1</v>
      </c>
      <c r="Q875" s="8"/>
      <c r="R875" s="8">
        <v>0</v>
      </c>
      <c r="S875" s="8"/>
      <c r="T875" s="8">
        <v>0</v>
      </c>
      <c r="U875" s="26">
        <v>0</v>
      </c>
      <c r="V875" s="26">
        <v>0</v>
      </c>
      <c r="W875" s="26">
        <v>33120</v>
      </c>
    </row>
    <row r="876" spans="1:23">
      <c r="A876" t="str">
        <f t="shared" si="13"/>
        <v>DeKalb, Indiana</v>
      </c>
      <c r="B876" t="s">
        <v>1438</v>
      </c>
      <c r="E876" t="s">
        <v>135</v>
      </c>
      <c r="F876" s="25" t="s">
        <v>1543</v>
      </c>
      <c r="G876" s="6"/>
      <c r="H876" s="7">
        <v>42927</v>
      </c>
      <c r="I876" s="8"/>
      <c r="J876" s="8">
        <v>0</v>
      </c>
      <c r="K876" s="8"/>
      <c r="L876" s="8">
        <v>0.24054790691173389</v>
      </c>
      <c r="M876" s="8"/>
      <c r="N876" s="8">
        <v>0</v>
      </c>
      <c r="O876" s="8"/>
      <c r="P876" s="8">
        <v>0.75945209308826611</v>
      </c>
      <c r="Q876" s="8"/>
      <c r="R876" s="8">
        <v>0</v>
      </c>
      <c r="S876" s="8"/>
      <c r="T876" s="8">
        <v>0</v>
      </c>
      <c r="U876" s="26">
        <v>0</v>
      </c>
      <c r="V876" s="26">
        <v>10326</v>
      </c>
      <c r="W876" s="26">
        <v>32601</v>
      </c>
    </row>
    <row r="877" spans="1:23">
      <c r="A877" t="str">
        <f t="shared" si="13"/>
        <v>Howard, Indiana</v>
      </c>
      <c r="B877" t="s">
        <v>1438</v>
      </c>
      <c r="E877" t="s">
        <v>307</v>
      </c>
      <c r="F877" s="25" t="s">
        <v>1544</v>
      </c>
      <c r="G877" s="6"/>
      <c r="H877" s="7">
        <v>82331</v>
      </c>
      <c r="I877" s="8"/>
      <c r="J877" s="8">
        <v>0.65749231759604532</v>
      </c>
      <c r="K877" s="8"/>
      <c r="L877" s="8">
        <v>3.7094168660650302E-2</v>
      </c>
      <c r="M877" s="8"/>
      <c r="N877" s="8">
        <v>0</v>
      </c>
      <c r="O877" s="8"/>
      <c r="P877" s="8">
        <v>0.30541351374330444</v>
      </c>
      <c r="Q877" s="8"/>
      <c r="R877" s="8">
        <v>0</v>
      </c>
      <c r="S877" s="8"/>
      <c r="T877" s="8">
        <v>0</v>
      </c>
      <c r="U877" s="26">
        <v>54132.000000000007</v>
      </c>
      <c r="V877" s="26">
        <v>3054</v>
      </c>
      <c r="W877" s="26">
        <v>25144.999999999996</v>
      </c>
    </row>
    <row r="878" spans="1:23">
      <c r="A878" t="str">
        <f t="shared" si="13"/>
        <v>Pike, Indiana</v>
      </c>
      <c r="B878" t="s">
        <v>1438</v>
      </c>
      <c r="E878" t="s">
        <v>175</v>
      </c>
      <c r="F878" s="25" t="s">
        <v>1545</v>
      </c>
      <c r="G878" s="6"/>
      <c r="H878" s="7">
        <v>12378</v>
      </c>
      <c r="I878" s="8"/>
      <c r="J878" s="8">
        <v>0</v>
      </c>
      <c r="K878" s="8"/>
      <c r="L878" s="8">
        <v>0</v>
      </c>
      <c r="M878" s="8"/>
      <c r="N878" s="8">
        <v>0</v>
      </c>
      <c r="O878" s="8"/>
      <c r="P878" s="8">
        <v>1</v>
      </c>
      <c r="Q878" s="8"/>
      <c r="R878" s="8">
        <v>0</v>
      </c>
      <c r="S878" s="8"/>
      <c r="T878" s="8">
        <v>0</v>
      </c>
      <c r="U878" s="26">
        <v>0</v>
      </c>
      <c r="V878" s="26">
        <v>0</v>
      </c>
      <c r="W878" s="26">
        <v>12378</v>
      </c>
    </row>
    <row r="879" spans="1:23">
      <c r="A879" t="str">
        <f t="shared" si="13"/>
        <v>Dearborn, Indiana</v>
      </c>
      <c r="B879" t="s">
        <v>1438</v>
      </c>
      <c r="E879" t="s">
        <v>1546</v>
      </c>
      <c r="F879" s="25" t="s">
        <v>1547</v>
      </c>
      <c r="G879" s="6"/>
      <c r="H879" s="7">
        <v>49479</v>
      </c>
      <c r="I879" s="8"/>
      <c r="J879" s="8">
        <v>0</v>
      </c>
      <c r="K879" s="8"/>
      <c r="L879" s="8">
        <v>0.20960407445582974</v>
      </c>
      <c r="M879" s="8"/>
      <c r="N879" s="8">
        <v>0</v>
      </c>
      <c r="O879" s="8"/>
      <c r="P879" s="8">
        <v>0.79039592554417026</v>
      </c>
      <c r="Q879" s="8"/>
      <c r="R879" s="8">
        <v>0</v>
      </c>
      <c r="S879" s="8"/>
      <c r="T879" s="8">
        <v>0</v>
      </c>
      <c r="U879" s="26">
        <v>0</v>
      </c>
      <c r="V879" s="26">
        <v>10371</v>
      </c>
      <c r="W879" s="26">
        <v>39108</v>
      </c>
    </row>
    <row r="880" spans="1:23">
      <c r="A880" t="str">
        <f t="shared" si="13"/>
        <v>Jackson, Indiana</v>
      </c>
      <c r="B880" t="s">
        <v>1438</v>
      </c>
      <c r="E880" t="s">
        <v>181</v>
      </c>
      <c r="F880" s="25" t="s">
        <v>1548</v>
      </c>
      <c r="G880" s="6"/>
      <c r="H880" s="7">
        <v>44025</v>
      </c>
      <c r="I880" s="8"/>
      <c r="J880" s="8">
        <v>0</v>
      </c>
      <c r="K880" s="8"/>
      <c r="L880" s="8">
        <v>0</v>
      </c>
      <c r="M880" s="8"/>
      <c r="N880" s="8">
        <v>0</v>
      </c>
      <c r="O880" s="8"/>
      <c r="P880" s="8">
        <v>1</v>
      </c>
      <c r="Q880" s="8"/>
      <c r="R880" s="8">
        <v>0</v>
      </c>
      <c r="S880" s="8"/>
      <c r="T880" s="8">
        <v>0</v>
      </c>
      <c r="U880" s="26">
        <v>0</v>
      </c>
      <c r="V880" s="26">
        <v>0</v>
      </c>
      <c r="W880" s="26">
        <v>44025</v>
      </c>
    </row>
    <row r="881" spans="1:23">
      <c r="A881" t="str">
        <f t="shared" si="13"/>
        <v>Martin, Indiana</v>
      </c>
      <c r="B881" t="s">
        <v>1438</v>
      </c>
      <c r="E881" t="s">
        <v>712</v>
      </c>
      <c r="F881" s="25" t="s">
        <v>1549</v>
      </c>
      <c r="G881" s="6"/>
      <c r="H881" s="7">
        <v>10212</v>
      </c>
      <c r="I881" s="8"/>
      <c r="J881" s="8">
        <v>0</v>
      </c>
      <c r="K881" s="8"/>
      <c r="L881" s="8">
        <v>0</v>
      </c>
      <c r="M881" s="8"/>
      <c r="N881" s="8">
        <v>0</v>
      </c>
      <c r="O881" s="8"/>
      <c r="P881" s="8">
        <v>1</v>
      </c>
      <c r="Q881" s="8"/>
      <c r="R881" s="8">
        <v>0</v>
      </c>
      <c r="S881" s="8"/>
      <c r="T881" s="8">
        <v>0</v>
      </c>
      <c r="U881" s="26">
        <v>0</v>
      </c>
      <c r="V881" s="26">
        <v>0</v>
      </c>
      <c r="W881" s="26">
        <v>10212</v>
      </c>
    </row>
    <row r="882" spans="1:23">
      <c r="A882" t="str">
        <f t="shared" si="13"/>
        <v>Wayne, Indiana</v>
      </c>
      <c r="B882" t="s">
        <v>1438</v>
      </c>
      <c r="E882" t="s">
        <v>919</v>
      </c>
      <c r="F882" s="25" t="s">
        <v>1550</v>
      </c>
      <c r="G882" s="6"/>
      <c r="H882" s="7">
        <v>66342</v>
      </c>
      <c r="I882" s="8"/>
      <c r="J882" s="8">
        <v>0</v>
      </c>
      <c r="K882" s="8"/>
      <c r="L882" s="8">
        <v>0</v>
      </c>
      <c r="M882" s="8"/>
      <c r="N882" s="8">
        <v>0</v>
      </c>
      <c r="O882" s="8"/>
      <c r="P882" s="8">
        <v>1</v>
      </c>
      <c r="Q882" s="8"/>
      <c r="R882" s="8">
        <v>0</v>
      </c>
      <c r="S882" s="8"/>
      <c r="T882" s="8">
        <v>0</v>
      </c>
      <c r="U882" s="26">
        <v>0</v>
      </c>
      <c r="V882" s="26">
        <v>0</v>
      </c>
      <c r="W882" s="26">
        <v>66342</v>
      </c>
    </row>
    <row r="883" spans="1:23">
      <c r="A883" t="str">
        <f t="shared" si="13"/>
        <v>Shelby, Indiana</v>
      </c>
      <c r="B883" t="s">
        <v>1438</v>
      </c>
      <c r="E883" t="s">
        <v>99</v>
      </c>
      <c r="F883" s="25" t="s">
        <v>1551</v>
      </c>
      <c r="G883" s="6"/>
      <c r="H883" s="7">
        <v>44438</v>
      </c>
      <c r="I883" s="8"/>
      <c r="J883" s="8">
        <v>0</v>
      </c>
      <c r="K883" s="8"/>
      <c r="L883" s="8">
        <v>0</v>
      </c>
      <c r="M883" s="8"/>
      <c r="N883" s="8">
        <v>0</v>
      </c>
      <c r="O883" s="8"/>
      <c r="P883" s="8">
        <v>1</v>
      </c>
      <c r="Q883" s="8"/>
      <c r="R883" s="8">
        <v>0</v>
      </c>
      <c r="S883" s="8"/>
      <c r="T883" s="8">
        <v>0</v>
      </c>
      <c r="U883" s="26">
        <v>0</v>
      </c>
      <c r="V883" s="26">
        <v>0</v>
      </c>
      <c r="W883" s="26">
        <v>44438</v>
      </c>
    </row>
    <row r="884" spans="1:23">
      <c r="A884" t="str">
        <f t="shared" si="13"/>
        <v>Monroe, Indiana</v>
      </c>
      <c r="B884" t="s">
        <v>1438</v>
      </c>
      <c r="E884" t="s">
        <v>171</v>
      </c>
      <c r="F884" s="25" t="s">
        <v>1552</v>
      </c>
      <c r="G884" s="6"/>
      <c r="H884" s="7">
        <v>146461</v>
      </c>
      <c r="I884" s="8"/>
      <c r="J884" s="8">
        <v>0.55938440950150548</v>
      </c>
      <c r="K884" s="8"/>
      <c r="L884" s="8">
        <v>0.1426864489522808</v>
      </c>
      <c r="M884" s="8"/>
      <c r="N884" s="8">
        <v>0</v>
      </c>
      <c r="O884" s="8"/>
      <c r="P884" s="8">
        <v>0.29792914154621369</v>
      </c>
      <c r="Q884" s="8"/>
      <c r="R884" s="8">
        <v>0</v>
      </c>
      <c r="S884" s="8"/>
      <c r="T884" s="8">
        <v>0</v>
      </c>
      <c r="U884" s="26">
        <v>81928</v>
      </c>
      <c r="V884" s="26">
        <v>20898</v>
      </c>
      <c r="W884" s="26">
        <v>43635.000000000007</v>
      </c>
    </row>
    <row r="885" spans="1:23">
      <c r="A885" t="str">
        <f t="shared" si="13"/>
        <v>Miami, Indiana</v>
      </c>
      <c r="B885" t="s">
        <v>1438</v>
      </c>
      <c r="E885" t="s">
        <v>1553</v>
      </c>
      <c r="F885" s="25" t="s">
        <v>1554</v>
      </c>
      <c r="G885" s="6"/>
      <c r="H885" s="7">
        <v>35815</v>
      </c>
      <c r="I885" s="8"/>
      <c r="J885" s="8">
        <v>0</v>
      </c>
      <c r="K885" s="8"/>
      <c r="L885" s="8">
        <v>7.4186793243054591E-2</v>
      </c>
      <c r="M885" s="8"/>
      <c r="N885" s="8">
        <v>0</v>
      </c>
      <c r="O885" s="8"/>
      <c r="P885" s="8">
        <v>0.92581320675694545</v>
      </c>
      <c r="Q885" s="8"/>
      <c r="R885" s="8">
        <v>0</v>
      </c>
      <c r="S885" s="8"/>
      <c r="T885" s="8">
        <v>0</v>
      </c>
      <c r="U885" s="26">
        <v>0</v>
      </c>
      <c r="V885" s="26">
        <v>2657</v>
      </c>
      <c r="W885" s="26">
        <v>33158</v>
      </c>
    </row>
    <row r="886" spans="1:23">
      <c r="A886" t="str">
        <f t="shared" si="13"/>
        <v>Madison, Indiana</v>
      </c>
      <c r="B886" t="s">
        <v>1438</v>
      </c>
      <c r="E886" t="s">
        <v>121</v>
      </c>
      <c r="F886" s="25" t="s">
        <v>1555</v>
      </c>
      <c r="G886" s="6"/>
      <c r="H886" s="7">
        <v>129455</v>
      </c>
      <c r="I886" s="8"/>
      <c r="J886" s="8">
        <v>0.39294735622417054</v>
      </c>
      <c r="K886" s="8"/>
      <c r="L886" s="8">
        <v>0.19855548260013131</v>
      </c>
      <c r="M886" s="8"/>
      <c r="N886" s="8">
        <v>0</v>
      </c>
      <c r="O886" s="8"/>
      <c r="P886" s="8">
        <v>0.40849716117569812</v>
      </c>
      <c r="Q886" s="8"/>
      <c r="R886" s="8">
        <v>0</v>
      </c>
      <c r="S886" s="8"/>
      <c r="T886" s="8">
        <v>0</v>
      </c>
      <c r="U886" s="26">
        <v>50869</v>
      </c>
      <c r="V886" s="26">
        <v>25704</v>
      </c>
      <c r="W886" s="26">
        <v>52882</v>
      </c>
    </row>
    <row r="887" spans="1:23">
      <c r="A887" t="str">
        <f t="shared" si="13"/>
        <v>Putnam, Indiana</v>
      </c>
      <c r="B887" t="s">
        <v>1438</v>
      </c>
      <c r="E887" t="s">
        <v>706</v>
      </c>
      <c r="F887" s="25" t="s">
        <v>1556</v>
      </c>
      <c r="G887" s="6"/>
      <c r="H887" s="7">
        <v>37384</v>
      </c>
      <c r="I887" s="8"/>
      <c r="J887" s="8">
        <v>0</v>
      </c>
      <c r="K887" s="8"/>
      <c r="L887" s="8">
        <v>7.7626792210571366E-2</v>
      </c>
      <c r="M887" s="8"/>
      <c r="N887" s="8">
        <v>0</v>
      </c>
      <c r="O887" s="8"/>
      <c r="P887" s="8">
        <v>0.92237320778942866</v>
      </c>
      <c r="Q887" s="8"/>
      <c r="R887" s="8">
        <v>0</v>
      </c>
      <c r="S887" s="8"/>
      <c r="T887" s="8">
        <v>0</v>
      </c>
      <c r="U887" s="26">
        <v>0</v>
      </c>
      <c r="V887" s="26">
        <v>2902</v>
      </c>
      <c r="W887" s="26">
        <v>34482</v>
      </c>
    </row>
    <row r="888" spans="1:23">
      <c r="A888" t="str">
        <f t="shared" si="13"/>
        <v>Parke, Indiana</v>
      </c>
      <c r="B888" t="s">
        <v>1438</v>
      </c>
      <c r="E888" t="s">
        <v>1557</v>
      </c>
      <c r="F888" s="25" t="s">
        <v>1558</v>
      </c>
      <c r="G888" s="6"/>
      <c r="H888" s="7">
        <v>16946</v>
      </c>
      <c r="I888" s="8"/>
      <c r="J888" s="8">
        <v>0</v>
      </c>
      <c r="K888" s="8"/>
      <c r="L888" s="8">
        <v>0</v>
      </c>
      <c r="M888" s="8"/>
      <c r="N888" s="8">
        <v>0</v>
      </c>
      <c r="O888" s="8"/>
      <c r="P888" s="8">
        <v>1</v>
      </c>
      <c r="Q888" s="8"/>
      <c r="R888" s="8">
        <v>0</v>
      </c>
      <c r="S888" s="8"/>
      <c r="T888" s="8">
        <v>0</v>
      </c>
      <c r="U888" s="26">
        <v>0</v>
      </c>
      <c r="V888" s="26">
        <v>0</v>
      </c>
      <c r="W888" s="26">
        <v>16946</v>
      </c>
    </row>
    <row r="889" spans="1:23">
      <c r="A889" t="str">
        <f t="shared" si="13"/>
        <v>Whitley, Indiana</v>
      </c>
      <c r="B889" t="s">
        <v>1438</v>
      </c>
      <c r="E889" t="s">
        <v>1559</v>
      </c>
      <c r="F889" s="25" t="s">
        <v>1560</v>
      </c>
      <c r="G889" s="6"/>
      <c r="H889" s="7">
        <v>33730</v>
      </c>
      <c r="I889" s="8"/>
      <c r="J889" s="8">
        <v>0</v>
      </c>
      <c r="K889" s="8"/>
      <c r="L889" s="8">
        <v>0.1729914023124815</v>
      </c>
      <c r="M889" s="8"/>
      <c r="N889" s="8">
        <v>0</v>
      </c>
      <c r="O889" s="8"/>
      <c r="P889" s="8">
        <v>0.82700859768751855</v>
      </c>
      <c r="Q889" s="8"/>
      <c r="R889" s="8">
        <v>0</v>
      </c>
      <c r="S889" s="8"/>
      <c r="T889" s="8">
        <v>0</v>
      </c>
      <c r="U889" s="26">
        <v>0</v>
      </c>
      <c r="V889" s="26">
        <v>5835.0000000000009</v>
      </c>
      <c r="W889" s="26">
        <v>27895</v>
      </c>
    </row>
    <row r="890" spans="1:23">
      <c r="A890" t="str">
        <f t="shared" si="13"/>
        <v>Fayette, Indiana</v>
      </c>
      <c r="B890" t="s">
        <v>1438</v>
      </c>
      <c r="E890" t="s">
        <v>159</v>
      </c>
      <c r="F890" s="25" t="s">
        <v>1561</v>
      </c>
      <c r="G890" s="6"/>
      <c r="H890" s="7">
        <v>23194</v>
      </c>
      <c r="I890" s="8"/>
      <c r="J890" s="8">
        <v>0</v>
      </c>
      <c r="K890" s="8"/>
      <c r="L890" s="8">
        <v>0</v>
      </c>
      <c r="M890" s="8"/>
      <c r="N890" s="8">
        <v>0</v>
      </c>
      <c r="O890" s="8"/>
      <c r="P890" s="8">
        <v>1</v>
      </c>
      <c r="Q890" s="8"/>
      <c r="R890" s="8">
        <v>0</v>
      </c>
      <c r="S890" s="8"/>
      <c r="T890" s="8">
        <v>0</v>
      </c>
      <c r="U890" s="26">
        <v>0</v>
      </c>
      <c r="V890" s="26">
        <v>0</v>
      </c>
      <c r="W890" s="26">
        <v>23194</v>
      </c>
    </row>
    <row r="891" spans="1:23">
      <c r="A891" t="str">
        <f t="shared" si="13"/>
        <v>Adams, Indiana</v>
      </c>
      <c r="B891" t="s">
        <v>1438</v>
      </c>
      <c r="E891" t="s">
        <v>626</v>
      </c>
      <c r="F891" s="25" t="s">
        <v>1562</v>
      </c>
      <c r="G891" s="6"/>
      <c r="H891" s="7">
        <v>35376</v>
      </c>
      <c r="I891" s="8"/>
      <c r="J891" s="8">
        <v>0</v>
      </c>
      <c r="K891" s="8"/>
      <c r="L891" s="8">
        <v>0</v>
      </c>
      <c r="M891" s="8"/>
      <c r="N891" s="8">
        <v>0</v>
      </c>
      <c r="O891" s="8"/>
      <c r="P891" s="8">
        <v>1</v>
      </c>
      <c r="Q891" s="8"/>
      <c r="R891" s="8">
        <v>0</v>
      </c>
      <c r="S891" s="8"/>
      <c r="T891" s="8">
        <v>0</v>
      </c>
      <c r="U891" s="26">
        <v>0</v>
      </c>
      <c r="V891" s="26">
        <v>0</v>
      </c>
      <c r="W891" s="26">
        <v>35376</v>
      </c>
    </row>
    <row r="892" spans="1:23">
      <c r="A892" t="str">
        <f t="shared" si="13"/>
        <v>Washington, Indiana</v>
      </c>
      <c r="B892" t="s">
        <v>1438</v>
      </c>
      <c r="E892" t="s">
        <v>207</v>
      </c>
      <c r="F892" s="25" t="s">
        <v>1563</v>
      </c>
      <c r="G892" s="6"/>
      <c r="H892" s="7">
        <v>27848</v>
      </c>
      <c r="I892" s="8"/>
      <c r="J892" s="8">
        <v>0</v>
      </c>
      <c r="K892" s="8"/>
      <c r="L892" s="8">
        <v>0</v>
      </c>
      <c r="M892" s="8"/>
      <c r="N892" s="8">
        <v>0</v>
      </c>
      <c r="O892" s="8"/>
      <c r="P892" s="8">
        <v>1</v>
      </c>
      <c r="Q892" s="8"/>
      <c r="R892" s="8">
        <v>0</v>
      </c>
      <c r="S892" s="8"/>
      <c r="T892" s="8">
        <v>0</v>
      </c>
      <c r="U892" s="26">
        <v>0</v>
      </c>
      <c r="V892" s="26">
        <v>0</v>
      </c>
      <c r="W892" s="26">
        <v>27848</v>
      </c>
    </row>
    <row r="893" spans="1:23">
      <c r="A893" t="str">
        <f t="shared" si="13"/>
        <v>Blackford, Indiana</v>
      </c>
      <c r="B893" t="s">
        <v>1438</v>
      </c>
      <c r="E893" t="s">
        <v>1564</v>
      </c>
      <c r="F893" s="25" t="s">
        <v>1565</v>
      </c>
      <c r="G893" s="6"/>
      <c r="H893" s="7">
        <v>12013</v>
      </c>
      <c r="I893" s="8"/>
      <c r="J893" s="8">
        <v>0</v>
      </c>
      <c r="K893" s="8"/>
      <c r="L893" s="8">
        <v>0</v>
      </c>
      <c r="M893" s="8"/>
      <c r="N893" s="8">
        <v>0</v>
      </c>
      <c r="O893" s="8"/>
      <c r="P893" s="8">
        <v>1</v>
      </c>
      <c r="Q893" s="8"/>
      <c r="R893" s="8">
        <v>0</v>
      </c>
      <c r="S893" s="8"/>
      <c r="T893" s="8">
        <v>0</v>
      </c>
      <c r="U893" s="26">
        <v>0</v>
      </c>
      <c r="V893" s="26">
        <v>0</v>
      </c>
      <c r="W893" s="26">
        <v>12013</v>
      </c>
    </row>
    <row r="894" spans="1:23">
      <c r="A894" t="str">
        <f t="shared" si="13"/>
        <v>Hendricks, Indiana</v>
      </c>
      <c r="B894" t="s">
        <v>1438</v>
      </c>
      <c r="E894" t="s">
        <v>1566</v>
      </c>
      <c r="F894" s="25" t="s">
        <v>1567</v>
      </c>
      <c r="G894" s="6"/>
      <c r="H894" s="7">
        <v>163799</v>
      </c>
      <c r="I894" s="8"/>
      <c r="J894" s="8">
        <v>0</v>
      </c>
      <c r="K894" s="8"/>
      <c r="L894" s="8">
        <v>0.61003424929334127</v>
      </c>
      <c r="M894" s="8"/>
      <c r="N894" s="8">
        <v>0</v>
      </c>
      <c r="O894" s="8"/>
      <c r="P894" s="8">
        <v>0.38996575070665879</v>
      </c>
      <c r="Q894" s="8"/>
      <c r="R894" s="8">
        <v>0</v>
      </c>
      <c r="S894" s="8"/>
      <c r="T894" s="8">
        <v>0</v>
      </c>
      <c r="U894" s="26">
        <v>0</v>
      </c>
      <c r="V894" s="26">
        <v>99923</v>
      </c>
      <c r="W894" s="26">
        <v>63876</v>
      </c>
    </row>
    <row r="895" spans="1:23">
      <c r="A895" t="str">
        <f t="shared" si="13"/>
        <v>Lawrence, Indiana</v>
      </c>
      <c r="B895" t="s">
        <v>1438</v>
      </c>
      <c r="E895" t="s">
        <v>115</v>
      </c>
      <c r="F895" s="25" t="s">
        <v>1568</v>
      </c>
      <c r="G895" s="6"/>
      <c r="H895" s="7">
        <v>45548</v>
      </c>
      <c r="I895" s="8"/>
      <c r="J895" s="8">
        <v>0</v>
      </c>
      <c r="K895" s="8"/>
      <c r="L895" s="8">
        <v>0</v>
      </c>
      <c r="M895" s="8"/>
      <c r="N895" s="8">
        <v>0</v>
      </c>
      <c r="O895" s="8"/>
      <c r="P895" s="8">
        <v>1</v>
      </c>
      <c r="Q895" s="8"/>
      <c r="R895" s="8">
        <v>0</v>
      </c>
      <c r="S895" s="8"/>
      <c r="T895" s="8">
        <v>0</v>
      </c>
      <c r="U895" s="26">
        <v>0</v>
      </c>
      <c r="V895" s="26">
        <v>0</v>
      </c>
      <c r="W895" s="26">
        <v>45548</v>
      </c>
    </row>
    <row r="896" spans="1:23">
      <c r="A896" t="str">
        <f t="shared" si="13"/>
        <v>Marion, Indiana</v>
      </c>
      <c r="B896" t="s">
        <v>1438</v>
      </c>
      <c r="E896" t="s">
        <v>109</v>
      </c>
      <c r="F896" s="25" t="s">
        <v>1569</v>
      </c>
      <c r="G896" s="6"/>
      <c r="H896" s="7">
        <v>951869</v>
      </c>
      <c r="I896" s="8"/>
      <c r="J896" s="8">
        <v>0.85773357468307088</v>
      </c>
      <c r="K896" s="8"/>
      <c r="L896" s="8">
        <v>0.10462153930845526</v>
      </c>
      <c r="M896" s="8"/>
      <c r="N896" s="8">
        <v>0</v>
      </c>
      <c r="O896" s="8"/>
      <c r="P896" s="8">
        <v>3.7644886008473856E-2</v>
      </c>
      <c r="Q896" s="8"/>
      <c r="R896" s="8">
        <v>0</v>
      </c>
      <c r="S896" s="8"/>
      <c r="T896" s="8">
        <v>0</v>
      </c>
      <c r="U896" s="26">
        <v>816450</v>
      </c>
      <c r="V896" s="26">
        <v>99586</v>
      </c>
      <c r="W896" s="26">
        <v>35833</v>
      </c>
    </row>
    <row r="897" spans="1:23">
      <c r="A897" t="str">
        <f t="shared" si="13"/>
        <v>Sedgwick, Kansas</v>
      </c>
      <c r="B897" t="s">
        <v>1570</v>
      </c>
      <c r="E897" t="s">
        <v>521</v>
      </c>
      <c r="F897" s="25" t="s">
        <v>1571</v>
      </c>
      <c r="G897" s="6"/>
      <c r="H897" s="7">
        <v>513375</v>
      </c>
      <c r="I897" s="8"/>
      <c r="J897" s="8">
        <v>0.72257121986851713</v>
      </c>
      <c r="K897" s="8"/>
      <c r="L897" s="8">
        <v>0.15324275626978329</v>
      </c>
      <c r="M897" s="8"/>
      <c r="N897" s="8">
        <v>0</v>
      </c>
      <c r="O897" s="8"/>
      <c r="P897" s="8">
        <v>0.12418602386169955</v>
      </c>
      <c r="Q897" s="8"/>
      <c r="R897" s="8">
        <v>0</v>
      </c>
      <c r="S897" s="8"/>
      <c r="T897" s="8">
        <v>0</v>
      </c>
      <c r="U897" s="26">
        <v>370950</v>
      </c>
      <c r="V897" s="26">
        <v>78671</v>
      </c>
      <c r="W897" s="26">
        <v>63754.000000000007</v>
      </c>
    </row>
    <row r="898" spans="1:23">
      <c r="A898" t="str">
        <f t="shared" si="13"/>
        <v>Shawnee, Kansas</v>
      </c>
      <c r="B898" t="s">
        <v>1570</v>
      </c>
      <c r="E898" t="s">
        <v>1572</v>
      </c>
      <c r="F898" s="25" t="s">
        <v>1573</v>
      </c>
      <c r="G898" s="6"/>
      <c r="H898" s="7">
        <v>177852</v>
      </c>
      <c r="I898" s="8"/>
      <c r="J898" s="8">
        <v>0.62631288936868856</v>
      </c>
      <c r="K898" s="8"/>
      <c r="L898" s="8">
        <v>0.11798574095315206</v>
      </c>
      <c r="M898" s="8"/>
      <c r="N898" s="8">
        <v>0</v>
      </c>
      <c r="O898" s="8"/>
      <c r="P898" s="8">
        <v>0.25570136967815937</v>
      </c>
      <c r="Q898" s="8"/>
      <c r="R898" s="8">
        <v>0</v>
      </c>
      <c r="S898" s="8"/>
      <c r="T898" s="8">
        <v>0</v>
      </c>
      <c r="U898" s="26">
        <v>111391</v>
      </c>
      <c r="V898" s="26">
        <v>20984</v>
      </c>
      <c r="W898" s="26">
        <v>45477</v>
      </c>
    </row>
    <row r="899" spans="1:23">
      <c r="A899" t="str">
        <f t="shared" si="13"/>
        <v>Johnson, Kansas</v>
      </c>
      <c r="B899" t="s">
        <v>1570</v>
      </c>
      <c r="E899" t="s">
        <v>256</v>
      </c>
      <c r="F899" s="25" t="s">
        <v>1574</v>
      </c>
      <c r="G899" s="6"/>
      <c r="H899" s="7">
        <v>591506</v>
      </c>
      <c r="I899" s="8"/>
      <c r="J899" s="8">
        <v>0.37812972311354409</v>
      </c>
      <c r="K899" s="8"/>
      <c r="L899" s="8">
        <v>0.51205904927422541</v>
      </c>
      <c r="M899" s="8"/>
      <c r="N899" s="8">
        <v>0</v>
      </c>
      <c r="O899" s="8"/>
      <c r="P899" s="8">
        <v>0.10981122761223047</v>
      </c>
      <c r="Q899" s="8"/>
      <c r="R899" s="8">
        <v>0</v>
      </c>
      <c r="S899" s="8"/>
      <c r="T899" s="8">
        <v>0</v>
      </c>
      <c r="U899" s="26">
        <v>223666</v>
      </c>
      <c r="V899" s="26">
        <v>302886</v>
      </c>
      <c r="W899" s="26">
        <v>64954</v>
      </c>
    </row>
    <row r="900" spans="1:23">
      <c r="A900" t="str">
        <f t="shared" si="13"/>
        <v>Miami, Kansas</v>
      </c>
      <c r="B900" t="s">
        <v>1570</v>
      </c>
      <c r="E900" t="s">
        <v>1553</v>
      </c>
      <c r="F900" s="25" t="s">
        <v>1575</v>
      </c>
      <c r="G900" s="6"/>
      <c r="H900" s="7">
        <v>33417</v>
      </c>
      <c r="I900" s="8"/>
      <c r="J900" s="8">
        <v>0</v>
      </c>
      <c r="K900" s="8"/>
      <c r="L900" s="8">
        <v>5.3535625579794716E-2</v>
      </c>
      <c r="M900" s="8"/>
      <c r="N900" s="8">
        <v>0</v>
      </c>
      <c r="O900" s="8"/>
      <c r="P900" s="8">
        <v>0.94646437442020526</v>
      </c>
      <c r="Q900" s="8"/>
      <c r="R900" s="8">
        <v>0</v>
      </c>
      <c r="S900" s="8"/>
      <c r="T900" s="8">
        <v>0</v>
      </c>
      <c r="U900" s="26">
        <v>0</v>
      </c>
      <c r="V900" s="26">
        <v>1789</v>
      </c>
      <c r="W900" s="26">
        <v>31628</v>
      </c>
    </row>
    <row r="901" spans="1:23">
      <c r="A901" t="str">
        <f t="shared" si="13"/>
        <v>Greenwood, Kansas</v>
      </c>
      <c r="B901" t="s">
        <v>1570</v>
      </c>
      <c r="E901" t="s">
        <v>1576</v>
      </c>
      <c r="F901" s="25" t="s">
        <v>1577</v>
      </c>
      <c r="G901" s="6"/>
      <c r="H901" s="7">
        <v>6081</v>
      </c>
      <c r="I901" s="8"/>
      <c r="J901" s="8">
        <v>0</v>
      </c>
      <c r="K901" s="8"/>
      <c r="L901" s="8">
        <v>0</v>
      </c>
      <c r="M901" s="8"/>
      <c r="N901" s="8">
        <v>0</v>
      </c>
      <c r="O901" s="8"/>
      <c r="P901" s="8">
        <v>1</v>
      </c>
      <c r="Q901" s="8"/>
      <c r="R901" s="8">
        <v>0</v>
      </c>
      <c r="S901" s="8"/>
      <c r="T901" s="8">
        <v>0</v>
      </c>
      <c r="U901" s="26">
        <v>0</v>
      </c>
      <c r="V901" s="26">
        <v>0</v>
      </c>
      <c r="W901" s="26">
        <v>6081</v>
      </c>
    </row>
    <row r="902" spans="1:23">
      <c r="A902" t="str">
        <f t="shared" ref="A902:A965" si="14">E902&amp;", "&amp;B902</f>
        <v>Doniphan, Kansas</v>
      </c>
      <c r="B902" t="s">
        <v>1570</v>
      </c>
      <c r="E902" t="s">
        <v>1578</v>
      </c>
      <c r="F902" s="25" t="s">
        <v>1579</v>
      </c>
      <c r="G902" s="6"/>
      <c r="H902" s="7">
        <v>7684</v>
      </c>
      <c r="I902" s="8"/>
      <c r="J902" s="8">
        <v>0</v>
      </c>
      <c r="K902" s="8"/>
      <c r="L902" s="8">
        <v>0</v>
      </c>
      <c r="M902" s="8"/>
      <c r="N902" s="8">
        <v>0</v>
      </c>
      <c r="O902" s="8"/>
      <c r="P902" s="8">
        <v>1</v>
      </c>
      <c r="Q902" s="8"/>
      <c r="R902" s="8">
        <v>0</v>
      </c>
      <c r="S902" s="8"/>
      <c r="T902" s="8">
        <v>0</v>
      </c>
      <c r="U902" s="26">
        <v>0</v>
      </c>
      <c r="V902" s="26">
        <v>0</v>
      </c>
      <c r="W902" s="26">
        <v>7684</v>
      </c>
    </row>
    <row r="903" spans="1:23">
      <c r="A903" t="str">
        <f t="shared" si="14"/>
        <v>Republic, Kansas</v>
      </c>
      <c r="B903" t="s">
        <v>1570</v>
      </c>
      <c r="E903" t="s">
        <v>1580</v>
      </c>
      <c r="F903" s="25" t="s">
        <v>1581</v>
      </c>
      <c r="G903" s="6"/>
      <c r="H903" s="7">
        <v>4658</v>
      </c>
      <c r="I903" s="8"/>
      <c r="J903" s="8">
        <v>0</v>
      </c>
      <c r="K903" s="8"/>
      <c r="L903" s="8">
        <v>0</v>
      </c>
      <c r="M903" s="8"/>
      <c r="N903" s="8">
        <v>0</v>
      </c>
      <c r="O903" s="8"/>
      <c r="P903" s="8">
        <v>1</v>
      </c>
      <c r="Q903" s="8"/>
      <c r="R903" s="8">
        <v>0</v>
      </c>
      <c r="S903" s="8"/>
      <c r="T903" s="8">
        <v>0</v>
      </c>
      <c r="U903" s="26">
        <v>0</v>
      </c>
      <c r="V903" s="26">
        <v>0</v>
      </c>
      <c r="W903" s="26">
        <v>4658</v>
      </c>
    </row>
    <row r="904" spans="1:23">
      <c r="A904" t="str">
        <f t="shared" si="14"/>
        <v>Decatur, Kansas</v>
      </c>
      <c r="B904" t="s">
        <v>1570</v>
      </c>
      <c r="E904" t="s">
        <v>995</v>
      </c>
      <c r="F904" s="25" t="s">
        <v>1582</v>
      </c>
      <c r="G904" s="6"/>
      <c r="H904" s="7">
        <v>2860</v>
      </c>
      <c r="I904" s="8"/>
      <c r="J904" s="8">
        <v>0</v>
      </c>
      <c r="K904" s="8"/>
      <c r="L904" s="8">
        <v>0</v>
      </c>
      <c r="M904" s="8"/>
      <c r="N904" s="8">
        <v>0</v>
      </c>
      <c r="O904" s="8"/>
      <c r="P904" s="8">
        <v>1</v>
      </c>
      <c r="Q904" s="8"/>
      <c r="R904" s="8">
        <v>0</v>
      </c>
      <c r="S904" s="8"/>
      <c r="T904" s="8">
        <v>0</v>
      </c>
      <c r="U904" s="26">
        <v>0</v>
      </c>
      <c r="V904" s="26">
        <v>0</v>
      </c>
      <c r="W904" s="26">
        <v>2860</v>
      </c>
    </row>
    <row r="905" spans="1:23">
      <c r="A905" t="str">
        <f t="shared" si="14"/>
        <v>Phillips, Kansas</v>
      </c>
      <c r="B905" t="s">
        <v>1570</v>
      </c>
      <c r="E905" t="s">
        <v>282</v>
      </c>
      <c r="F905" s="25" t="s">
        <v>1583</v>
      </c>
      <c r="G905" s="6"/>
      <c r="H905" s="7">
        <v>5340</v>
      </c>
      <c r="I905" s="8"/>
      <c r="J905" s="8">
        <v>0</v>
      </c>
      <c r="K905" s="8"/>
      <c r="L905" s="8">
        <v>0</v>
      </c>
      <c r="M905" s="8"/>
      <c r="N905" s="8">
        <v>0</v>
      </c>
      <c r="O905" s="8"/>
      <c r="P905" s="8">
        <v>1</v>
      </c>
      <c r="Q905" s="8"/>
      <c r="R905" s="8">
        <v>0</v>
      </c>
      <c r="S905" s="8"/>
      <c r="T905" s="8">
        <v>0</v>
      </c>
      <c r="U905" s="26">
        <v>0</v>
      </c>
      <c r="V905" s="26">
        <v>0</v>
      </c>
      <c r="W905" s="26">
        <v>5340</v>
      </c>
    </row>
    <row r="906" spans="1:23">
      <c r="A906" t="str">
        <f t="shared" si="14"/>
        <v>Lyon, Kansas</v>
      </c>
      <c r="B906" t="s">
        <v>1570</v>
      </c>
      <c r="E906" t="s">
        <v>1174</v>
      </c>
      <c r="F906" s="25" t="s">
        <v>1584</v>
      </c>
      <c r="G906" s="6"/>
      <c r="H906" s="7">
        <v>33251</v>
      </c>
      <c r="I906" s="8"/>
      <c r="J906" s="8">
        <v>0</v>
      </c>
      <c r="K906" s="8"/>
      <c r="L906" s="8">
        <v>0</v>
      </c>
      <c r="M906" s="8"/>
      <c r="N906" s="8">
        <v>0</v>
      </c>
      <c r="O906" s="8"/>
      <c r="P906" s="8">
        <v>1</v>
      </c>
      <c r="Q906" s="8"/>
      <c r="R906" s="8">
        <v>0</v>
      </c>
      <c r="S906" s="8"/>
      <c r="T906" s="8">
        <v>0</v>
      </c>
      <c r="U906" s="26">
        <v>0</v>
      </c>
      <c r="V906" s="26">
        <v>0</v>
      </c>
      <c r="W906" s="26">
        <v>33251</v>
      </c>
    </row>
    <row r="907" spans="1:23">
      <c r="A907" t="str">
        <f t="shared" si="14"/>
        <v>Hamilton, Kansas</v>
      </c>
      <c r="B907" t="s">
        <v>1570</v>
      </c>
      <c r="E907" t="s">
        <v>753</v>
      </c>
      <c r="F907" s="25" t="s">
        <v>1585</v>
      </c>
      <c r="G907" s="6"/>
      <c r="H907" s="7">
        <v>2591</v>
      </c>
      <c r="I907" s="8"/>
      <c r="J907" s="8">
        <v>0</v>
      </c>
      <c r="K907" s="8"/>
      <c r="L907" s="8">
        <v>0</v>
      </c>
      <c r="M907" s="8"/>
      <c r="N907" s="8">
        <v>0</v>
      </c>
      <c r="O907" s="8"/>
      <c r="P907" s="8">
        <v>1</v>
      </c>
      <c r="Q907" s="8"/>
      <c r="R907" s="8">
        <v>0</v>
      </c>
      <c r="S907" s="8"/>
      <c r="T907" s="8">
        <v>0</v>
      </c>
      <c r="U907" s="26">
        <v>0</v>
      </c>
      <c r="V907" s="26">
        <v>0</v>
      </c>
      <c r="W907" s="26">
        <v>2591</v>
      </c>
    </row>
    <row r="908" spans="1:23">
      <c r="A908" t="str">
        <f t="shared" si="14"/>
        <v>Wallace, Kansas</v>
      </c>
      <c r="B908" t="s">
        <v>1570</v>
      </c>
      <c r="E908" t="s">
        <v>1586</v>
      </c>
      <c r="F908" s="25" t="s">
        <v>1587</v>
      </c>
      <c r="G908" s="6"/>
      <c r="H908" s="7">
        <v>1574</v>
      </c>
      <c r="I908" s="8"/>
      <c r="J908" s="8">
        <v>0</v>
      </c>
      <c r="K908" s="8"/>
      <c r="L908" s="8">
        <v>0</v>
      </c>
      <c r="M908" s="8"/>
      <c r="N908" s="8">
        <v>0</v>
      </c>
      <c r="O908" s="8"/>
      <c r="P908" s="8">
        <v>1</v>
      </c>
      <c r="Q908" s="8"/>
      <c r="R908" s="8">
        <v>0</v>
      </c>
      <c r="S908" s="8"/>
      <c r="T908" s="8">
        <v>0</v>
      </c>
      <c r="U908" s="26">
        <v>0</v>
      </c>
      <c r="V908" s="26">
        <v>0</v>
      </c>
      <c r="W908" s="26">
        <v>1574</v>
      </c>
    </row>
    <row r="909" spans="1:23">
      <c r="A909" t="str">
        <f t="shared" si="14"/>
        <v>Riley, Kansas</v>
      </c>
      <c r="B909" t="s">
        <v>1570</v>
      </c>
      <c r="E909" t="s">
        <v>1588</v>
      </c>
      <c r="F909" s="25" t="s">
        <v>1589</v>
      </c>
      <c r="G909" s="6"/>
      <c r="H909" s="7">
        <v>75056</v>
      </c>
      <c r="I909" s="8"/>
      <c r="J909" s="8">
        <v>0.50201183116606263</v>
      </c>
      <c r="K909" s="8"/>
      <c r="L909" s="8">
        <v>0.11825836708590919</v>
      </c>
      <c r="M909" s="8"/>
      <c r="N909" s="8">
        <v>0</v>
      </c>
      <c r="O909" s="8"/>
      <c r="P909" s="8">
        <v>0.37972980174802817</v>
      </c>
      <c r="Q909" s="8"/>
      <c r="R909" s="8">
        <v>0</v>
      </c>
      <c r="S909" s="8"/>
      <c r="T909" s="8">
        <v>0</v>
      </c>
      <c r="U909" s="26">
        <v>37679</v>
      </c>
      <c r="V909" s="26">
        <v>8876</v>
      </c>
      <c r="W909" s="26">
        <v>28501.000000000004</v>
      </c>
    </row>
    <row r="910" spans="1:23">
      <c r="A910" t="str">
        <f t="shared" si="14"/>
        <v>Ellis, Kansas</v>
      </c>
      <c r="B910" t="s">
        <v>1570</v>
      </c>
      <c r="E910" t="s">
        <v>1590</v>
      </c>
      <c r="F910" s="25" t="s">
        <v>1591</v>
      </c>
      <c r="G910" s="6"/>
      <c r="H910" s="7">
        <v>28775</v>
      </c>
      <c r="I910" s="8"/>
      <c r="J910" s="8">
        <v>0</v>
      </c>
      <c r="K910" s="8"/>
      <c r="L910" s="8">
        <v>0</v>
      </c>
      <c r="M910" s="8"/>
      <c r="N910" s="8">
        <v>0</v>
      </c>
      <c r="O910" s="8"/>
      <c r="P910" s="8">
        <v>1</v>
      </c>
      <c r="Q910" s="8"/>
      <c r="R910" s="8">
        <v>0</v>
      </c>
      <c r="S910" s="8"/>
      <c r="T910" s="8">
        <v>0</v>
      </c>
      <c r="U910" s="26">
        <v>0</v>
      </c>
      <c r="V910" s="26">
        <v>0</v>
      </c>
      <c r="W910" s="26">
        <v>28775</v>
      </c>
    </row>
    <row r="911" spans="1:23">
      <c r="A911" t="str">
        <f t="shared" si="14"/>
        <v>Pratt, Kansas</v>
      </c>
      <c r="B911" t="s">
        <v>1570</v>
      </c>
      <c r="E911" t="s">
        <v>1592</v>
      </c>
      <c r="F911" s="25" t="s">
        <v>1593</v>
      </c>
      <c r="G911" s="6"/>
      <c r="H911" s="7">
        <v>9452</v>
      </c>
      <c r="I911" s="8"/>
      <c r="J911" s="8">
        <v>0</v>
      </c>
      <c r="K911" s="8"/>
      <c r="L911" s="8">
        <v>0</v>
      </c>
      <c r="M911" s="8"/>
      <c r="N911" s="8">
        <v>0</v>
      </c>
      <c r="O911" s="8"/>
      <c r="P911" s="8">
        <v>1</v>
      </c>
      <c r="Q911" s="8"/>
      <c r="R911" s="8">
        <v>0</v>
      </c>
      <c r="S911" s="8"/>
      <c r="T911" s="8">
        <v>0</v>
      </c>
      <c r="U911" s="26">
        <v>0</v>
      </c>
      <c r="V911" s="26">
        <v>0</v>
      </c>
      <c r="W911" s="26">
        <v>9452</v>
      </c>
    </row>
    <row r="912" spans="1:23">
      <c r="A912" t="str">
        <f t="shared" si="14"/>
        <v>Lane, Kansas</v>
      </c>
      <c r="B912" t="s">
        <v>1570</v>
      </c>
      <c r="E912" t="s">
        <v>1594</v>
      </c>
      <c r="F912" s="25" t="s">
        <v>1595</v>
      </c>
      <c r="G912" s="6"/>
      <c r="H912" s="7">
        <v>1564</v>
      </c>
      <c r="I912" s="8"/>
      <c r="J912" s="8">
        <v>0</v>
      </c>
      <c r="K912" s="8"/>
      <c r="L912" s="8">
        <v>0</v>
      </c>
      <c r="M912" s="8"/>
      <c r="N912" s="8">
        <v>0</v>
      </c>
      <c r="O912" s="8"/>
      <c r="P912" s="8">
        <v>1</v>
      </c>
      <c r="Q912" s="8"/>
      <c r="R912" s="8">
        <v>0</v>
      </c>
      <c r="S912" s="8"/>
      <c r="T912" s="8">
        <v>0</v>
      </c>
      <c r="U912" s="26">
        <v>0</v>
      </c>
      <c r="V912" s="26">
        <v>0</v>
      </c>
      <c r="W912" s="26">
        <v>1564</v>
      </c>
    </row>
    <row r="913" spans="1:23">
      <c r="A913" t="str">
        <f t="shared" si="14"/>
        <v>Trego, Kansas</v>
      </c>
      <c r="B913" t="s">
        <v>1570</v>
      </c>
      <c r="E913" t="s">
        <v>1596</v>
      </c>
      <c r="F913" s="25" t="s">
        <v>1597</v>
      </c>
      <c r="G913" s="6"/>
      <c r="H913" s="7">
        <v>2840</v>
      </c>
      <c r="I913" s="8"/>
      <c r="J913" s="8">
        <v>0</v>
      </c>
      <c r="K913" s="8"/>
      <c r="L913" s="8">
        <v>0</v>
      </c>
      <c r="M913" s="8"/>
      <c r="N913" s="8">
        <v>0</v>
      </c>
      <c r="O913" s="8"/>
      <c r="P913" s="8">
        <v>1</v>
      </c>
      <c r="Q913" s="8"/>
      <c r="R913" s="8">
        <v>0</v>
      </c>
      <c r="S913" s="8"/>
      <c r="T913" s="8">
        <v>0</v>
      </c>
      <c r="U913" s="26">
        <v>0</v>
      </c>
      <c r="V913" s="26">
        <v>0</v>
      </c>
      <c r="W913" s="26">
        <v>2840</v>
      </c>
    </row>
    <row r="914" spans="1:23">
      <c r="A914" t="str">
        <f t="shared" si="14"/>
        <v>Greeley, Kansas</v>
      </c>
      <c r="B914" t="s">
        <v>1570</v>
      </c>
      <c r="E914" t="s">
        <v>1598</v>
      </c>
      <c r="F914" s="25" t="s">
        <v>1599</v>
      </c>
      <c r="G914" s="6"/>
      <c r="H914" s="7">
        <v>1185</v>
      </c>
      <c r="I914" s="8"/>
      <c r="J914" s="8">
        <v>0</v>
      </c>
      <c r="K914" s="8"/>
      <c r="L914" s="8">
        <v>0</v>
      </c>
      <c r="M914" s="8"/>
      <c r="N914" s="8">
        <v>0</v>
      </c>
      <c r="O914" s="8"/>
      <c r="P914" s="8">
        <v>1</v>
      </c>
      <c r="Q914" s="8"/>
      <c r="R914" s="8">
        <v>0</v>
      </c>
      <c r="S914" s="8"/>
      <c r="T914" s="8">
        <v>0</v>
      </c>
      <c r="U914" s="26">
        <v>0</v>
      </c>
      <c r="V914" s="26">
        <v>0</v>
      </c>
      <c r="W914" s="26">
        <v>1185</v>
      </c>
    </row>
    <row r="915" spans="1:23">
      <c r="A915" t="str">
        <f t="shared" si="14"/>
        <v>McPherson, Kansas</v>
      </c>
      <c r="B915" t="s">
        <v>1570</v>
      </c>
      <c r="E915" t="s">
        <v>1600</v>
      </c>
      <c r="F915" s="25" t="s">
        <v>1601</v>
      </c>
      <c r="G915" s="6"/>
      <c r="H915" s="7">
        <v>28567</v>
      </c>
      <c r="I915" s="8"/>
      <c r="J915" s="8">
        <v>0</v>
      </c>
      <c r="K915" s="8"/>
      <c r="L915" s="8">
        <v>0</v>
      </c>
      <c r="M915" s="8"/>
      <c r="N915" s="8">
        <v>0</v>
      </c>
      <c r="O915" s="8"/>
      <c r="P915" s="8">
        <v>1</v>
      </c>
      <c r="Q915" s="8"/>
      <c r="R915" s="8">
        <v>0</v>
      </c>
      <c r="S915" s="8"/>
      <c r="T915" s="8">
        <v>0</v>
      </c>
      <c r="U915" s="26">
        <v>0</v>
      </c>
      <c r="V915" s="26">
        <v>0</v>
      </c>
      <c r="W915" s="26">
        <v>28567</v>
      </c>
    </row>
    <row r="916" spans="1:23">
      <c r="A916" t="str">
        <f t="shared" si="14"/>
        <v>Cowley, Kansas</v>
      </c>
      <c r="B916" t="s">
        <v>1570</v>
      </c>
      <c r="E916" t="s">
        <v>1602</v>
      </c>
      <c r="F916" s="25" t="s">
        <v>1603</v>
      </c>
      <c r="G916" s="6"/>
      <c r="H916" s="7">
        <v>35351</v>
      </c>
      <c r="I916" s="8"/>
      <c r="J916" s="8">
        <v>0</v>
      </c>
      <c r="K916" s="8"/>
      <c r="L916" s="8">
        <v>0</v>
      </c>
      <c r="M916" s="8"/>
      <c r="N916" s="8">
        <v>0</v>
      </c>
      <c r="O916" s="8"/>
      <c r="P916" s="8">
        <v>1</v>
      </c>
      <c r="Q916" s="8"/>
      <c r="R916" s="8">
        <v>0</v>
      </c>
      <c r="S916" s="8"/>
      <c r="T916" s="8">
        <v>0</v>
      </c>
      <c r="U916" s="26">
        <v>0</v>
      </c>
      <c r="V916" s="26">
        <v>0</v>
      </c>
      <c r="W916" s="26">
        <v>35351</v>
      </c>
    </row>
    <row r="917" spans="1:23">
      <c r="A917" t="str">
        <f t="shared" si="14"/>
        <v>Osage, Kansas</v>
      </c>
      <c r="B917" t="s">
        <v>1570</v>
      </c>
      <c r="E917" t="s">
        <v>1604</v>
      </c>
      <c r="F917" s="25" t="s">
        <v>1605</v>
      </c>
      <c r="G917" s="6"/>
      <c r="H917" s="7">
        <v>15881</v>
      </c>
      <c r="I917" s="8"/>
      <c r="J917" s="8">
        <v>0</v>
      </c>
      <c r="K917" s="8"/>
      <c r="L917" s="8">
        <v>0</v>
      </c>
      <c r="M917" s="8"/>
      <c r="N917" s="8">
        <v>0</v>
      </c>
      <c r="O917" s="8"/>
      <c r="P917" s="8">
        <v>1</v>
      </c>
      <c r="Q917" s="8"/>
      <c r="R917" s="8">
        <v>0</v>
      </c>
      <c r="S917" s="8"/>
      <c r="T917" s="8">
        <v>0</v>
      </c>
      <c r="U917" s="26">
        <v>0</v>
      </c>
      <c r="V917" s="26">
        <v>0</v>
      </c>
      <c r="W917" s="26">
        <v>15881</v>
      </c>
    </row>
    <row r="918" spans="1:23">
      <c r="A918" t="str">
        <f t="shared" si="14"/>
        <v>Marion, Kansas</v>
      </c>
      <c r="B918" t="s">
        <v>1570</v>
      </c>
      <c r="E918" t="s">
        <v>109</v>
      </c>
      <c r="F918" s="25" t="s">
        <v>1606</v>
      </c>
      <c r="G918" s="6"/>
      <c r="H918" s="7">
        <v>11964</v>
      </c>
      <c r="I918" s="8"/>
      <c r="J918" s="8">
        <v>0</v>
      </c>
      <c r="K918" s="8"/>
      <c r="L918" s="8">
        <v>0</v>
      </c>
      <c r="M918" s="8"/>
      <c r="N918" s="8">
        <v>0</v>
      </c>
      <c r="O918" s="8"/>
      <c r="P918" s="8">
        <v>1</v>
      </c>
      <c r="Q918" s="8"/>
      <c r="R918" s="8">
        <v>0</v>
      </c>
      <c r="S918" s="8"/>
      <c r="T918" s="8">
        <v>0</v>
      </c>
      <c r="U918" s="26">
        <v>0</v>
      </c>
      <c r="V918" s="26">
        <v>0</v>
      </c>
      <c r="W918" s="26">
        <v>11964</v>
      </c>
    </row>
    <row r="919" spans="1:23">
      <c r="A919" t="str">
        <f t="shared" si="14"/>
        <v>Rush, Kansas</v>
      </c>
      <c r="B919" t="s">
        <v>1570</v>
      </c>
      <c r="E919" t="s">
        <v>1489</v>
      </c>
      <c r="F919" s="25" t="s">
        <v>1607</v>
      </c>
      <c r="G919" s="6"/>
      <c r="H919" s="7">
        <v>3022</v>
      </c>
      <c r="I919" s="8"/>
      <c r="J919" s="8">
        <v>0</v>
      </c>
      <c r="K919" s="8"/>
      <c r="L919" s="8">
        <v>0</v>
      </c>
      <c r="M919" s="8"/>
      <c r="N919" s="8">
        <v>0</v>
      </c>
      <c r="O919" s="8"/>
      <c r="P919" s="8">
        <v>1</v>
      </c>
      <c r="Q919" s="8"/>
      <c r="R919" s="8">
        <v>0</v>
      </c>
      <c r="S919" s="8"/>
      <c r="T919" s="8">
        <v>0</v>
      </c>
      <c r="U919" s="26">
        <v>0</v>
      </c>
      <c r="V919" s="26">
        <v>0</v>
      </c>
      <c r="W919" s="26">
        <v>3022</v>
      </c>
    </row>
    <row r="920" spans="1:23">
      <c r="A920" t="str">
        <f t="shared" si="14"/>
        <v>Stanton, Kansas</v>
      </c>
      <c r="B920" t="s">
        <v>1570</v>
      </c>
      <c r="E920" t="s">
        <v>1608</v>
      </c>
      <c r="F920" s="25" t="s">
        <v>1609</v>
      </c>
      <c r="G920" s="6"/>
      <c r="H920" s="7">
        <v>2052</v>
      </c>
      <c r="I920" s="8"/>
      <c r="J920" s="8">
        <v>0</v>
      </c>
      <c r="K920" s="8"/>
      <c r="L920" s="8">
        <v>0</v>
      </c>
      <c r="M920" s="8"/>
      <c r="N920" s="8">
        <v>0</v>
      </c>
      <c r="O920" s="8"/>
      <c r="P920" s="8">
        <v>1</v>
      </c>
      <c r="Q920" s="8"/>
      <c r="R920" s="8">
        <v>0</v>
      </c>
      <c r="S920" s="8"/>
      <c r="T920" s="8">
        <v>0</v>
      </c>
      <c r="U920" s="26">
        <v>0</v>
      </c>
      <c r="V920" s="26">
        <v>0</v>
      </c>
      <c r="W920" s="26">
        <v>2052</v>
      </c>
    </row>
    <row r="921" spans="1:23">
      <c r="A921" t="str">
        <f t="shared" si="14"/>
        <v>Franklin, Kansas</v>
      </c>
      <c r="B921" t="s">
        <v>1570</v>
      </c>
      <c r="E921" t="s">
        <v>117</v>
      </c>
      <c r="F921" s="25" t="s">
        <v>1610</v>
      </c>
      <c r="G921" s="6"/>
      <c r="H921" s="7">
        <v>25558</v>
      </c>
      <c r="I921" s="8"/>
      <c r="J921" s="8">
        <v>0</v>
      </c>
      <c r="K921" s="8"/>
      <c r="L921" s="8">
        <v>0</v>
      </c>
      <c r="M921" s="8"/>
      <c r="N921" s="8">
        <v>0</v>
      </c>
      <c r="O921" s="8"/>
      <c r="P921" s="8">
        <v>1</v>
      </c>
      <c r="Q921" s="8"/>
      <c r="R921" s="8">
        <v>0</v>
      </c>
      <c r="S921" s="8"/>
      <c r="T921" s="8">
        <v>0</v>
      </c>
      <c r="U921" s="26">
        <v>0</v>
      </c>
      <c r="V921" s="26">
        <v>0</v>
      </c>
      <c r="W921" s="26">
        <v>25558</v>
      </c>
    </row>
    <row r="922" spans="1:23">
      <c r="A922" t="str">
        <f t="shared" si="14"/>
        <v>Pottawatomie, Kansas</v>
      </c>
      <c r="B922" t="s">
        <v>1570</v>
      </c>
      <c r="E922" t="s">
        <v>1611</v>
      </c>
      <c r="F922" s="25" t="s">
        <v>1612</v>
      </c>
      <c r="G922" s="6"/>
      <c r="H922" s="7">
        <v>23847</v>
      </c>
      <c r="I922" s="8"/>
      <c r="J922" s="8">
        <v>0</v>
      </c>
      <c r="K922" s="8"/>
      <c r="L922" s="8">
        <v>0.12756321549880489</v>
      </c>
      <c r="M922" s="8"/>
      <c r="N922" s="8">
        <v>0</v>
      </c>
      <c r="O922" s="8"/>
      <c r="P922" s="8">
        <v>0.87243678450119522</v>
      </c>
      <c r="Q922" s="8"/>
      <c r="R922" s="8">
        <v>0</v>
      </c>
      <c r="S922" s="8"/>
      <c r="T922" s="8">
        <v>0</v>
      </c>
      <c r="U922" s="26">
        <v>0</v>
      </c>
      <c r="V922" s="26">
        <v>3042.0000000000005</v>
      </c>
      <c r="W922" s="26">
        <v>20805.000000000004</v>
      </c>
    </row>
    <row r="923" spans="1:23">
      <c r="A923" t="str">
        <f t="shared" si="14"/>
        <v>Sherman, Kansas</v>
      </c>
      <c r="B923" t="s">
        <v>1570</v>
      </c>
      <c r="E923" t="s">
        <v>1613</v>
      </c>
      <c r="F923" s="25" t="s">
        <v>1614</v>
      </c>
      <c r="G923" s="6"/>
      <c r="H923" s="7">
        <v>5938</v>
      </c>
      <c r="I923" s="8"/>
      <c r="J923" s="8">
        <v>0</v>
      </c>
      <c r="K923" s="8"/>
      <c r="L923" s="8">
        <v>0</v>
      </c>
      <c r="M923" s="8"/>
      <c r="N923" s="8">
        <v>0</v>
      </c>
      <c r="O923" s="8"/>
      <c r="P923" s="8">
        <v>1</v>
      </c>
      <c r="Q923" s="8"/>
      <c r="R923" s="8">
        <v>0</v>
      </c>
      <c r="S923" s="8"/>
      <c r="T923" s="8">
        <v>0</v>
      </c>
      <c r="U923" s="26">
        <v>0</v>
      </c>
      <c r="V923" s="26">
        <v>0</v>
      </c>
      <c r="W923" s="26">
        <v>5938</v>
      </c>
    </row>
    <row r="924" spans="1:23">
      <c r="A924" t="str">
        <f t="shared" si="14"/>
        <v>Allen, Kansas</v>
      </c>
      <c r="B924" t="s">
        <v>1570</v>
      </c>
      <c r="E924" t="s">
        <v>1449</v>
      </c>
      <c r="F924" s="25" t="s">
        <v>1615</v>
      </c>
      <c r="G924" s="6"/>
      <c r="H924" s="7">
        <v>12556</v>
      </c>
      <c r="I924" s="8"/>
      <c r="J924" s="8">
        <v>0</v>
      </c>
      <c r="K924" s="8"/>
      <c r="L924" s="8">
        <v>0</v>
      </c>
      <c r="M924" s="8"/>
      <c r="N924" s="8">
        <v>0</v>
      </c>
      <c r="O924" s="8"/>
      <c r="P924" s="8">
        <v>1</v>
      </c>
      <c r="Q924" s="8"/>
      <c r="R924" s="8">
        <v>0</v>
      </c>
      <c r="S924" s="8"/>
      <c r="T924" s="8">
        <v>0</v>
      </c>
      <c r="U924" s="26">
        <v>0</v>
      </c>
      <c r="V924" s="26">
        <v>0</v>
      </c>
      <c r="W924" s="26">
        <v>12556</v>
      </c>
    </row>
    <row r="925" spans="1:23">
      <c r="A925" t="str">
        <f t="shared" si="14"/>
        <v>Labette, Kansas</v>
      </c>
      <c r="B925" t="s">
        <v>1570</v>
      </c>
      <c r="E925" t="s">
        <v>1616</v>
      </c>
      <c r="F925" s="25" t="s">
        <v>1617</v>
      </c>
      <c r="G925" s="6"/>
      <c r="H925" s="7">
        <v>20119</v>
      </c>
      <c r="I925" s="8"/>
      <c r="J925" s="8">
        <v>0</v>
      </c>
      <c r="K925" s="8"/>
      <c r="L925" s="8">
        <v>0</v>
      </c>
      <c r="M925" s="8"/>
      <c r="N925" s="8">
        <v>0</v>
      </c>
      <c r="O925" s="8"/>
      <c r="P925" s="8">
        <v>1</v>
      </c>
      <c r="Q925" s="8"/>
      <c r="R925" s="8">
        <v>0</v>
      </c>
      <c r="S925" s="8"/>
      <c r="T925" s="8">
        <v>0</v>
      </c>
      <c r="U925" s="26">
        <v>0</v>
      </c>
      <c r="V925" s="26">
        <v>0</v>
      </c>
      <c r="W925" s="26">
        <v>20119</v>
      </c>
    </row>
    <row r="926" spans="1:23">
      <c r="A926" t="str">
        <f t="shared" si="14"/>
        <v>Cherokee, Kansas</v>
      </c>
      <c r="B926" t="s">
        <v>1570</v>
      </c>
      <c r="E926" t="s">
        <v>137</v>
      </c>
      <c r="F926" s="25" t="s">
        <v>1618</v>
      </c>
      <c r="G926" s="6"/>
      <c r="H926" s="7">
        <v>20179</v>
      </c>
      <c r="I926" s="8"/>
      <c r="J926" s="8">
        <v>0</v>
      </c>
      <c r="K926" s="8"/>
      <c r="L926" s="8">
        <v>0.11690371177957282</v>
      </c>
      <c r="M926" s="8"/>
      <c r="N926" s="8">
        <v>0</v>
      </c>
      <c r="O926" s="8"/>
      <c r="P926" s="8">
        <v>0.88309628822042729</v>
      </c>
      <c r="Q926" s="8"/>
      <c r="R926" s="8">
        <v>0</v>
      </c>
      <c r="S926" s="8"/>
      <c r="T926" s="8">
        <v>0</v>
      </c>
      <c r="U926" s="26">
        <v>0</v>
      </c>
      <c r="V926" s="26">
        <v>2359</v>
      </c>
      <c r="W926" s="26">
        <v>17820.000000000004</v>
      </c>
    </row>
    <row r="927" spans="1:23">
      <c r="A927" t="str">
        <f t="shared" si="14"/>
        <v>Cheyenne, Kansas</v>
      </c>
      <c r="B927" t="s">
        <v>1570</v>
      </c>
      <c r="E927" t="s">
        <v>523</v>
      </c>
      <c r="F927" s="25" t="s">
        <v>1619</v>
      </c>
      <c r="G927" s="6"/>
      <c r="H927" s="7">
        <v>2665</v>
      </c>
      <c r="I927" s="8"/>
      <c r="J927" s="8">
        <v>0</v>
      </c>
      <c r="K927" s="8"/>
      <c r="L927" s="8">
        <v>0</v>
      </c>
      <c r="M927" s="8"/>
      <c r="N927" s="8">
        <v>0</v>
      </c>
      <c r="O927" s="8"/>
      <c r="P927" s="8">
        <v>1</v>
      </c>
      <c r="Q927" s="8"/>
      <c r="R927" s="8">
        <v>0</v>
      </c>
      <c r="S927" s="8"/>
      <c r="T927" s="8">
        <v>0</v>
      </c>
      <c r="U927" s="26">
        <v>0</v>
      </c>
      <c r="V927" s="26">
        <v>0</v>
      </c>
      <c r="W927" s="26">
        <v>2665</v>
      </c>
    </row>
    <row r="928" spans="1:23">
      <c r="A928" t="str">
        <f t="shared" si="14"/>
        <v>Atchison, Kansas</v>
      </c>
      <c r="B928" t="s">
        <v>1570</v>
      </c>
      <c r="E928" t="s">
        <v>1620</v>
      </c>
      <c r="F928" s="25" t="s">
        <v>1621</v>
      </c>
      <c r="G928" s="6"/>
      <c r="H928" s="7">
        <v>16268</v>
      </c>
      <c r="I928" s="8"/>
      <c r="J928" s="8">
        <v>0</v>
      </c>
      <c r="K928" s="8"/>
      <c r="L928" s="8">
        <v>0</v>
      </c>
      <c r="M928" s="8"/>
      <c r="N928" s="8">
        <v>0</v>
      </c>
      <c r="O928" s="8"/>
      <c r="P928" s="8">
        <v>1</v>
      </c>
      <c r="Q928" s="8"/>
      <c r="R928" s="8">
        <v>0</v>
      </c>
      <c r="S928" s="8"/>
      <c r="T928" s="8">
        <v>0</v>
      </c>
      <c r="U928" s="26">
        <v>0</v>
      </c>
      <c r="V928" s="26">
        <v>0</v>
      </c>
      <c r="W928" s="26">
        <v>16268</v>
      </c>
    </row>
    <row r="929" spans="1:23">
      <c r="A929" t="str">
        <f t="shared" si="14"/>
        <v>Cloud, Kansas</v>
      </c>
      <c r="B929" t="s">
        <v>1570</v>
      </c>
      <c r="E929" t="s">
        <v>1622</v>
      </c>
      <c r="F929" s="25" t="s">
        <v>1623</v>
      </c>
      <c r="G929" s="6"/>
      <c r="H929" s="7">
        <v>8938</v>
      </c>
      <c r="I929" s="8"/>
      <c r="J929" s="8">
        <v>0</v>
      </c>
      <c r="K929" s="8"/>
      <c r="L929" s="8">
        <v>0</v>
      </c>
      <c r="M929" s="8"/>
      <c r="N929" s="8">
        <v>0</v>
      </c>
      <c r="O929" s="8"/>
      <c r="P929" s="8">
        <v>1</v>
      </c>
      <c r="Q929" s="8"/>
      <c r="R929" s="8">
        <v>0</v>
      </c>
      <c r="S929" s="8"/>
      <c r="T929" s="8">
        <v>0</v>
      </c>
      <c r="U929" s="26">
        <v>0</v>
      </c>
      <c r="V929" s="26">
        <v>0</v>
      </c>
      <c r="W929" s="26">
        <v>8938</v>
      </c>
    </row>
    <row r="930" spans="1:23">
      <c r="A930" t="str">
        <f t="shared" si="14"/>
        <v>Geary, Kansas</v>
      </c>
      <c r="B930" t="s">
        <v>1570</v>
      </c>
      <c r="E930" t="s">
        <v>1624</v>
      </c>
      <c r="F930" s="25" t="s">
        <v>1625</v>
      </c>
      <c r="G930" s="6"/>
      <c r="H930" s="7">
        <v>34025</v>
      </c>
      <c r="I930" s="8"/>
      <c r="J930" s="8">
        <v>0</v>
      </c>
      <c r="K930" s="8"/>
      <c r="L930" s="8">
        <v>0.5450404114621602</v>
      </c>
      <c r="M930" s="8"/>
      <c r="N930" s="8">
        <v>0</v>
      </c>
      <c r="O930" s="8"/>
      <c r="P930" s="8">
        <v>0.45495958853783985</v>
      </c>
      <c r="Q930" s="8"/>
      <c r="R930" s="8">
        <v>0</v>
      </c>
      <c r="S930" s="8"/>
      <c r="T930" s="8">
        <v>0</v>
      </c>
      <c r="U930" s="26">
        <v>0</v>
      </c>
      <c r="V930" s="26">
        <v>18545</v>
      </c>
      <c r="W930" s="26">
        <v>15480.000000000002</v>
      </c>
    </row>
    <row r="931" spans="1:23">
      <c r="A931" t="str">
        <f t="shared" si="14"/>
        <v>Russell, Kansas</v>
      </c>
      <c r="B931" t="s">
        <v>1570</v>
      </c>
      <c r="E931" t="s">
        <v>1041</v>
      </c>
      <c r="F931" s="25" t="s">
        <v>1626</v>
      </c>
      <c r="G931" s="6"/>
      <c r="H931" s="7">
        <v>6948</v>
      </c>
      <c r="I931" s="8"/>
      <c r="J931" s="8">
        <v>0</v>
      </c>
      <c r="K931" s="8"/>
      <c r="L931" s="8">
        <v>0</v>
      </c>
      <c r="M931" s="8"/>
      <c r="N931" s="8">
        <v>0</v>
      </c>
      <c r="O931" s="8"/>
      <c r="P931" s="8">
        <v>1</v>
      </c>
      <c r="Q931" s="8"/>
      <c r="R931" s="8">
        <v>0</v>
      </c>
      <c r="S931" s="8"/>
      <c r="T931" s="8">
        <v>0</v>
      </c>
      <c r="U931" s="26">
        <v>0</v>
      </c>
      <c r="V931" s="26">
        <v>0</v>
      </c>
      <c r="W931" s="26">
        <v>6948</v>
      </c>
    </row>
    <row r="932" spans="1:23">
      <c r="A932" t="str">
        <f t="shared" si="14"/>
        <v>Barton, Kansas</v>
      </c>
      <c r="B932" t="s">
        <v>1570</v>
      </c>
      <c r="E932" t="s">
        <v>1627</v>
      </c>
      <c r="F932" s="25" t="s">
        <v>1628</v>
      </c>
      <c r="G932" s="6"/>
      <c r="H932" s="7">
        <v>26453</v>
      </c>
      <c r="I932" s="8"/>
      <c r="J932" s="8">
        <v>0</v>
      </c>
      <c r="K932" s="8"/>
      <c r="L932" s="8">
        <v>0</v>
      </c>
      <c r="M932" s="8"/>
      <c r="N932" s="8">
        <v>0</v>
      </c>
      <c r="O932" s="8"/>
      <c r="P932" s="8">
        <v>1</v>
      </c>
      <c r="Q932" s="8"/>
      <c r="R932" s="8">
        <v>0</v>
      </c>
      <c r="S932" s="8"/>
      <c r="T932" s="8">
        <v>0</v>
      </c>
      <c r="U932" s="26">
        <v>0</v>
      </c>
      <c r="V932" s="26">
        <v>0</v>
      </c>
      <c r="W932" s="26">
        <v>26453</v>
      </c>
    </row>
    <row r="933" spans="1:23">
      <c r="A933" t="str">
        <f t="shared" si="14"/>
        <v>Butler, Kansas</v>
      </c>
      <c r="B933" t="s">
        <v>1570</v>
      </c>
      <c r="E933" t="s">
        <v>155</v>
      </c>
      <c r="F933" s="25" t="s">
        <v>1629</v>
      </c>
      <c r="G933" s="6"/>
      <c r="H933" s="7">
        <v>66698</v>
      </c>
      <c r="I933" s="8"/>
      <c r="J933" s="8">
        <v>0</v>
      </c>
      <c r="K933" s="8"/>
      <c r="L933" s="8">
        <v>0.24648415244834929</v>
      </c>
      <c r="M933" s="8"/>
      <c r="N933" s="8">
        <v>0</v>
      </c>
      <c r="O933" s="8"/>
      <c r="P933" s="8">
        <v>0.75351584755165069</v>
      </c>
      <c r="Q933" s="8"/>
      <c r="R933" s="8">
        <v>0</v>
      </c>
      <c r="S933" s="8"/>
      <c r="T933" s="8">
        <v>0</v>
      </c>
      <c r="U933" s="26">
        <v>0</v>
      </c>
      <c r="V933" s="26">
        <v>16440</v>
      </c>
      <c r="W933" s="26">
        <v>50258</v>
      </c>
    </row>
    <row r="934" spans="1:23">
      <c r="A934" t="str">
        <f t="shared" si="14"/>
        <v>Jewell, Kansas</v>
      </c>
      <c r="B934" t="s">
        <v>1570</v>
      </c>
      <c r="E934" t="s">
        <v>1630</v>
      </c>
      <c r="F934" s="25" t="s">
        <v>1631</v>
      </c>
      <c r="G934" s="6"/>
      <c r="H934" s="7">
        <v>2885</v>
      </c>
      <c r="I934" s="8"/>
      <c r="J934" s="8">
        <v>0</v>
      </c>
      <c r="K934" s="8"/>
      <c r="L934" s="8">
        <v>0</v>
      </c>
      <c r="M934" s="8"/>
      <c r="N934" s="8">
        <v>0</v>
      </c>
      <c r="O934" s="8"/>
      <c r="P934" s="8">
        <v>1</v>
      </c>
      <c r="Q934" s="8"/>
      <c r="R934" s="8">
        <v>0</v>
      </c>
      <c r="S934" s="8"/>
      <c r="T934" s="8">
        <v>0</v>
      </c>
      <c r="U934" s="26">
        <v>0</v>
      </c>
      <c r="V934" s="26">
        <v>0</v>
      </c>
      <c r="W934" s="26">
        <v>2885</v>
      </c>
    </row>
    <row r="935" spans="1:23">
      <c r="A935" t="str">
        <f t="shared" si="14"/>
        <v>Mitchell, Kansas</v>
      </c>
      <c r="B935" t="s">
        <v>1570</v>
      </c>
      <c r="E935" t="s">
        <v>997</v>
      </c>
      <c r="F935" s="25" t="s">
        <v>1632</v>
      </c>
      <c r="G935" s="6"/>
      <c r="H935" s="7">
        <v>6145</v>
      </c>
      <c r="I935" s="8"/>
      <c r="J935" s="8">
        <v>0</v>
      </c>
      <c r="K935" s="8"/>
      <c r="L935" s="8">
        <v>0</v>
      </c>
      <c r="M935" s="8"/>
      <c r="N935" s="8">
        <v>0</v>
      </c>
      <c r="O935" s="8"/>
      <c r="P935" s="8">
        <v>1</v>
      </c>
      <c r="Q935" s="8"/>
      <c r="R935" s="8">
        <v>0</v>
      </c>
      <c r="S935" s="8"/>
      <c r="T935" s="8">
        <v>0</v>
      </c>
      <c r="U935" s="26">
        <v>0</v>
      </c>
      <c r="V935" s="26">
        <v>0</v>
      </c>
      <c r="W935" s="26">
        <v>6145</v>
      </c>
    </row>
    <row r="936" spans="1:23">
      <c r="A936" t="str">
        <f t="shared" si="14"/>
        <v>Scott, Kansas</v>
      </c>
      <c r="B936" t="s">
        <v>1570</v>
      </c>
      <c r="E936" t="s">
        <v>354</v>
      </c>
      <c r="F936" s="25" t="s">
        <v>1633</v>
      </c>
      <c r="G936" s="6"/>
      <c r="H936" s="7">
        <v>4917</v>
      </c>
      <c r="I936" s="8"/>
      <c r="J936" s="8">
        <v>0</v>
      </c>
      <c r="K936" s="8"/>
      <c r="L936" s="8">
        <v>0</v>
      </c>
      <c r="M936" s="8"/>
      <c r="N936" s="8">
        <v>0</v>
      </c>
      <c r="O936" s="8"/>
      <c r="P936" s="8">
        <v>1</v>
      </c>
      <c r="Q936" s="8"/>
      <c r="R936" s="8">
        <v>0</v>
      </c>
      <c r="S936" s="8"/>
      <c r="T936" s="8">
        <v>0</v>
      </c>
      <c r="U936" s="26">
        <v>0</v>
      </c>
      <c r="V936" s="26">
        <v>0</v>
      </c>
      <c r="W936" s="26">
        <v>4917</v>
      </c>
    </row>
    <row r="937" spans="1:23">
      <c r="A937" t="str">
        <f t="shared" si="14"/>
        <v>Stevens, Kansas</v>
      </c>
      <c r="B937" t="s">
        <v>1570</v>
      </c>
      <c r="E937" t="s">
        <v>1634</v>
      </c>
      <c r="F937" s="25" t="s">
        <v>1635</v>
      </c>
      <c r="G937" s="6"/>
      <c r="H937" s="7">
        <v>5603</v>
      </c>
      <c r="I937" s="8"/>
      <c r="J937" s="8">
        <v>0</v>
      </c>
      <c r="K937" s="8"/>
      <c r="L937" s="8">
        <v>0</v>
      </c>
      <c r="M937" s="8"/>
      <c r="N937" s="8">
        <v>0</v>
      </c>
      <c r="O937" s="8"/>
      <c r="P937" s="8">
        <v>1</v>
      </c>
      <c r="Q937" s="8"/>
      <c r="R937" s="8">
        <v>0</v>
      </c>
      <c r="S937" s="8"/>
      <c r="T937" s="8">
        <v>0</v>
      </c>
      <c r="U937" s="26">
        <v>0</v>
      </c>
      <c r="V937" s="26">
        <v>0</v>
      </c>
      <c r="W937" s="26">
        <v>5603</v>
      </c>
    </row>
    <row r="938" spans="1:23">
      <c r="A938" t="str">
        <f t="shared" si="14"/>
        <v>Douglas, Kansas</v>
      </c>
      <c r="B938" t="s">
        <v>1570</v>
      </c>
      <c r="E938" t="s">
        <v>630</v>
      </c>
      <c r="F938" s="25" t="s">
        <v>1636</v>
      </c>
      <c r="G938" s="6"/>
      <c r="H938" s="7">
        <v>120290</v>
      </c>
      <c r="I938" s="8"/>
      <c r="J938" s="8">
        <v>0.7332030925263946</v>
      </c>
      <c r="K938" s="8"/>
      <c r="L938" s="8">
        <v>6.4020284312910472E-2</v>
      </c>
      <c r="M938" s="8"/>
      <c r="N938" s="8">
        <v>0</v>
      </c>
      <c r="O938" s="8"/>
      <c r="P938" s="8">
        <v>0.202776623160695</v>
      </c>
      <c r="Q938" s="8"/>
      <c r="R938" s="8">
        <v>0</v>
      </c>
      <c r="S938" s="8"/>
      <c r="T938" s="8">
        <v>0</v>
      </c>
      <c r="U938" s="26">
        <v>88197</v>
      </c>
      <c r="V938" s="26">
        <v>7701.0000000000009</v>
      </c>
      <c r="W938" s="26">
        <v>24392</v>
      </c>
    </row>
    <row r="939" spans="1:23">
      <c r="A939" t="str">
        <f t="shared" si="14"/>
        <v>Comanche, Kansas</v>
      </c>
      <c r="B939" t="s">
        <v>1570</v>
      </c>
      <c r="E939" t="s">
        <v>1637</v>
      </c>
      <c r="F939" s="25" t="s">
        <v>1638</v>
      </c>
      <c r="G939" s="6"/>
      <c r="H939" s="7">
        <v>1740</v>
      </c>
      <c r="I939" s="8"/>
      <c r="J939" s="8">
        <v>0</v>
      </c>
      <c r="K939" s="8"/>
      <c r="L939" s="8">
        <v>0</v>
      </c>
      <c r="M939" s="8"/>
      <c r="N939" s="8">
        <v>0</v>
      </c>
      <c r="O939" s="8"/>
      <c r="P939" s="8">
        <v>1</v>
      </c>
      <c r="Q939" s="8"/>
      <c r="R939" s="8">
        <v>0</v>
      </c>
      <c r="S939" s="8"/>
      <c r="T939" s="8">
        <v>0</v>
      </c>
      <c r="U939" s="26">
        <v>0</v>
      </c>
      <c r="V939" s="26">
        <v>0</v>
      </c>
      <c r="W939" s="26">
        <v>1740</v>
      </c>
    </row>
    <row r="940" spans="1:23">
      <c r="A940" t="str">
        <f t="shared" si="14"/>
        <v>Pawnee, Kansas</v>
      </c>
      <c r="B940" t="s">
        <v>1570</v>
      </c>
      <c r="E940" t="s">
        <v>1639</v>
      </c>
      <c r="F940" s="25" t="s">
        <v>1640</v>
      </c>
      <c r="G940" s="6"/>
      <c r="H940" s="7">
        <v>6629</v>
      </c>
      <c r="I940" s="8"/>
      <c r="J940" s="8">
        <v>0</v>
      </c>
      <c r="K940" s="8"/>
      <c r="L940" s="8">
        <v>0</v>
      </c>
      <c r="M940" s="8"/>
      <c r="N940" s="8">
        <v>0</v>
      </c>
      <c r="O940" s="8"/>
      <c r="P940" s="8">
        <v>1</v>
      </c>
      <c r="Q940" s="8"/>
      <c r="R940" s="8">
        <v>0</v>
      </c>
      <c r="S940" s="8"/>
      <c r="T940" s="8">
        <v>0</v>
      </c>
      <c r="U940" s="26">
        <v>0</v>
      </c>
      <c r="V940" s="26">
        <v>0</v>
      </c>
      <c r="W940" s="26">
        <v>6629</v>
      </c>
    </row>
    <row r="941" spans="1:23">
      <c r="A941" t="str">
        <f t="shared" si="14"/>
        <v>Graham, Kansas</v>
      </c>
      <c r="B941" t="s">
        <v>1570</v>
      </c>
      <c r="E941" t="s">
        <v>387</v>
      </c>
      <c r="F941" s="25" t="s">
        <v>1641</v>
      </c>
      <c r="G941" s="6"/>
      <c r="H941" s="7">
        <v>2519</v>
      </c>
      <c r="I941" s="8"/>
      <c r="J941" s="8">
        <v>0</v>
      </c>
      <c r="K941" s="8"/>
      <c r="L941" s="8">
        <v>0</v>
      </c>
      <c r="M941" s="8"/>
      <c r="N941" s="8">
        <v>0</v>
      </c>
      <c r="O941" s="8"/>
      <c r="P941" s="8">
        <v>1</v>
      </c>
      <c r="Q941" s="8"/>
      <c r="R941" s="8">
        <v>0</v>
      </c>
      <c r="S941" s="8"/>
      <c r="T941" s="8">
        <v>0</v>
      </c>
      <c r="U941" s="26">
        <v>0</v>
      </c>
      <c r="V941" s="26">
        <v>0</v>
      </c>
      <c r="W941" s="26">
        <v>2519</v>
      </c>
    </row>
    <row r="942" spans="1:23">
      <c r="A942" t="str">
        <f t="shared" si="14"/>
        <v>Morton, Kansas</v>
      </c>
      <c r="B942" t="s">
        <v>1570</v>
      </c>
      <c r="E942" t="s">
        <v>1642</v>
      </c>
      <c r="F942" s="25" t="s">
        <v>1643</v>
      </c>
      <c r="G942" s="6"/>
      <c r="H942" s="7">
        <v>2754</v>
      </c>
      <c r="I942" s="8"/>
      <c r="J942" s="8">
        <v>0</v>
      </c>
      <c r="K942" s="8"/>
      <c r="L942" s="8">
        <v>0</v>
      </c>
      <c r="M942" s="8"/>
      <c r="N942" s="8">
        <v>0</v>
      </c>
      <c r="O942" s="8"/>
      <c r="P942" s="8">
        <v>1</v>
      </c>
      <c r="Q942" s="8"/>
      <c r="R942" s="8">
        <v>0</v>
      </c>
      <c r="S942" s="8"/>
      <c r="T942" s="8">
        <v>0</v>
      </c>
      <c r="U942" s="26">
        <v>0</v>
      </c>
      <c r="V942" s="26">
        <v>0</v>
      </c>
      <c r="W942" s="26">
        <v>2754</v>
      </c>
    </row>
    <row r="943" spans="1:23">
      <c r="A943" t="str">
        <f t="shared" si="14"/>
        <v>Sumner, Kansas</v>
      </c>
      <c r="B943" t="s">
        <v>1570</v>
      </c>
      <c r="E943" t="s">
        <v>1644</v>
      </c>
      <c r="F943" s="25" t="s">
        <v>1645</v>
      </c>
      <c r="G943" s="6"/>
      <c r="H943" s="7">
        <v>23114</v>
      </c>
      <c r="I943" s="8"/>
      <c r="J943" s="8">
        <v>0</v>
      </c>
      <c r="K943" s="8"/>
      <c r="L943" s="8">
        <v>0</v>
      </c>
      <c r="M943" s="8"/>
      <c r="N943" s="8">
        <v>0</v>
      </c>
      <c r="O943" s="8"/>
      <c r="P943" s="8">
        <v>1</v>
      </c>
      <c r="Q943" s="8"/>
      <c r="R943" s="8">
        <v>0</v>
      </c>
      <c r="S943" s="8"/>
      <c r="T943" s="8">
        <v>0</v>
      </c>
      <c r="U943" s="26">
        <v>0</v>
      </c>
      <c r="V943" s="26">
        <v>0</v>
      </c>
      <c r="W943" s="26">
        <v>23114</v>
      </c>
    </row>
    <row r="944" spans="1:23">
      <c r="A944" t="str">
        <f t="shared" si="14"/>
        <v>Gove, Kansas</v>
      </c>
      <c r="B944" t="s">
        <v>1570</v>
      </c>
      <c r="E944" t="s">
        <v>1646</v>
      </c>
      <c r="F944" s="25" t="s">
        <v>1647</v>
      </c>
      <c r="G944" s="6"/>
      <c r="H944" s="7">
        <v>2644</v>
      </c>
      <c r="I944" s="8"/>
      <c r="J944" s="8">
        <v>0</v>
      </c>
      <c r="K944" s="8"/>
      <c r="L944" s="8">
        <v>0</v>
      </c>
      <c r="M944" s="8"/>
      <c r="N944" s="8">
        <v>0</v>
      </c>
      <c r="O944" s="8"/>
      <c r="P944" s="8">
        <v>1</v>
      </c>
      <c r="Q944" s="8"/>
      <c r="R944" s="8">
        <v>0</v>
      </c>
      <c r="S944" s="8"/>
      <c r="T944" s="8">
        <v>0</v>
      </c>
      <c r="U944" s="26">
        <v>0</v>
      </c>
      <c r="V944" s="26">
        <v>0</v>
      </c>
      <c r="W944" s="26">
        <v>2644</v>
      </c>
    </row>
    <row r="945" spans="1:23">
      <c r="A945" t="str">
        <f t="shared" si="14"/>
        <v>Ford, Kansas</v>
      </c>
      <c r="B945" t="s">
        <v>1570</v>
      </c>
      <c r="E945" t="s">
        <v>1322</v>
      </c>
      <c r="F945" s="25" t="s">
        <v>1648</v>
      </c>
      <c r="G945" s="6"/>
      <c r="H945" s="7">
        <v>34179</v>
      </c>
      <c r="I945" s="8"/>
      <c r="J945" s="8">
        <v>0</v>
      </c>
      <c r="K945" s="8"/>
      <c r="L945" s="8">
        <v>0</v>
      </c>
      <c r="M945" s="8"/>
      <c r="N945" s="8">
        <v>0</v>
      </c>
      <c r="O945" s="8"/>
      <c r="P945" s="8">
        <v>1</v>
      </c>
      <c r="Q945" s="8"/>
      <c r="R945" s="8">
        <v>0</v>
      </c>
      <c r="S945" s="8"/>
      <c r="T945" s="8">
        <v>0</v>
      </c>
      <c r="U945" s="26">
        <v>0</v>
      </c>
      <c r="V945" s="26">
        <v>0</v>
      </c>
      <c r="W945" s="26">
        <v>34179</v>
      </c>
    </row>
    <row r="946" spans="1:23">
      <c r="A946" t="str">
        <f t="shared" si="14"/>
        <v>Neosho, Kansas</v>
      </c>
      <c r="B946" t="s">
        <v>1570</v>
      </c>
      <c r="E946" t="s">
        <v>1649</v>
      </c>
      <c r="F946" s="25" t="s">
        <v>1650</v>
      </c>
      <c r="G946" s="6"/>
      <c r="H946" s="7">
        <v>16108</v>
      </c>
      <c r="I946" s="8"/>
      <c r="J946" s="8">
        <v>0</v>
      </c>
      <c r="K946" s="8"/>
      <c r="L946" s="8">
        <v>0</v>
      </c>
      <c r="M946" s="8"/>
      <c r="N946" s="8">
        <v>0</v>
      </c>
      <c r="O946" s="8"/>
      <c r="P946" s="8">
        <v>1</v>
      </c>
      <c r="Q946" s="8"/>
      <c r="R946" s="8">
        <v>0</v>
      </c>
      <c r="S946" s="8"/>
      <c r="T946" s="8">
        <v>0</v>
      </c>
      <c r="U946" s="26">
        <v>0</v>
      </c>
      <c r="V946" s="26">
        <v>0</v>
      </c>
      <c r="W946" s="26">
        <v>16108</v>
      </c>
    </row>
    <row r="947" spans="1:23">
      <c r="A947" t="str">
        <f t="shared" si="14"/>
        <v>Linn, Kansas</v>
      </c>
      <c r="B947" t="s">
        <v>1570</v>
      </c>
      <c r="E947" t="s">
        <v>1104</v>
      </c>
      <c r="F947" s="25" t="s">
        <v>1651</v>
      </c>
      <c r="G947" s="6"/>
      <c r="H947" s="7">
        <v>9671</v>
      </c>
      <c r="I947" s="8"/>
      <c r="J947" s="8">
        <v>0</v>
      </c>
      <c r="K947" s="8"/>
      <c r="L947" s="8">
        <v>0</v>
      </c>
      <c r="M947" s="8"/>
      <c r="N947" s="8">
        <v>0</v>
      </c>
      <c r="O947" s="8"/>
      <c r="P947" s="8">
        <v>1</v>
      </c>
      <c r="Q947" s="8"/>
      <c r="R947" s="8">
        <v>0</v>
      </c>
      <c r="S947" s="8"/>
      <c r="T947" s="8">
        <v>0</v>
      </c>
      <c r="U947" s="26">
        <v>0</v>
      </c>
      <c r="V947" s="26">
        <v>0</v>
      </c>
      <c r="W947" s="26">
        <v>9671</v>
      </c>
    </row>
    <row r="948" spans="1:23">
      <c r="A948" t="str">
        <f t="shared" si="14"/>
        <v>Brown, Kansas</v>
      </c>
      <c r="B948" t="s">
        <v>1570</v>
      </c>
      <c r="E948" t="s">
        <v>1391</v>
      </c>
      <c r="F948" s="25" t="s">
        <v>1652</v>
      </c>
      <c r="G948" s="6"/>
      <c r="H948" s="7">
        <v>9626</v>
      </c>
      <c r="I948" s="8"/>
      <c r="J948" s="8">
        <v>0</v>
      </c>
      <c r="K948" s="8"/>
      <c r="L948" s="8">
        <v>0</v>
      </c>
      <c r="M948" s="8"/>
      <c r="N948" s="8">
        <v>0</v>
      </c>
      <c r="O948" s="8"/>
      <c r="P948" s="8">
        <v>1</v>
      </c>
      <c r="Q948" s="8"/>
      <c r="R948" s="8">
        <v>0</v>
      </c>
      <c r="S948" s="8"/>
      <c r="T948" s="8">
        <v>0</v>
      </c>
      <c r="U948" s="26">
        <v>0</v>
      </c>
      <c r="V948" s="26">
        <v>0</v>
      </c>
      <c r="W948" s="26">
        <v>9626</v>
      </c>
    </row>
    <row r="949" spans="1:23">
      <c r="A949" t="str">
        <f t="shared" si="14"/>
        <v>Bourbon, Kansas</v>
      </c>
      <c r="B949" t="s">
        <v>1570</v>
      </c>
      <c r="E949" t="s">
        <v>1653</v>
      </c>
      <c r="F949" s="25" t="s">
        <v>1654</v>
      </c>
      <c r="G949" s="6"/>
      <c r="H949" s="7">
        <v>14608</v>
      </c>
      <c r="I949" s="8"/>
      <c r="J949" s="8">
        <v>0</v>
      </c>
      <c r="K949" s="8"/>
      <c r="L949" s="8">
        <v>0</v>
      </c>
      <c r="M949" s="8"/>
      <c r="N949" s="8">
        <v>0</v>
      </c>
      <c r="O949" s="8"/>
      <c r="P949" s="8">
        <v>1</v>
      </c>
      <c r="Q949" s="8"/>
      <c r="R949" s="8">
        <v>0</v>
      </c>
      <c r="S949" s="8"/>
      <c r="T949" s="8">
        <v>0</v>
      </c>
      <c r="U949" s="26">
        <v>0</v>
      </c>
      <c r="V949" s="26">
        <v>0</v>
      </c>
      <c r="W949" s="26">
        <v>14608</v>
      </c>
    </row>
    <row r="950" spans="1:23">
      <c r="A950" t="str">
        <f t="shared" si="14"/>
        <v>Clay, Kansas</v>
      </c>
      <c r="B950" t="s">
        <v>1570</v>
      </c>
      <c r="E950" t="s">
        <v>145</v>
      </c>
      <c r="F950" s="25" t="s">
        <v>1655</v>
      </c>
      <c r="G950" s="6"/>
      <c r="H950" s="7">
        <v>8082</v>
      </c>
      <c r="I950" s="8"/>
      <c r="J950" s="8">
        <v>0</v>
      </c>
      <c r="K950" s="8"/>
      <c r="L950" s="8">
        <v>0</v>
      </c>
      <c r="M950" s="8"/>
      <c r="N950" s="8">
        <v>0</v>
      </c>
      <c r="O950" s="8"/>
      <c r="P950" s="8">
        <v>1</v>
      </c>
      <c r="Q950" s="8"/>
      <c r="R950" s="8">
        <v>0</v>
      </c>
      <c r="S950" s="8"/>
      <c r="T950" s="8">
        <v>0</v>
      </c>
      <c r="U950" s="26">
        <v>0</v>
      </c>
      <c r="V950" s="26">
        <v>0</v>
      </c>
      <c r="W950" s="26">
        <v>8082</v>
      </c>
    </row>
    <row r="951" spans="1:23">
      <c r="A951" t="str">
        <f t="shared" si="14"/>
        <v>Lincoln, Kansas</v>
      </c>
      <c r="B951" t="s">
        <v>1570</v>
      </c>
      <c r="E951" t="s">
        <v>326</v>
      </c>
      <c r="F951" s="25" t="s">
        <v>1656</v>
      </c>
      <c r="G951" s="6"/>
      <c r="H951" s="7">
        <v>3044</v>
      </c>
      <c r="I951" s="8"/>
      <c r="J951" s="8">
        <v>0</v>
      </c>
      <c r="K951" s="8"/>
      <c r="L951" s="8">
        <v>0</v>
      </c>
      <c r="M951" s="8"/>
      <c r="N951" s="8">
        <v>0</v>
      </c>
      <c r="O951" s="8"/>
      <c r="P951" s="8">
        <v>1</v>
      </c>
      <c r="Q951" s="8"/>
      <c r="R951" s="8">
        <v>0</v>
      </c>
      <c r="S951" s="8"/>
      <c r="T951" s="8">
        <v>0</v>
      </c>
      <c r="U951" s="26">
        <v>0</v>
      </c>
      <c r="V951" s="26">
        <v>0</v>
      </c>
      <c r="W951" s="26">
        <v>3044</v>
      </c>
    </row>
    <row r="952" spans="1:23">
      <c r="A952" t="str">
        <f t="shared" si="14"/>
        <v>Smith, Kansas</v>
      </c>
      <c r="B952" t="s">
        <v>1570</v>
      </c>
      <c r="E952" t="s">
        <v>1657</v>
      </c>
      <c r="F952" s="25" t="s">
        <v>1658</v>
      </c>
      <c r="G952" s="6"/>
      <c r="H952" s="7">
        <v>3627</v>
      </c>
      <c r="I952" s="8"/>
      <c r="J952" s="8">
        <v>0</v>
      </c>
      <c r="K952" s="8"/>
      <c r="L952" s="8">
        <v>0</v>
      </c>
      <c r="M952" s="8"/>
      <c r="N952" s="8">
        <v>0</v>
      </c>
      <c r="O952" s="8"/>
      <c r="P952" s="8">
        <v>1</v>
      </c>
      <c r="Q952" s="8"/>
      <c r="R952" s="8">
        <v>0</v>
      </c>
      <c r="S952" s="8"/>
      <c r="T952" s="8">
        <v>0</v>
      </c>
      <c r="U952" s="26">
        <v>0</v>
      </c>
      <c r="V952" s="26">
        <v>0</v>
      </c>
      <c r="W952" s="26">
        <v>3627</v>
      </c>
    </row>
    <row r="953" spans="1:23">
      <c r="A953" t="str">
        <f t="shared" si="14"/>
        <v>Morris, Kansas</v>
      </c>
      <c r="B953" t="s">
        <v>1570</v>
      </c>
      <c r="E953" t="s">
        <v>1659</v>
      </c>
      <c r="F953" s="25" t="s">
        <v>1660</v>
      </c>
      <c r="G953" s="6"/>
      <c r="H953" s="7">
        <v>5566</v>
      </c>
      <c r="I953" s="8"/>
      <c r="J953" s="8">
        <v>0</v>
      </c>
      <c r="K953" s="8"/>
      <c r="L953" s="8">
        <v>0</v>
      </c>
      <c r="M953" s="8"/>
      <c r="N953" s="8">
        <v>0</v>
      </c>
      <c r="O953" s="8"/>
      <c r="P953" s="8">
        <v>1</v>
      </c>
      <c r="Q953" s="8"/>
      <c r="R953" s="8">
        <v>0</v>
      </c>
      <c r="S953" s="8"/>
      <c r="T953" s="8">
        <v>0</v>
      </c>
      <c r="U953" s="26">
        <v>0</v>
      </c>
      <c r="V953" s="26">
        <v>0</v>
      </c>
      <c r="W953" s="26">
        <v>5566</v>
      </c>
    </row>
    <row r="954" spans="1:23">
      <c r="A954" t="str">
        <f t="shared" si="14"/>
        <v>Barber, Kansas</v>
      </c>
      <c r="B954" t="s">
        <v>1570</v>
      </c>
      <c r="E954" t="s">
        <v>1661</v>
      </c>
      <c r="F954" s="25" t="s">
        <v>1662</v>
      </c>
      <c r="G954" s="6"/>
      <c r="H954" s="7">
        <v>4624</v>
      </c>
      <c r="I954" s="8"/>
      <c r="J954" s="8">
        <v>0</v>
      </c>
      <c r="K954" s="8"/>
      <c r="L954" s="8">
        <v>0</v>
      </c>
      <c r="M954" s="8"/>
      <c r="N954" s="8">
        <v>0</v>
      </c>
      <c r="O954" s="8"/>
      <c r="P954" s="8">
        <v>1</v>
      </c>
      <c r="Q954" s="8"/>
      <c r="R954" s="8">
        <v>0</v>
      </c>
      <c r="S954" s="8"/>
      <c r="T954" s="8">
        <v>0</v>
      </c>
      <c r="U954" s="26">
        <v>0</v>
      </c>
      <c r="V954" s="26">
        <v>0</v>
      </c>
      <c r="W954" s="26">
        <v>4624</v>
      </c>
    </row>
    <row r="955" spans="1:23">
      <c r="A955" t="str">
        <f t="shared" si="14"/>
        <v>Logan, Kansas</v>
      </c>
      <c r="B955" t="s">
        <v>1570</v>
      </c>
      <c r="E955" t="s">
        <v>352</v>
      </c>
      <c r="F955" s="25" t="s">
        <v>1663</v>
      </c>
      <c r="G955" s="6"/>
      <c r="H955" s="7">
        <v>2805</v>
      </c>
      <c r="I955" s="8"/>
      <c r="J955" s="8">
        <v>0</v>
      </c>
      <c r="K955" s="8"/>
      <c r="L955" s="8">
        <v>0</v>
      </c>
      <c r="M955" s="8"/>
      <c r="N955" s="8">
        <v>0</v>
      </c>
      <c r="O955" s="8"/>
      <c r="P955" s="8">
        <v>1</v>
      </c>
      <c r="Q955" s="8"/>
      <c r="R955" s="8">
        <v>0</v>
      </c>
      <c r="S955" s="8"/>
      <c r="T955" s="8">
        <v>0</v>
      </c>
      <c r="U955" s="26">
        <v>0</v>
      </c>
      <c r="V955" s="26">
        <v>0</v>
      </c>
      <c r="W955" s="26">
        <v>2805</v>
      </c>
    </row>
    <row r="956" spans="1:23">
      <c r="A956" t="str">
        <f t="shared" si="14"/>
        <v>Chase, Kansas</v>
      </c>
      <c r="B956" t="s">
        <v>1570</v>
      </c>
      <c r="E956" t="s">
        <v>1664</v>
      </c>
      <c r="F956" s="25" t="s">
        <v>1665</v>
      </c>
      <c r="G956" s="6"/>
      <c r="H956" s="7">
        <v>2637</v>
      </c>
      <c r="I956" s="8"/>
      <c r="J956" s="8">
        <v>0</v>
      </c>
      <c r="K956" s="8"/>
      <c r="L956" s="8">
        <v>0</v>
      </c>
      <c r="M956" s="8"/>
      <c r="N956" s="8">
        <v>0</v>
      </c>
      <c r="O956" s="8"/>
      <c r="P956" s="8">
        <v>1</v>
      </c>
      <c r="Q956" s="8"/>
      <c r="R956" s="8">
        <v>0</v>
      </c>
      <c r="S956" s="8"/>
      <c r="T956" s="8">
        <v>0</v>
      </c>
      <c r="U956" s="26">
        <v>0</v>
      </c>
      <c r="V956" s="26">
        <v>0</v>
      </c>
      <c r="W956" s="26">
        <v>2637</v>
      </c>
    </row>
    <row r="957" spans="1:23">
      <c r="A957" t="str">
        <f t="shared" si="14"/>
        <v>Crawford, Kansas</v>
      </c>
      <c r="B957" t="s">
        <v>1570</v>
      </c>
      <c r="E957" t="s">
        <v>357</v>
      </c>
      <c r="F957" s="25" t="s">
        <v>1666</v>
      </c>
      <c r="G957" s="6"/>
      <c r="H957" s="7">
        <v>38968</v>
      </c>
      <c r="I957" s="8"/>
      <c r="J957" s="8">
        <v>0</v>
      </c>
      <c r="K957" s="8"/>
      <c r="L957" s="8">
        <v>0</v>
      </c>
      <c r="M957" s="8"/>
      <c r="N957" s="8">
        <v>0</v>
      </c>
      <c r="O957" s="8"/>
      <c r="P957" s="8">
        <v>1</v>
      </c>
      <c r="Q957" s="8"/>
      <c r="R957" s="8">
        <v>0</v>
      </c>
      <c r="S957" s="8"/>
      <c r="T957" s="8">
        <v>0</v>
      </c>
      <c r="U957" s="26">
        <v>0</v>
      </c>
      <c r="V957" s="26">
        <v>0</v>
      </c>
      <c r="W957" s="26">
        <v>38968</v>
      </c>
    </row>
    <row r="958" spans="1:23">
      <c r="A958" t="str">
        <f t="shared" si="14"/>
        <v>Woodson, Kansas</v>
      </c>
      <c r="B958" t="s">
        <v>1570</v>
      </c>
      <c r="E958" t="s">
        <v>1667</v>
      </c>
      <c r="F958" s="25" t="s">
        <v>1668</v>
      </c>
      <c r="G958" s="6"/>
      <c r="H958" s="7">
        <v>3157</v>
      </c>
      <c r="I958" s="8"/>
      <c r="J958" s="8">
        <v>0</v>
      </c>
      <c r="K958" s="8"/>
      <c r="L958" s="8">
        <v>0</v>
      </c>
      <c r="M958" s="8"/>
      <c r="N958" s="8">
        <v>0</v>
      </c>
      <c r="O958" s="8"/>
      <c r="P958" s="8">
        <v>1</v>
      </c>
      <c r="Q958" s="8"/>
      <c r="R958" s="8">
        <v>0</v>
      </c>
      <c r="S958" s="8"/>
      <c r="T958" s="8">
        <v>0</v>
      </c>
      <c r="U958" s="26">
        <v>0</v>
      </c>
      <c r="V958" s="26">
        <v>0</v>
      </c>
      <c r="W958" s="26">
        <v>3157</v>
      </c>
    </row>
    <row r="959" spans="1:23">
      <c r="A959" t="str">
        <f t="shared" si="14"/>
        <v>Jefferson, Kansas</v>
      </c>
      <c r="B959" t="s">
        <v>1570</v>
      </c>
      <c r="E959" t="s">
        <v>101</v>
      </c>
      <c r="F959" s="25" t="s">
        <v>1669</v>
      </c>
      <c r="G959" s="6"/>
      <c r="H959" s="7">
        <v>18890</v>
      </c>
      <c r="I959" s="8"/>
      <c r="J959" s="8">
        <v>0</v>
      </c>
      <c r="K959" s="8"/>
      <c r="L959" s="8">
        <v>0</v>
      </c>
      <c r="M959" s="8"/>
      <c r="N959" s="8">
        <v>0</v>
      </c>
      <c r="O959" s="8"/>
      <c r="P959" s="8">
        <v>1</v>
      </c>
      <c r="Q959" s="8"/>
      <c r="R959" s="8">
        <v>0</v>
      </c>
      <c r="S959" s="8"/>
      <c r="T959" s="8">
        <v>0</v>
      </c>
      <c r="U959" s="26">
        <v>0</v>
      </c>
      <c r="V959" s="26">
        <v>0</v>
      </c>
      <c r="W959" s="26">
        <v>18890</v>
      </c>
    </row>
    <row r="960" spans="1:23">
      <c r="A960" t="str">
        <f t="shared" si="14"/>
        <v>Rawlins, Kansas</v>
      </c>
      <c r="B960" t="s">
        <v>1570</v>
      </c>
      <c r="E960" t="s">
        <v>1670</v>
      </c>
      <c r="F960" s="25" t="s">
        <v>1671</v>
      </c>
      <c r="G960" s="6"/>
      <c r="H960" s="7">
        <v>2502</v>
      </c>
      <c r="I960" s="8"/>
      <c r="J960" s="8">
        <v>0</v>
      </c>
      <c r="K960" s="8"/>
      <c r="L960" s="8">
        <v>0</v>
      </c>
      <c r="M960" s="8"/>
      <c r="N960" s="8">
        <v>0</v>
      </c>
      <c r="O960" s="8"/>
      <c r="P960" s="8">
        <v>1</v>
      </c>
      <c r="Q960" s="8"/>
      <c r="R960" s="8">
        <v>0</v>
      </c>
      <c r="S960" s="8"/>
      <c r="T960" s="8">
        <v>0</v>
      </c>
      <c r="U960" s="26">
        <v>0</v>
      </c>
      <c r="V960" s="26">
        <v>0</v>
      </c>
      <c r="W960" s="26">
        <v>2502</v>
      </c>
    </row>
    <row r="961" spans="1:23">
      <c r="A961" t="str">
        <f t="shared" si="14"/>
        <v>Thomas, Kansas</v>
      </c>
      <c r="B961" t="s">
        <v>1570</v>
      </c>
      <c r="E961" t="s">
        <v>990</v>
      </c>
      <c r="F961" s="25" t="s">
        <v>1672</v>
      </c>
      <c r="G961" s="6"/>
      <c r="H961" s="7">
        <v>7810</v>
      </c>
      <c r="I961" s="8"/>
      <c r="J961" s="8">
        <v>0</v>
      </c>
      <c r="K961" s="8"/>
      <c r="L961" s="8">
        <v>0</v>
      </c>
      <c r="M961" s="8"/>
      <c r="N961" s="8">
        <v>0</v>
      </c>
      <c r="O961" s="8"/>
      <c r="P961" s="8">
        <v>1</v>
      </c>
      <c r="Q961" s="8"/>
      <c r="R961" s="8">
        <v>0</v>
      </c>
      <c r="S961" s="8"/>
      <c r="T961" s="8">
        <v>0</v>
      </c>
      <c r="U961" s="26">
        <v>0</v>
      </c>
      <c r="V961" s="26">
        <v>0</v>
      </c>
      <c r="W961" s="26">
        <v>7810</v>
      </c>
    </row>
    <row r="962" spans="1:23">
      <c r="A962" t="str">
        <f t="shared" si="14"/>
        <v>Ottawa, Kansas</v>
      </c>
      <c r="B962" t="s">
        <v>1570</v>
      </c>
      <c r="E962" t="s">
        <v>1673</v>
      </c>
      <c r="F962" s="25" t="s">
        <v>1674</v>
      </c>
      <c r="G962" s="6"/>
      <c r="H962" s="7">
        <v>5822</v>
      </c>
      <c r="I962" s="8"/>
      <c r="J962" s="8">
        <v>0</v>
      </c>
      <c r="K962" s="8"/>
      <c r="L962" s="8">
        <v>0</v>
      </c>
      <c r="M962" s="8"/>
      <c r="N962" s="8">
        <v>0</v>
      </c>
      <c r="O962" s="8"/>
      <c r="P962" s="8">
        <v>1</v>
      </c>
      <c r="Q962" s="8"/>
      <c r="R962" s="8">
        <v>0</v>
      </c>
      <c r="S962" s="8"/>
      <c r="T962" s="8">
        <v>0</v>
      </c>
      <c r="U962" s="26">
        <v>0</v>
      </c>
      <c r="V962" s="26">
        <v>0</v>
      </c>
      <c r="W962" s="26">
        <v>5822</v>
      </c>
    </row>
    <row r="963" spans="1:23">
      <c r="A963" t="str">
        <f t="shared" si="14"/>
        <v>Rice, Kansas</v>
      </c>
      <c r="B963" t="s">
        <v>1570</v>
      </c>
      <c r="E963" t="s">
        <v>1675</v>
      </c>
      <c r="F963" s="25" t="s">
        <v>1676</v>
      </c>
      <c r="G963" s="6"/>
      <c r="H963" s="7">
        <v>9658</v>
      </c>
      <c r="I963" s="8"/>
      <c r="J963" s="8">
        <v>0</v>
      </c>
      <c r="K963" s="8"/>
      <c r="L963" s="8">
        <v>0</v>
      </c>
      <c r="M963" s="8"/>
      <c r="N963" s="8">
        <v>0</v>
      </c>
      <c r="O963" s="8"/>
      <c r="P963" s="8">
        <v>1</v>
      </c>
      <c r="Q963" s="8"/>
      <c r="R963" s="8">
        <v>0</v>
      </c>
      <c r="S963" s="8"/>
      <c r="T963" s="8">
        <v>0</v>
      </c>
      <c r="U963" s="26">
        <v>0</v>
      </c>
      <c r="V963" s="26">
        <v>0</v>
      </c>
      <c r="W963" s="26">
        <v>9658</v>
      </c>
    </row>
    <row r="964" spans="1:23">
      <c r="A964" t="str">
        <f t="shared" si="14"/>
        <v>Ness, Kansas</v>
      </c>
      <c r="B964" t="s">
        <v>1570</v>
      </c>
      <c r="E964" t="s">
        <v>1677</v>
      </c>
      <c r="F964" s="25" t="s">
        <v>1678</v>
      </c>
      <c r="G964" s="6"/>
      <c r="H964" s="7">
        <v>2876</v>
      </c>
      <c r="I964" s="8"/>
      <c r="J964" s="8">
        <v>0</v>
      </c>
      <c r="K964" s="8"/>
      <c r="L964" s="8">
        <v>0</v>
      </c>
      <c r="M964" s="8"/>
      <c r="N964" s="8">
        <v>0</v>
      </c>
      <c r="O964" s="8"/>
      <c r="P964" s="8">
        <v>1</v>
      </c>
      <c r="Q964" s="8"/>
      <c r="R964" s="8">
        <v>0</v>
      </c>
      <c r="S964" s="8"/>
      <c r="T964" s="8">
        <v>0</v>
      </c>
      <c r="U964" s="26">
        <v>0</v>
      </c>
      <c r="V964" s="26">
        <v>0</v>
      </c>
      <c r="W964" s="26">
        <v>2876</v>
      </c>
    </row>
    <row r="965" spans="1:23">
      <c r="A965" t="str">
        <f t="shared" si="14"/>
        <v>Wilson, Kansas</v>
      </c>
      <c r="B965" t="s">
        <v>1570</v>
      </c>
      <c r="E965" t="s">
        <v>1679</v>
      </c>
      <c r="F965" s="25" t="s">
        <v>1680</v>
      </c>
      <c r="G965" s="6"/>
      <c r="H965" s="7">
        <v>8688</v>
      </c>
      <c r="I965" s="8"/>
      <c r="J965" s="8">
        <v>0</v>
      </c>
      <c r="K965" s="8"/>
      <c r="L965" s="8">
        <v>0</v>
      </c>
      <c r="M965" s="8"/>
      <c r="N965" s="8">
        <v>0</v>
      </c>
      <c r="O965" s="8"/>
      <c r="P965" s="8">
        <v>1</v>
      </c>
      <c r="Q965" s="8"/>
      <c r="R965" s="8">
        <v>0</v>
      </c>
      <c r="S965" s="8"/>
      <c r="T965" s="8">
        <v>0</v>
      </c>
      <c r="U965" s="26">
        <v>0</v>
      </c>
      <c r="V965" s="26">
        <v>0</v>
      </c>
      <c r="W965" s="26">
        <v>8688</v>
      </c>
    </row>
    <row r="966" spans="1:23">
      <c r="A966" t="str">
        <f t="shared" ref="A966:A1029" si="15">E966&amp;", "&amp;B966</f>
        <v>Osborne, Kansas</v>
      </c>
      <c r="B966" t="s">
        <v>1570</v>
      </c>
      <c r="E966" t="s">
        <v>1681</v>
      </c>
      <c r="F966" s="25" t="s">
        <v>1682</v>
      </c>
      <c r="G966" s="6"/>
      <c r="H966" s="7">
        <v>3530</v>
      </c>
      <c r="I966" s="8"/>
      <c r="J966" s="8">
        <v>0</v>
      </c>
      <c r="K966" s="8"/>
      <c r="L966" s="8">
        <v>0</v>
      </c>
      <c r="M966" s="8"/>
      <c r="N966" s="8">
        <v>0</v>
      </c>
      <c r="O966" s="8"/>
      <c r="P966" s="8">
        <v>1</v>
      </c>
      <c r="Q966" s="8"/>
      <c r="R966" s="8">
        <v>0</v>
      </c>
      <c r="S966" s="8"/>
      <c r="T966" s="8">
        <v>0</v>
      </c>
      <c r="U966" s="26">
        <v>0</v>
      </c>
      <c r="V966" s="26">
        <v>0</v>
      </c>
      <c r="W966" s="26">
        <v>3530</v>
      </c>
    </row>
    <row r="967" spans="1:23">
      <c r="A967" t="str">
        <f t="shared" si="15"/>
        <v>Clark, Kansas</v>
      </c>
      <c r="B967" t="s">
        <v>1570</v>
      </c>
      <c r="E967" t="s">
        <v>248</v>
      </c>
      <c r="F967" s="25" t="s">
        <v>1683</v>
      </c>
      <c r="G967" s="6"/>
      <c r="H967" s="7">
        <v>2026</v>
      </c>
      <c r="I967" s="8"/>
      <c r="J967" s="8">
        <v>0</v>
      </c>
      <c r="K967" s="8"/>
      <c r="L967" s="8">
        <v>0</v>
      </c>
      <c r="M967" s="8"/>
      <c r="N967" s="8">
        <v>0</v>
      </c>
      <c r="O967" s="8"/>
      <c r="P967" s="8">
        <v>1</v>
      </c>
      <c r="Q967" s="8"/>
      <c r="R967" s="8">
        <v>0</v>
      </c>
      <c r="S967" s="8"/>
      <c r="T967" s="8">
        <v>0</v>
      </c>
      <c r="U967" s="26">
        <v>0</v>
      </c>
      <c r="V967" s="26">
        <v>0</v>
      </c>
      <c r="W967" s="26">
        <v>2026</v>
      </c>
    </row>
    <row r="968" spans="1:23">
      <c r="A968" t="str">
        <f t="shared" si="15"/>
        <v>Haskell, Kansas</v>
      </c>
      <c r="B968" t="s">
        <v>1570</v>
      </c>
      <c r="E968" t="s">
        <v>1684</v>
      </c>
      <c r="F968" s="25" t="s">
        <v>1685</v>
      </c>
      <c r="G968" s="6"/>
      <c r="H968" s="7">
        <v>4018</v>
      </c>
      <c r="I968" s="8"/>
      <c r="J968" s="8">
        <v>0</v>
      </c>
      <c r="K968" s="8"/>
      <c r="L968" s="8">
        <v>0</v>
      </c>
      <c r="M968" s="8"/>
      <c r="N968" s="8">
        <v>0</v>
      </c>
      <c r="O968" s="8"/>
      <c r="P968" s="8">
        <v>1</v>
      </c>
      <c r="Q968" s="8"/>
      <c r="R968" s="8">
        <v>0</v>
      </c>
      <c r="S968" s="8"/>
      <c r="T968" s="8">
        <v>0</v>
      </c>
      <c r="U968" s="26">
        <v>0</v>
      </c>
      <c r="V968" s="26">
        <v>0</v>
      </c>
      <c r="W968" s="26">
        <v>4018</v>
      </c>
    </row>
    <row r="969" spans="1:23">
      <c r="A969" t="str">
        <f t="shared" si="15"/>
        <v>Saline, Kansas</v>
      </c>
      <c r="B969" t="s">
        <v>1570</v>
      </c>
      <c r="E969" t="s">
        <v>234</v>
      </c>
      <c r="F969" s="25" t="s">
        <v>1686</v>
      </c>
      <c r="G969" s="6"/>
      <c r="H969" s="7">
        <v>54701</v>
      </c>
      <c r="I969" s="8"/>
      <c r="J969" s="8">
        <v>0</v>
      </c>
      <c r="K969" s="8"/>
      <c r="L969" s="8">
        <v>0</v>
      </c>
      <c r="M969" s="8"/>
      <c r="N969" s="8">
        <v>0</v>
      </c>
      <c r="O969" s="8"/>
      <c r="P969" s="8">
        <v>1</v>
      </c>
      <c r="Q969" s="8"/>
      <c r="R969" s="8">
        <v>0</v>
      </c>
      <c r="S969" s="8"/>
      <c r="T969" s="8">
        <v>0</v>
      </c>
      <c r="U969" s="26">
        <v>0</v>
      </c>
      <c r="V969" s="26">
        <v>0</v>
      </c>
      <c r="W969" s="26">
        <v>54701</v>
      </c>
    </row>
    <row r="970" spans="1:23">
      <c r="A970" t="str">
        <f t="shared" si="15"/>
        <v>Kingman, Kansas</v>
      </c>
      <c r="B970" t="s">
        <v>1570</v>
      </c>
      <c r="E970" t="s">
        <v>1687</v>
      </c>
      <c r="F970" s="25" t="s">
        <v>1688</v>
      </c>
      <c r="G970" s="6"/>
      <c r="H970" s="7">
        <v>7340</v>
      </c>
      <c r="I970" s="8"/>
      <c r="J970" s="8">
        <v>0</v>
      </c>
      <c r="K970" s="8"/>
      <c r="L970" s="8">
        <v>0</v>
      </c>
      <c r="M970" s="8"/>
      <c r="N970" s="8">
        <v>0</v>
      </c>
      <c r="O970" s="8"/>
      <c r="P970" s="8">
        <v>1</v>
      </c>
      <c r="Q970" s="8"/>
      <c r="R970" s="8">
        <v>0</v>
      </c>
      <c r="S970" s="8"/>
      <c r="T970" s="8">
        <v>0</v>
      </c>
      <c r="U970" s="26">
        <v>0</v>
      </c>
      <c r="V970" s="26">
        <v>0</v>
      </c>
      <c r="W970" s="26">
        <v>7340</v>
      </c>
    </row>
    <row r="971" spans="1:23">
      <c r="A971" t="str">
        <f t="shared" si="15"/>
        <v>Stafford, Kansas</v>
      </c>
      <c r="B971" t="s">
        <v>1570</v>
      </c>
      <c r="E971" t="s">
        <v>1689</v>
      </c>
      <c r="F971" s="25" t="s">
        <v>1690</v>
      </c>
      <c r="G971" s="6"/>
      <c r="H971" s="7">
        <v>4181</v>
      </c>
      <c r="I971" s="8"/>
      <c r="J971" s="8">
        <v>0</v>
      </c>
      <c r="K971" s="8"/>
      <c r="L971" s="8">
        <v>0</v>
      </c>
      <c r="M971" s="8"/>
      <c r="N971" s="8">
        <v>0</v>
      </c>
      <c r="O971" s="8"/>
      <c r="P971" s="8">
        <v>1</v>
      </c>
      <c r="Q971" s="8"/>
      <c r="R971" s="8">
        <v>0</v>
      </c>
      <c r="S971" s="8"/>
      <c r="T971" s="8">
        <v>0</v>
      </c>
      <c r="U971" s="26">
        <v>0</v>
      </c>
      <c r="V971" s="26">
        <v>0</v>
      </c>
      <c r="W971" s="26">
        <v>4181</v>
      </c>
    </row>
    <row r="972" spans="1:23">
      <c r="A972" t="str">
        <f t="shared" si="15"/>
        <v>Dickinson, Kansas</v>
      </c>
      <c r="B972" t="s">
        <v>1570</v>
      </c>
      <c r="E972" t="s">
        <v>1106</v>
      </c>
      <c r="F972" s="25" t="s">
        <v>1691</v>
      </c>
      <c r="G972" s="6"/>
      <c r="H972" s="7">
        <v>18828</v>
      </c>
      <c r="I972" s="8"/>
      <c r="J972" s="8">
        <v>0</v>
      </c>
      <c r="K972" s="8"/>
      <c r="L972" s="8">
        <v>0</v>
      </c>
      <c r="M972" s="8"/>
      <c r="N972" s="8">
        <v>0</v>
      </c>
      <c r="O972" s="8"/>
      <c r="P972" s="8">
        <v>1</v>
      </c>
      <c r="Q972" s="8"/>
      <c r="R972" s="8">
        <v>0</v>
      </c>
      <c r="S972" s="8"/>
      <c r="T972" s="8">
        <v>0</v>
      </c>
      <c r="U972" s="26">
        <v>0</v>
      </c>
      <c r="V972" s="26">
        <v>0</v>
      </c>
      <c r="W972" s="26">
        <v>18828</v>
      </c>
    </row>
    <row r="973" spans="1:23">
      <c r="A973" t="str">
        <f t="shared" si="15"/>
        <v>Finney, Kansas</v>
      </c>
      <c r="B973" t="s">
        <v>1570</v>
      </c>
      <c r="E973" t="s">
        <v>1692</v>
      </c>
      <c r="F973" s="25" t="s">
        <v>1693</v>
      </c>
      <c r="G973" s="6"/>
      <c r="H973" s="7">
        <v>36750</v>
      </c>
      <c r="I973" s="8"/>
      <c r="J973" s="8">
        <v>0</v>
      </c>
      <c r="K973" s="8"/>
      <c r="L973" s="8">
        <v>0</v>
      </c>
      <c r="M973" s="8"/>
      <c r="N973" s="8">
        <v>0</v>
      </c>
      <c r="O973" s="8"/>
      <c r="P973" s="8">
        <v>1</v>
      </c>
      <c r="Q973" s="8"/>
      <c r="R973" s="8">
        <v>0</v>
      </c>
      <c r="S973" s="8"/>
      <c r="T973" s="8">
        <v>0</v>
      </c>
      <c r="U973" s="26">
        <v>0</v>
      </c>
      <c r="V973" s="26">
        <v>0</v>
      </c>
      <c r="W973" s="26">
        <v>36750</v>
      </c>
    </row>
    <row r="974" spans="1:23">
      <c r="A974" t="str">
        <f t="shared" si="15"/>
        <v>Montgomery, Kansas</v>
      </c>
      <c r="B974" t="s">
        <v>1570</v>
      </c>
      <c r="E974" t="s">
        <v>133</v>
      </c>
      <c r="F974" s="25" t="s">
        <v>1694</v>
      </c>
      <c r="G974" s="6"/>
      <c r="H974" s="7">
        <v>32521</v>
      </c>
      <c r="I974" s="8"/>
      <c r="J974" s="8">
        <v>0</v>
      </c>
      <c r="K974" s="8"/>
      <c r="L974" s="8">
        <v>0</v>
      </c>
      <c r="M974" s="8"/>
      <c r="N974" s="8">
        <v>0</v>
      </c>
      <c r="O974" s="8"/>
      <c r="P974" s="8">
        <v>1</v>
      </c>
      <c r="Q974" s="8"/>
      <c r="R974" s="8">
        <v>0</v>
      </c>
      <c r="S974" s="8"/>
      <c r="T974" s="8">
        <v>0</v>
      </c>
      <c r="U974" s="26">
        <v>0</v>
      </c>
      <c r="V974" s="26">
        <v>0</v>
      </c>
      <c r="W974" s="26">
        <v>32521</v>
      </c>
    </row>
    <row r="975" spans="1:23">
      <c r="A975" t="str">
        <f t="shared" si="15"/>
        <v>Edwards, Kansas</v>
      </c>
      <c r="B975" t="s">
        <v>1570</v>
      </c>
      <c r="E975" t="s">
        <v>1435</v>
      </c>
      <c r="F975" s="25" t="s">
        <v>1695</v>
      </c>
      <c r="G975" s="6"/>
      <c r="H975" s="7">
        <v>2869</v>
      </c>
      <c r="I975" s="8"/>
      <c r="J975" s="8">
        <v>0</v>
      </c>
      <c r="K975" s="8"/>
      <c r="L975" s="8">
        <v>0</v>
      </c>
      <c r="M975" s="8"/>
      <c r="N975" s="8">
        <v>0</v>
      </c>
      <c r="O975" s="8"/>
      <c r="P975" s="8">
        <v>1</v>
      </c>
      <c r="Q975" s="8"/>
      <c r="R975" s="8">
        <v>0</v>
      </c>
      <c r="S975" s="8"/>
      <c r="T975" s="8">
        <v>0</v>
      </c>
      <c r="U975" s="26">
        <v>0</v>
      </c>
      <c r="V975" s="26">
        <v>0</v>
      </c>
      <c r="W975" s="26">
        <v>2869</v>
      </c>
    </row>
    <row r="976" spans="1:23">
      <c r="A976" t="str">
        <f t="shared" si="15"/>
        <v>Harvey, Kansas</v>
      </c>
      <c r="B976" t="s">
        <v>1570</v>
      </c>
      <c r="E976" t="s">
        <v>1696</v>
      </c>
      <c r="F976" s="25" t="s">
        <v>1697</v>
      </c>
      <c r="G976" s="6"/>
      <c r="H976" s="7">
        <v>34503</v>
      </c>
      <c r="I976" s="8"/>
      <c r="J976" s="8">
        <v>0</v>
      </c>
      <c r="K976" s="8"/>
      <c r="L976" s="8">
        <v>0</v>
      </c>
      <c r="M976" s="8"/>
      <c r="N976" s="8">
        <v>0</v>
      </c>
      <c r="O976" s="8"/>
      <c r="P976" s="8">
        <v>1</v>
      </c>
      <c r="Q976" s="8"/>
      <c r="R976" s="8">
        <v>0</v>
      </c>
      <c r="S976" s="8"/>
      <c r="T976" s="8">
        <v>0</v>
      </c>
      <c r="U976" s="26">
        <v>0</v>
      </c>
      <c r="V976" s="26">
        <v>0</v>
      </c>
      <c r="W976" s="26">
        <v>34503</v>
      </c>
    </row>
    <row r="977" spans="1:23">
      <c r="A977" t="str">
        <f t="shared" si="15"/>
        <v>Sheridan, Kansas</v>
      </c>
      <c r="B977" t="s">
        <v>1570</v>
      </c>
      <c r="E977" t="s">
        <v>1698</v>
      </c>
      <c r="F977" s="25" t="s">
        <v>1699</v>
      </c>
      <c r="G977" s="6"/>
      <c r="H977" s="7">
        <v>2506</v>
      </c>
      <c r="I977" s="8"/>
      <c r="J977" s="8">
        <v>0</v>
      </c>
      <c r="K977" s="8"/>
      <c r="L977" s="8">
        <v>0</v>
      </c>
      <c r="M977" s="8"/>
      <c r="N977" s="8">
        <v>0</v>
      </c>
      <c r="O977" s="8"/>
      <c r="P977" s="8">
        <v>1</v>
      </c>
      <c r="Q977" s="8"/>
      <c r="R977" s="8">
        <v>0</v>
      </c>
      <c r="S977" s="8"/>
      <c r="T977" s="8">
        <v>0</v>
      </c>
      <c r="U977" s="26">
        <v>0</v>
      </c>
      <c r="V977" s="26">
        <v>0</v>
      </c>
      <c r="W977" s="26">
        <v>2506</v>
      </c>
    </row>
    <row r="978" spans="1:23">
      <c r="A978" t="str">
        <f t="shared" si="15"/>
        <v>Kiowa, Kansas</v>
      </c>
      <c r="B978" t="s">
        <v>1570</v>
      </c>
      <c r="E978" t="s">
        <v>601</v>
      </c>
      <c r="F978" s="25" t="s">
        <v>1700</v>
      </c>
      <c r="G978" s="6"/>
      <c r="H978" s="7">
        <v>2505</v>
      </c>
      <c r="I978" s="8"/>
      <c r="J978" s="8">
        <v>0</v>
      </c>
      <c r="K978" s="8"/>
      <c r="L978" s="8">
        <v>0</v>
      </c>
      <c r="M978" s="8"/>
      <c r="N978" s="8">
        <v>0</v>
      </c>
      <c r="O978" s="8"/>
      <c r="P978" s="8">
        <v>1</v>
      </c>
      <c r="Q978" s="8"/>
      <c r="R978" s="8">
        <v>0</v>
      </c>
      <c r="S978" s="8"/>
      <c r="T978" s="8">
        <v>0</v>
      </c>
      <c r="U978" s="26">
        <v>0</v>
      </c>
      <c r="V978" s="26">
        <v>0</v>
      </c>
      <c r="W978" s="26">
        <v>2505</v>
      </c>
    </row>
    <row r="979" spans="1:23">
      <c r="A979" t="str">
        <f t="shared" si="15"/>
        <v>Harper, Kansas</v>
      </c>
      <c r="B979" t="s">
        <v>1570</v>
      </c>
      <c r="E979" t="s">
        <v>1701</v>
      </c>
      <c r="F979" s="25" t="s">
        <v>1702</v>
      </c>
      <c r="G979" s="6"/>
      <c r="H979" s="7">
        <v>5594</v>
      </c>
      <c r="I979" s="8"/>
      <c r="J979" s="8">
        <v>0</v>
      </c>
      <c r="K979" s="8"/>
      <c r="L979" s="8">
        <v>0</v>
      </c>
      <c r="M979" s="8"/>
      <c r="N979" s="8">
        <v>0</v>
      </c>
      <c r="O979" s="8"/>
      <c r="P979" s="8">
        <v>1</v>
      </c>
      <c r="Q979" s="8"/>
      <c r="R979" s="8">
        <v>0</v>
      </c>
      <c r="S979" s="8"/>
      <c r="T979" s="8">
        <v>0</v>
      </c>
      <c r="U979" s="26">
        <v>0</v>
      </c>
      <c r="V979" s="26">
        <v>0</v>
      </c>
      <c r="W979" s="26">
        <v>5594</v>
      </c>
    </row>
    <row r="980" spans="1:23">
      <c r="A980" t="str">
        <f t="shared" si="15"/>
        <v>Washington, Kansas</v>
      </c>
      <c r="B980" t="s">
        <v>1570</v>
      </c>
      <c r="E980" t="s">
        <v>207</v>
      </c>
      <c r="F980" s="25" t="s">
        <v>1703</v>
      </c>
      <c r="G980" s="6"/>
      <c r="H980" s="7">
        <v>5493</v>
      </c>
      <c r="I980" s="8"/>
      <c r="J980" s="8">
        <v>0</v>
      </c>
      <c r="K980" s="8"/>
      <c r="L980" s="8">
        <v>0</v>
      </c>
      <c r="M980" s="8"/>
      <c r="N980" s="8">
        <v>0</v>
      </c>
      <c r="O980" s="8"/>
      <c r="P980" s="8">
        <v>1</v>
      </c>
      <c r="Q980" s="8"/>
      <c r="R980" s="8">
        <v>0</v>
      </c>
      <c r="S980" s="8"/>
      <c r="T980" s="8">
        <v>0</v>
      </c>
      <c r="U980" s="26">
        <v>0</v>
      </c>
      <c r="V980" s="26">
        <v>0</v>
      </c>
      <c r="W980" s="26">
        <v>5493</v>
      </c>
    </row>
    <row r="981" spans="1:23">
      <c r="A981" t="str">
        <f t="shared" si="15"/>
        <v>Elk, Kansas</v>
      </c>
      <c r="B981" t="s">
        <v>1570</v>
      </c>
      <c r="E981" t="s">
        <v>1704</v>
      </c>
      <c r="F981" s="25" t="s">
        <v>1705</v>
      </c>
      <c r="G981" s="6"/>
      <c r="H981" s="7">
        <v>2523</v>
      </c>
      <c r="I981" s="8"/>
      <c r="J981" s="8">
        <v>0</v>
      </c>
      <c r="K981" s="8"/>
      <c r="L981" s="8">
        <v>0</v>
      </c>
      <c r="M981" s="8"/>
      <c r="N981" s="8">
        <v>0</v>
      </c>
      <c r="O981" s="8"/>
      <c r="P981" s="8">
        <v>1</v>
      </c>
      <c r="Q981" s="8"/>
      <c r="R981" s="8">
        <v>0</v>
      </c>
      <c r="S981" s="8"/>
      <c r="T981" s="8">
        <v>0</v>
      </c>
      <c r="U981" s="26">
        <v>0</v>
      </c>
      <c r="V981" s="26">
        <v>0</v>
      </c>
      <c r="W981" s="26">
        <v>2523</v>
      </c>
    </row>
    <row r="982" spans="1:23">
      <c r="A982" t="str">
        <f t="shared" si="15"/>
        <v>Seward, Kansas</v>
      </c>
      <c r="B982" t="s">
        <v>1570</v>
      </c>
      <c r="E982" t="s">
        <v>1706</v>
      </c>
      <c r="F982" s="25" t="s">
        <v>1707</v>
      </c>
      <c r="G982" s="6"/>
      <c r="H982" s="7">
        <v>22349</v>
      </c>
      <c r="I982" s="8"/>
      <c r="J982" s="8">
        <v>0</v>
      </c>
      <c r="K982" s="8"/>
      <c r="L982" s="8">
        <v>0</v>
      </c>
      <c r="M982" s="8"/>
      <c r="N982" s="8">
        <v>0</v>
      </c>
      <c r="O982" s="8"/>
      <c r="P982" s="8">
        <v>1</v>
      </c>
      <c r="Q982" s="8"/>
      <c r="R982" s="8">
        <v>0</v>
      </c>
      <c r="S982" s="8"/>
      <c r="T982" s="8">
        <v>0</v>
      </c>
      <c r="U982" s="26">
        <v>0</v>
      </c>
      <c r="V982" s="26">
        <v>0</v>
      </c>
      <c r="W982" s="26">
        <v>22349</v>
      </c>
    </row>
    <row r="983" spans="1:23">
      <c r="A983" t="str">
        <f t="shared" si="15"/>
        <v>Nemaha, Kansas</v>
      </c>
      <c r="B983" t="s">
        <v>1570</v>
      </c>
      <c r="E983" t="s">
        <v>1708</v>
      </c>
      <c r="F983" s="25" t="s">
        <v>1709</v>
      </c>
      <c r="G983" s="6"/>
      <c r="H983" s="7">
        <v>10121</v>
      </c>
      <c r="I983" s="8"/>
      <c r="J983" s="8">
        <v>0</v>
      </c>
      <c r="K983" s="8"/>
      <c r="L983" s="8">
        <v>0</v>
      </c>
      <c r="M983" s="8"/>
      <c r="N983" s="8">
        <v>0</v>
      </c>
      <c r="O983" s="8"/>
      <c r="P983" s="8">
        <v>1</v>
      </c>
      <c r="Q983" s="8"/>
      <c r="R983" s="8">
        <v>0</v>
      </c>
      <c r="S983" s="8"/>
      <c r="T983" s="8">
        <v>0</v>
      </c>
      <c r="U983" s="26">
        <v>0</v>
      </c>
      <c r="V983" s="26">
        <v>0</v>
      </c>
      <c r="W983" s="26">
        <v>10121</v>
      </c>
    </row>
    <row r="984" spans="1:23">
      <c r="A984" t="str">
        <f t="shared" si="15"/>
        <v>Norton, Kansas</v>
      </c>
      <c r="B984" t="s">
        <v>1570</v>
      </c>
      <c r="E984" t="s">
        <v>1710</v>
      </c>
      <c r="F984" s="25" t="s">
        <v>1711</v>
      </c>
      <c r="G984" s="6"/>
      <c r="H984" s="7">
        <v>5446</v>
      </c>
      <c r="I984" s="8"/>
      <c r="J984" s="8">
        <v>0</v>
      </c>
      <c r="K984" s="8"/>
      <c r="L984" s="8">
        <v>0</v>
      </c>
      <c r="M984" s="8"/>
      <c r="N984" s="8">
        <v>0</v>
      </c>
      <c r="O984" s="8"/>
      <c r="P984" s="8">
        <v>1</v>
      </c>
      <c r="Q984" s="8"/>
      <c r="R984" s="8">
        <v>0</v>
      </c>
      <c r="S984" s="8"/>
      <c r="T984" s="8">
        <v>0</v>
      </c>
      <c r="U984" s="26">
        <v>0</v>
      </c>
      <c r="V984" s="26">
        <v>0</v>
      </c>
      <c r="W984" s="26">
        <v>5446</v>
      </c>
    </row>
    <row r="985" spans="1:23">
      <c r="A985" t="str">
        <f t="shared" si="15"/>
        <v>Coffey, Kansas</v>
      </c>
      <c r="B985" t="s">
        <v>1570</v>
      </c>
      <c r="E985" t="s">
        <v>1712</v>
      </c>
      <c r="F985" s="25" t="s">
        <v>1713</v>
      </c>
      <c r="G985" s="6"/>
      <c r="H985" s="7">
        <v>8254</v>
      </c>
      <c r="I985" s="8"/>
      <c r="J985" s="8">
        <v>0</v>
      </c>
      <c r="K985" s="8"/>
      <c r="L985" s="8">
        <v>0</v>
      </c>
      <c r="M985" s="8"/>
      <c r="N985" s="8">
        <v>0</v>
      </c>
      <c r="O985" s="8"/>
      <c r="P985" s="8">
        <v>1</v>
      </c>
      <c r="Q985" s="8"/>
      <c r="R985" s="8">
        <v>0</v>
      </c>
      <c r="S985" s="8"/>
      <c r="T985" s="8">
        <v>0</v>
      </c>
      <c r="U985" s="26">
        <v>0</v>
      </c>
      <c r="V985" s="26">
        <v>0</v>
      </c>
      <c r="W985" s="26">
        <v>8254</v>
      </c>
    </row>
    <row r="986" spans="1:23">
      <c r="A986" t="str">
        <f t="shared" si="15"/>
        <v>Kearny, Kansas</v>
      </c>
      <c r="B986" t="s">
        <v>1570</v>
      </c>
      <c r="E986" t="s">
        <v>1714</v>
      </c>
      <c r="F986" s="25" t="s">
        <v>1715</v>
      </c>
      <c r="G986" s="6"/>
      <c r="H986" s="7">
        <v>3907</v>
      </c>
      <c r="I986" s="8"/>
      <c r="J986" s="8">
        <v>0</v>
      </c>
      <c r="K986" s="8"/>
      <c r="L986" s="8">
        <v>0</v>
      </c>
      <c r="M986" s="8"/>
      <c r="N986" s="8">
        <v>0</v>
      </c>
      <c r="O986" s="8"/>
      <c r="P986" s="8">
        <v>1</v>
      </c>
      <c r="Q986" s="8"/>
      <c r="R986" s="8">
        <v>0</v>
      </c>
      <c r="S986" s="8"/>
      <c r="T986" s="8">
        <v>0</v>
      </c>
      <c r="U986" s="26">
        <v>0</v>
      </c>
      <c r="V986" s="26">
        <v>0</v>
      </c>
      <c r="W986" s="26">
        <v>3907</v>
      </c>
    </row>
    <row r="987" spans="1:23">
      <c r="A987" t="str">
        <f t="shared" si="15"/>
        <v>Ellsworth, Kansas</v>
      </c>
      <c r="B987" t="s">
        <v>1570</v>
      </c>
      <c r="E987" t="s">
        <v>1716</v>
      </c>
      <c r="F987" s="25" t="s">
        <v>1717</v>
      </c>
      <c r="G987" s="6"/>
      <c r="H987" s="7">
        <v>6231</v>
      </c>
      <c r="I987" s="8"/>
      <c r="J987" s="8">
        <v>0</v>
      </c>
      <c r="K987" s="8"/>
      <c r="L987" s="8">
        <v>0</v>
      </c>
      <c r="M987" s="8"/>
      <c r="N987" s="8">
        <v>0</v>
      </c>
      <c r="O987" s="8"/>
      <c r="P987" s="8">
        <v>1</v>
      </c>
      <c r="Q987" s="8"/>
      <c r="R987" s="8">
        <v>0</v>
      </c>
      <c r="S987" s="8"/>
      <c r="T987" s="8">
        <v>0</v>
      </c>
      <c r="U987" s="26">
        <v>0</v>
      </c>
      <c r="V987" s="26">
        <v>0</v>
      </c>
      <c r="W987" s="26">
        <v>6231</v>
      </c>
    </row>
    <row r="988" spans="1:23">
      <c r="A988" t="str">
        <f t="shared" si="15"/>
        <v>Hodgeman, Kansas</v>
      </c>
      <c r="B988" t="s">
        <v>1570</v>
      </c>
      <c r="E988" t="s">
        <v>1718</v>
      </c>
      <c r="F988" s="25" t="s">
        <v>1719</v>
      </c>
      <c r="G988" s="6"/>
      <c r="H988" s="7">
        <v>1876</v>
      </c>
      <c r="I988" s="8"/>
      <c r="J988" s="8">
        <v>0</v>
      </c>
      <c r="K988" s="8"/>
      <c r="L988" s="8">
        <v>0</v>
      </c>
      <c r="M988" s="8"/>
      <c r="N988" s="8">
        <v>0</v>
      </c>
      <c r="O988" s="8"/>
      <c r="P988" s="8">
        <v>1</v>
      </c>
      <c r="Q988" s="8"/>
      <c r="R988" s="8">
        <v>0</v>
      </c>
      <c r="S988" s="8"/>
      <c r="T988" s="8">
        <v>0</v>
      </c>
      <c r="U988" s="26">
        <v>0</v>
      </c>
      <c r="V988" s="26">
        <v>0</v>
      </c>
      <c r="W988" s="26">
        <v>1876</v>
      </c>
    </row>
    <row r="989" spans="1:23">
      <c r="A989" t="str">
        <f t="shared" si="15"/>
        <v>Meade, Kansas</v>
      </c>
      <c r="B989" t="s">
        <v>1570</v>
      </c>
      <c r="E989" t="s">
        <v>1720</v>
      </c>
      <c r="F989" s="25" t="s">
        <v>1721</v>
      </c>
      <c r="G989" s="6"/>
      <c r="H989" s="7">
        <v>4180</v>
      </c>
      <c r="I989" s="8"/>
      <c r="J989" s="8">
        <v>0</v>
      </c>
      <c r="K989" s="8"/>
      <c r="L989" s="8">
        <v>0</v>
      </c>
      <c r="M989" s="8"/>
      <c r="N989" s="8">
        <v>0</v>
      </c>
      <c r="O989" s="8"/>
      <c r="P989" s="8">
        <v>1</v>
      </c>
      <c r="Q989" s="8"/>
      <c r="R989" s="8">
        <v>0</v>
      </c>
      <c r="S989" s="8"/>
      <c r="T989" s="8">
        <v>0</v>
      </c>
      <c r="U989" s="26">
        <v>0</v>
      </c>
      <c r="V989" s="26">
        <v>0</v>
      </c>
      <c r="W989" s="26">
        <v>4180</v>
      </c>
    </row>
    <row r="990" spans="1:23">
      <c r="A990" t="str">
        <f t="shared" si="15"/>
        <v>Anderson, Kansas</v>
      </c>
      <c r="B990" t="s">
        <v>1570</v>
      </c>
      <c r="E990" t="s">
        <v>1722</v>
      </c>
      <c r="F990" s="25" t="s">
        <v>1723</v>
      </c>
      <c r="G990" s="6"/>
      <c r="H990" s="7">
        <v>7835</v>
      </c>
      <c r="I990" s="8"/>
      <c r="J990" s="8">
        <v>0</v>
      </c>
      <c r="K990" s="8"/>
      <c r="L990" s="8">
        <v>0</v>
      </c>
      <c r="M990" s="8"/>
      <c r="N990" s="8">
        <v>0</v>
      </c>
      <c r="O990" s="8"/>
      <c r="P990" s="8">
        <v>1</v>
      </c>
      <c r="Q990" s="8"/>
      <c r="R990" s="8">
        <v>0</v>
      </c>
      <c r="S990" s="8"/>
      <c r="T990" s="8">
        <v>0</v>
      </c>
      <c r="U990" s="26">
        <v>0</v>
      </c>
      <c r="V990" s="26">
        <v>0</v>
      </c>
      <c r="W990" s="26">
        <v>7835</v>
      </c>
    </row>
    <row r="991" spans="1:23">
      <c r="A991" t="str">
        <f t="shared" si="15"/>
        <v>Marshall, Kansas</v>
      </c>
      <c r="B991" t="s">
        <v>1570</v>
      </c>
      <c r="E991" t="s">
        <v>165</v>
      </c>
      <c r="F991" s="25" t="s">
        <v>1724</v>
      </c>
      <c r="G991" s="6"/>
      <c r="H991" s="7">
        <v>9749</v>
      </c>
      <c r="I991" s="8"/>
      <c r="J991" s="8">
        <v>0</v>
      </c>
      <c r="K991" s="8"/>
      <c r="L991" s="8">
        <v>0</v>
      </c>
      <c r="M991" s="8"/>
      <c r="N991" s="8">
        <v>0</v>
      </c>
      <c r="O991" s="8"/>
      <c r="P991" s="8">
        <v>1</v>
      </c>
      <c r="Q991" s="8"/>
      <c r="R991" s="8">
        <v>0</v>
      </c>
      <c r="S991" s="8"/>
      <c r="T991" s="8">
        <v>0</v>
      </c>
      <c r="U991" s="26">
        <v>0</v>
      </c>
      <c r="V991" s="26">
        <v>0</v>
      </c>
      <c r="W991" s="26">
        <v>9749</v>
      </c>
    </row>
    <row r="992" spans="1:23">
      <c r="A992" t="str">
        <f t="shared" si="15"/>
        <v>Wichita, Kansas</v>
      </c>
      <c r="B992" t="s">
        <v>1570</v>
      </c>
      <c r="E992" t="s">
        <v>1725</v>
      </c>
      <c r="F992" s="25" t="s">
        <v>1726</v>
      </c>
      <c r="G992" s="6"/>
      <c r="H992" s="7">
        <v>2130</v>
      </c>
      <c r="I992" s="8"/>
      <c r="J992" s="8">
        <v>0</v>
      </c>
      <c r="K992" s="8"/>
      <c r="L992" s="8">
        <v>0</v>
      </c>
      <c r="M992" s="8"/>
      <c r="N992" s="8">
        <v>0</v>
      </c>
      <c r="O992" s="8"/>
      <c r="P992" s="8">
        <v>1</v>
      </c>
      <c r="Q992" s="8"/>
      <c r="R992" s="8">
        <v>0</v>
      </c>
      <c r="S992" s="8"/>
      <c r="T992" s="8">
        <v>0</v>
      </c>
      <c r="U992" s="26">
        <v>0</v>
      </c>
      <c r="V992" s="26">
        <v>0</v>
      </c>
      <c r="W992" s="26">
        <v>2130</v>
      </c>
    </row>
    <row r="993" spans="1:23">
      <c r="A993" t="str">
        <f t="shared" si="15"/>
        <v>Grant, Kansas</v>
      </c>
      <c r="B993" t="s">
        <v>1570</v>
      </c>
      <c r="E993" t="s">
        <v>337</v>
      </c>
      <c r="F993" s="25" t="s">
        <v>1727</v>
      </c>
      <c r="G993" s="6"/>
      <c r="H993" s="7">
        <v>7467</v>
      </c>
      <c r="I993" s="8"/>
      <c r="J993" s="8">
        <v>0</v>
      </c>
      <c r="K993" s="8"/>
      <c r="L993" s="8">
        <v>0</v>
      </c>
      <c r="M993" s="8"/>
      <c r="N993" s="8">
        <v>0</v>
      </c>
      <c r="O993" s="8"/>
      <c r="P993" s="8">
        <v>1</v>
      </c>
      <c r="Q993" s="8"/>
      <c r="R993" s="8">
        <v>0</v>
      </c>
      <c r="S993" s="8"/>
      <c r="T993" s="8">
        <v>0</v>
      </c>
      <c r="U993" s="26">
        <v>0</v>
      </c>
      <c r="V993" s="26">
        <v>0</v>
      </c>
      <c r="W993" s="26">
        <v>7467</v>
      </c>
    </row>
    <row r="994" spans="1:23">
      <c r="A994" t="str">
        <f t="shared" si="15"/>
        <v>Leavenworth, Kansas</v>
      </c>
      <c r="B994" t="s">
        <v>1570</v>
      </c>
      <c r="E994" t="s">
        <v>1728</v>
      </c>
      <c r="F994" s="25" t="s">
        <v>1729</v>
      </c>
      <c r="G994" s="6"/>
      <c r="H994" s="7">
        <v>80745</v>
      </c>
      <c r="I994" s="8"/>
      <c r="J994" s="8">
        <v>0</v>
      </c>
      <c r="K994" s="8"/>
      <c r="L994" s="8">
        <v>0.4779862530187628</v>
      </c>
      <c r="M994" s="8"/>
      <c r="N994" s="8">
        <v>0</v>
      </c>
      <c r="O994" s="8"/>
      <c r="P994" s="8">
        <v>0.52201374698123726</v>
      </c>
      <c r="Q994" s="8"/>
      <c r="R994" s="8">
        <v>0</v>
      </c>
      <c r="S994" s="8"/>
      <c r="T994" s="8">
        <v>0</v>
      </c>
      <c r="U994" s="26">
        <v>0</v>
      </c>
      <c r="V994" s="26">
        <v>38595</v>
      </c>
      <c r="W994" s="26">
        <v>42150</v>
      </c>
    </row>
    <row r="995" spans="1:23">
      <c r="A995" t="str">
        <f t="shared" si="15"/>
        <v>Chautauqua, Kansas</v>
      </c>
      <c r="B995" t="s">
        <v>1570</v>
      </c>
      <c r="E995" t="s">
        <v>1730</v>
      </c>
      <c r="F995" s="25" t="s">
        <v>1731</v>
      </c>
      <c r="G995" s="6"/>
      <c r="H995" s="7">
        <v>3323</v>
      </c>
      <c r="I995" s="8"/>
      <c r="J995" s="8">
        <v>0</v>
      </c>
      <c r="K995" s="8"/>
      <c r="L995" s="8">
        <v>0</v>
      </c>
      <c r="M995" s="8"/>
      <c r="N995" s="8">
        <v>0</v>
      </c>
      <c r="O995" s="8"/>
      <c r="P995" s="8">
        <v>1</v>
      </c>
      <c r="Q995" s="8"/>
      <c r="R995" s="8">
        <v>0</v>
      </c>
      <c r="S995" s="8"/>
      <c r="T995" s="8">
        <v>0</v>
      </c>
      <c r="U995" s="26">
        <v>0</v>
      </c>
      <c r="V995" s="26">
        <v>0</v>
      </c>
      <c r="W995" s="26">
        <v>3323</v>
      </c>
    </row>
    <row r="996" spans="1:23">
      <c r="A996" t="str">
        <f t="shared" si="15"/>
        <v>Rooks, Kansas</v>
      </c>
      <c r="B996" t="s">
        <v>1570</v>
      </c>
      <c r="E996" t="s">
        <v>1732</v>
      </c>
      <c r="F996" s="25" t="s">
        <v>1733</v>
      </c>
      <c r="G996" s="6"/>
      <c r="H996" s="7">
        <v>5053</v>
      </c>
      <c r="I996" s="8"/>
      <c r="J996" s="8">
        <v>0</v>
      </c>
      <c r="K996" s="8"/>
      <c r="L996" s="8">
        <v>0</v>
      </c>
      <c r="M996" s="8"/>
      <c r="N996" s="8">
        <v>0</v>
      </c>
      <c r="O996" s="8"/>
      <c r="P996" s="8">
        <v>1</v>
      </c>
      <c r="Q996" s="8"/>
      <c r="R996" s="8">
        <v>0</v>
      </c>
      <c r="S996" s="8"/>
      <c r="T996" s="8">
        <v>0</v>
      </c>
      <c r="U996" s="26">
        <v>0</v>
      </c>
      <c r="V996" s="26">
        <v>0</v>
      </c>
      <c r="W996" s="26">
        <v>5053</v>
      </c>
    </row>
    <row r="997" spans="1:23">
      <c r="A997" t="str">
        <f t="shared" si="15"/>
        <v>Reno, Kansas</v>
      </c>
      <c r="B997" t="s">
        <v>1570</v>
      </c>
      <c r="E997" t="s">
        <v>1734</v>
      </c>
      <c r="F997" s="25" t="s">
        <v>1735</v>
      </c>
      <c r="G997" s="6"/>
      <c r="H997" s="7">
        <v>62765</v>
      </c>
      <c r="I997" s="8"/>
      <c r="J997" s="8">
        <v>0</v>
      </c>
      <c r="K997" s="8"/>
      <c r="L997" s="8">
        <v>0</v>
      </c>
      <c r="M997" s="8"/>
      <c r="N997" s="8">
        <v>0</v>
      </c>
      <c r="O997" s="8"/>
      <c r="P997" s="8">
        <v>1</v>
      </c>
      <c r="Q997" s="8"/>
      <c r="R997" s="8">
        <v>0</v>
      </c>
      <c r="S997" s="8"/>
      <c r="T997" s="8">
        <v>0</v>
      </c>
      <c r="U997" s="26">
        <v>0</v>
      </c>
      <c r="V997" s="26">
        <v>0</v>
      </c>
      <c r="W997" s="26">
        <v>62765</v>
      </c>
    </row>
    <row r="998" spans="1:23">
      <c r="A998" t="str">
        <f t="shared" si="15"/>
        <v>Gray, Kansas</v>
      </c>
      <c r="B998" t="s">
        <v>1570</v>
      </c>
      <c r="E998" t="s">
        <v>1736</v>
      </c>
      <c r="F998" s="25" t="s">
        <v>1737</v>
      </c>
      <c r="G998" s="6"/>
      <c r="H998" s="7">
        <v>6039</v>
      </c>
      <c r="I998" s="8"/>
      <c r="J998" s="8">
        <v>0</v>
      </c>
      <c r="K998" s="8"/>
      <c r="L998" s="8">
        <v>0</v>
      </c>
      <c r="M998" s="8"/>
      <c r="N998" s="8">
        <v>0</v>
      </c>
      <c r="O998" s="8"/>
      <c r="P998" s="8">
        <v>1</v>
      </c>
      <c r="Q998" s="8"/>
      <c r="R998" s="8">
        <v>0</v>
      </c>
      <c r="S998" s="8"/>
      <c r="T998" s="8">
        <v>0</v>
      </c>
      <c r="U998" s="26">
        <v>0</v>
      </c>
      <c r="V998" s="26">
        <v>0</v>
      </c>
      <c r="W998" s="26">
        <v>6039</v>
      </c>
    </row>
    <row r="999" spans="1:23">
      <c r="A999" t="str">
        <f t="shared" si="15"/>
        <v>Wabaunsee, Kansas</v>
      </c>
      <c r="B999" t="s">
        <v>1570</v>
      </c>
      <c r="E999" t="s">
        <v>1738</v>
      </c>
      <c r="F999" s="25" t="s">
        <v>1739</v>
      </c>
      <c r="G999" s="6"/>
      <c r="H999" s="7">
        <v>6889</v>
      </c>
      <c r="I999" s="8"/>
      <c r="J999" s="8">
        <v>0</v>
      </c>
      <c r="K999" s="8"/>
      <c r="L999" s="8">
        <v>0</v>
      </c>
      <c r="M999" s="8"/>
      <c r="N999" s="8">
        <v>0</v>
      </c>
      <c r="O999" s="8"/>
      <c r="P999" s="8">
        <v>1</v>
      </c>
      <c r="Q999" s="8"/>
      <c r="R999" s="8">
        <v>0</v>
      </c>
      <c r="S999" s="8"/>
      <c r="T999" s="8">
        <v>0</v>
      </c>
      <c r="U999" s="26">
        <v>0</v>
      </c>
      <c r="V999" s="26">
        <v>0</v>
      </c>
      <c r="W999" s="26">
        <v>6889</v>
      </c>
    </row>
    <row r="1000" spans="1:23">
      <c r="A1000" t="str">
        <f t="shared" si="15"/>
        <v>Jackson, Kansas</v>
      </c>
      <c r="B1000" t="s">
        <v>1570</v>
      </c>
      <c r="E1000" t="s">
        <v>181</v>
      </c>
      <c r="F1000" s="25" t="s">
        <v>1740</v>
      </c>
      <c r="G1000" s="6"/>
      <c r="H1000" s="7">
        <v>13266</v>
      </c>
      <c r="I1000" s="8"/>
      <c r="J1000" s="8">
        <v>0</v>
      </c>
      <c r="K1000" s="8"/>
      <c r="L1000" s="8">
        <v>0</v>
      </c>
      <c r="M1000" s="8"/>
      <c r="N1000" s="8">
        <v>0</v>
      </c>
      <c r="O1000" s="8"/>
      <c r="P1000" s="8">
        <v>1</v>
      </c>
      <c r="Q1000" s="8"/>
      <c r="R1000" s="8">
        <v>0</v>
      </c>
      <c r="S1000" s="8"/>
      <c r="T1000" s="8">
        <v>0</v>
      </c>
      <c r="U1000" s="26">
        <v>0</v>
      </c>
      <c r="V1000" s="26">
        <v>0</v>
      </c>
      <c r="W1000" s="26">
        <v>13266</v>
      </c>
    </row>
    <row r="1001" spans="1:23">
      <c r="A1001" t="str">
        <f t="shared" si="15"/>
        <v>Clinton, Kentucky</v>
      </c>
      <c r="B1001" t="s">
        <v>1741</v>
      </c>
      <c r="E1001" t="s">
        <v>1082</v>
      </c>
      <c r="F1001" s="25" t="s">
        <v>1742</v>
      </c>
      <c r="G1001" s="6"/>
      <c r="H1001" s="7">
        <v>10193</v>
      </c>
      <c r="I1001" s="8"/>
      <c r="J1001" s="8">
        <v>0</v>
      </c>
      <c r="K1001" s="8"/>
      <c r="L1001" s="8">
        <v>0</v>
      </c>
      <c r="M1001" s="8"/>
      <c r="N1001" s="8">
        <v>0</v>
      </c>
      <c r="O1001" s="8"/>
      <c r="P1001" s="8">
        <v>1</v>
      </c>
      <c r="Q1001" s="8"/>
      <c r="R1001" s="8">
        <v>0</v>
      </c>
      <c r="S1001" s="8"/>
      <c r="T1001" s="8">
        <v>0</v>
      </c>
      <c r="U1001" s="26">
        <v>0</v>
      </c>
      <c r="V1001" s="26">
        <v>0</v>
      </c>
      <c r="W1001" s="26">
        <v>10193</v>
      </c>
    </row>
    <row r="1002" spans="1:23">
      <c r="A1002" t="str">
        <f t="shared" si="15"/>
        <v>Allen, Kentucky</v>
      </c>
      <c r="B1002" t="s">
        <v>1741</v>
      </c>
      <c r="E1002" t="s">
        <v>1449</v>
      </c>
      <c r="F1002" s="25" t="s">
        <v>1743</v>
      </c>
      <c r="G1002" s="6"/>
      <c r="H1002" s="7">
        <v>20944</v>
      </c>
      <c r="I1002" s="8"/>
      <c r="J1002" s="8">
        <v>0</v>
      </c>
      <c r="K1002" s="8"/>
      <c r="L1002" s="8">
        <v>0</v>
      </c>
      <c r="M1002" s="8"/>
      <c r="N1002" s="8">
        <v>0</v>
      </c>
      <c r="O1002" s="8"/>
      <c r="P1002" s="8">
        <v>1</v>
      </c>
      <c r="Q1002" s="8"/>
      <c r="R1002" s="8">
        <v>0</v>
      </c>
      <c r="S1002" s="8"/>
      <c r="T1002" s="8">
        <v>0</v>
      </c>
      <c r="U1002" s="26">
        <v>0</v>
      </c>
      <c r="V1002" s="26">
        <v>0</v>
      </c>
      <c r="W1002" s="26">
        <v>20944</v>
      </c>
    </row>
    <row r="1003" spans="1:23">
      <c r="A1003" t="str">
        <f t="shared" si="15"/>
        <v>Wayne, Kentucky</v>
      </c>
      <c r="B1003" t="s">
        <v>1741</v>
      </c>
      <c r="E1003" t="s">
        <v>919</v>
      </c>
      <c r="F1003" s="25" t="s">
        <v>1744</v>
      </c>
      <c r="G1003" s="6"/>
      <c r="H1003" s="7">
        <v>20546</v>
      </c>
      <c r="I1003" s="8"/>
      <c r="J1003" s="8">
        <v>0</v>
      </c>
      <c r="K1003" s="8"/>
      <c r="L1003" s="8">
        <v>0</v>
      </c>
      <c r="M1003" s="8"/>
      <c r="N1003" s="8">
        <v>0</v>
      </c>
      <c r="O1003" s="8"/>
      <c r="P1003" s="8">
        <v>1</v>
      </c>
      <c r="Q1003" s="8"/>
      <c r="R1003" s="8">
        <v>0</v>
      </c>
      <c r="S1003" s="8"/>
      <c r="T1003" s="8">
        <v>0</v>
      </c>
      <c r="U1003" s="26">
        <v>0</v>
      </c>
      <c r="V1003" s="26">
        <v>0</v>
      </c>
      <c r="W1003" s="26">
        <v>20546</v>
      </c>
    </row>
    <row r="1004" spans="1:23">
      <c r="A1004" t="str">
        <f t="shared" si="15"/>
        <v>Scott, Kentucky</v>
      </c>
      <c r="B1004" t="s">
        <v>1741</v>
      </c>
      <c r="E1004" t="s">
        <v>354</v>
      </c>
      <c r="F1004" s="25" t="s">
        <v>1745</v>
      </c>
      <c r="G1004" s="6"/>
      <c r="H1004" s="7">
        <v>54667</v>
      </c>
      <c r="I1004" s="8"/>
      <c r="J1004" s="8">
        <v>0</v>
      </c>
      <c r="K1004" s="8"/>
      <c r="L1004" s="8">
        <v>0.46700934750397866</v>
      </c>
      <c r="M1004" s="8"/>
      <c r="N1004" s="8">
        <v>0</v>
      </c>
      <c r="O1004" s="8"/>
      <c r="P1004" s="8">
        <v>0.5329906524960214</v>
      </c>
      <c r="Q1004" s="8"/>
      <c r="R1004" s="8">
        <v>0</v>
      </c>
      <c r="S1004" s="8"/>
      <c r="T1004" s="8">
        <v>0</v>
      </c>
      <c r="U1004" s="26">
        <v>0</v>
      </c>
      <c r="V1004" s="26">
        <v>25530</v>
      </c>
      <c r="W1004" s="26">
        <v>29137.000000000004</v>
      </c>
    </row>
    <row r="1005" spans="1:23">
      <c r="A1005" t="str">
        <f t="shared" si="15"/>
        <v>Edmonson, Kentucky</v>
      </c>
      <c r="B1005" t="s">
        <v>1741</v>
      </c>
      <c r="E1005" t="s">
        <v>1746</v>
      </c>
      <c r="F1005" s="25" t="s">
        <v>1747</v>
      </c>
      <c r="G1005" s="6"/>
      <c r="H1005" s="7">
        <v>12138</v>
      </c>
      <c r="I1005" s="8"/>
      <c r="J1005" s="8">
        <v>0</v>
      </c>
      <c r="K1005" s="8"/>
      <c r="L1005" s="8">
        <v>0</v>
      </c>
      <c r="M1005" s="8"/>
      <c r="N1005" s="8">
        <v>0</v>
      </c>
      <c r="O1005" s="8"/>
      <c r="P1005" s="8">
        <v>1</v>
      </c>
      <c r="Q1005" s="8"/>
      <c r="R1005" s="8">
        <v>0</v>
      </c>
      <c r="S1005" s="8"/>
      <c r="T1005" s="8">
        <v>0</v>
      </c>
      <c r="U1005" s="26">
        <v>0</v>
      </c>
      <c r="V1005" s="26">
        <v>0</v>
      </c>
      <c r="W1005" s="26">
        <v>12138</v>
      </c>
    </row>
    <row r="1006" spans="1:23">
      <c r="A1006" t="str">
        <f t="shared" si="15"/>
        <v>Adair, Kentucky</v>
      </c>
      <c r="B1006" t="s">
        <v>1741</v>
      </c>
      <c r="E1006" t="s">
        <v>1091</v>
      </c>
      <c r="F1006" s="25" t="s">
        <v>1748</v>
      </c>
      <c r="G1006" s="6"/>
      <c r="H1006" s="7">
        <v>19222</v>
      </c>
      <c r="I1006" s="8"/>
      <c r="J1006" s="8">
        <v>0</v>
      </c>
      <c r="K1006" s="8"/>
      <c r="L1006" s="8">
        <v>0</v>
      </c>
      <c r="M1006" s="8"/>
      <c r="N1006" s="8">
        <v>0</v>
      </c>
      <c r="O1006" s="8"/>
      <c r="P1006" s="8">
        <v>1</v>
      </c>
      <c r="Q1006" s="8"/>
      <c r="R1006" s="8">
        <v>0</v>
      </c>
      <c r="S1006" s="8"/>
      <c r="T1006" s="8">
        <v>0</v>
      </c>
      <c r="U1006" s="26">
        <v>0</v>
      </c>
      <c r="V1006" s="26">
        <v>0</v>
      </c>
      <c r="W1006" s="26">
        <v>19222</v>
      </c>
    </row>
    <row r="1007" spans="1:23">
      <c r="A1007" t="str">
        <f t="shared" si="15"/>
        <v>Gallatin, Kentucky</v>
      </c>
      <c r="B1007" t="s">
        <v>1741</v>
      </c>
      <c r="E1007" t="s">
        <v>1411</v>
      </c>
      <c r="F1007" s="25" t="s">
        <v>1749</v>
      </c>
      <c r="G1007" s="6"/>
      <c r="H1007" s="7">
        <v>8737</v>
      </c>
      <c r="I1007" s="8"/>
      <c r="J1007" s="8">
        <v>0</v>
      </c>
      <c r="K1007" s="8"/>
      <c r="L1007" s="8">
        <v>0</v>
      </c>
      <c r="M1007" s="8"/>
      <c r="N1007" s="8">
        <v>0</v>
      </c>
      <c r="O1007" s="8"/>
      <c r="P1007" s="8">
        <v>1</v>
      </c>
      <c r="Q1007" s="8"/>
      <c r="R1007" s="8">
        <v>0</v>
      </c>
      <c r="S1007" s="8"/>
      <c r="T1007" s="8">
        <v>0</v>
      </c>
      <c r="U1007" s="26">
        <v>0</v>
      </c>
      <c r="V1007" s="26">
        <v>0</v>
      </c>
      <c r="W1007" s="26">
        <v>8737</v>
      </c>
    </row>
    <row r="1008" spans="1:23">
      <c r="A1008" t="str">
        <f t="shared" si="15"/>
        <v>Harrison, Kentucky</v>
      </c>
      <c r="B1008" t="s">
        <v>1741</v>
      </c>
      <c r="E1008" t="s">
        <v>1072</v>
      </c>
      <c r="F1008" s="25" t="s">
        <v>1750</v>
      </c>
      <c r="G1008" s="6"/>
      <c r="H1008" s="7">
        <v>18722</v>
      </c>
      <c r="I1008" s="8"/>
      <c r="J1008" s="8">
        <v>0</v>
      </c>
      <c r="K1008" s="8"/>
      <c r="L1008" s="8">
        <v>0</v>
      </c>
      <c r="M1008" s="8"/>
      <c r="N1008" s="8">
        <v>0</v>
      </c>
      <c r="O1008" s="8"/>
      <c r="P1008" s="8">
        <v>1</v>
      </c>
      <c r="Q1008" s="8"/>
      <c r="R1008" s="8">
        <v>0</v>
      </c>
      <c r="S1008" s="8"/>
      <c r="T1008" s="8">
        <v>0</v>
      </c>
      <c r="U1008" s="26">
        <v>0</v>
      </c>
      <c r="V1008" s="26">
        <v>0</v>
      </c>
      <c r="W1008" s="26">
        <v>18722</v>
      </c>
    </row>
    <row r="1009" spans="1:23">
      <c r="A1009" t="str">
        <f t="shared" si="15"/>
        <v>Bourbon, Kentucky</v>
      </c>
      <c r="B1009" t="s">
        <v>1741</v>
      </c>
      <c r="E1009" t="s">
        <v>1653</v>
      </c>
      <c r="F1009" s="25" t="s">
        <v>1751</v>
      </c>
      <c r="G1009" s="6"/>
      <c r="H1009" s="7">
        <v>20058</v>
      </c>
      <c r="I1009" s="8"/>
      <c r="J1009" s="8">
        <v>0</v>
      </c>
      <c r="K1009" s="8"/>
      <c r="L1009" s="8">
        <v>0</v>
      </c>
      <c r="M1009" s="8"/>
      <c r="N1009" s="8">
        <v>0</v>
      </c>
      <c r="O1009" s="8"/>
      <c r="P1009" s="8">
        <v>1</v>
      </c>
      <c r="Q1009" s="8"/>
      <c r="R1009" s="8">
        <v>0</v>
      </c>
      <c r="S1009" s="8"/>
      <c r="T1009" s="8">
        <v>0</v>
      </c>
      <c r="U1009" s="26">
        <v>0</v>
      </c>
      <c r="V1009" s="26">
        <v>0</v>
      </c>
      <c r="W1009" s="26">
        <v>20058</v>
      </c>
    </row>
    <row r="1010" spans="1:23">
      <c r="A1010" t="str">
        <f t="shared" si="15"/>
        <v>Perry, Kentucky</v>
      </c>
      <c r="B1010" t="s">
        <v>1741</v>
      </c>
      <c r="E1010" t="s">
        <v>151</v>
      </c>
      <c r="F1010" s="25" t="s">
        <v>1752</v>
      </c>
      <c r="G1010" s="6"/>
      <c r="H1010" s="7">
        <v>26624</v>
      </c>
      <c r="I1010" s="8"/>
      <c r="J1010" s="8">
        <v>0</v>
      </c>
      <c r="K1010" s="8"/>
      <c r="L1010" s="8">
        <v>0</v>
      </c>
      <c r="M1010" s="8"/>
      <c r="N1010" s="8">
        <v>0</v>
      </c>
      <c r="O1010" s="8"/>
      <c r="P1010" s="8">
        <v>1</v>
      </c>
      <c r="Q1010" s="8"/>
      <c r="R1010" s="8">
        <v>0</v>
      </c>
      <c r="S1010" s="8"/>
      <c r="T1010" s="8">
        <v>0</v>
      </c>
      <c r="U1010" s="26">
        <v>0</v>
      </c>
      <c r="V1010" s="26">
        <v>0</v>
      </c>
      <c r="W1010" s="26">
        <v>26624</v>
      </c>
    </row>
    <row r="1011" spans="1:23">
      <c r="A1011" t="str">
        <f t="shared" si="15"/>
        <v>Crittenden, Kentucky</v>
      </c>
      <c r="B1011" t="s">
        <v>1741</v>
      </c>
      <c r="E1011" t="s">
        <v>311</v>
      </c>
      <c r="F1011" s="25" t="s">
        <v>1753</v>
      </c>
      <c r="G1011" s="6"/>
      <c r="H1011" s="7">
        <v>9000</v>
      </c>
      <c r="I1011" s="8"/>
      <c r="J1011" s="8">
        <v>0</v>
      </c>
      <c r="K1011" s="8"/>
      <c r="L1011" s="8">
        <v>0</v>
      </c>
      <c r="M1011" s="8"/>
      <c r="N1011" s="8">
        <v>0</v>
      </c>
      <c r="O1011" s="8"/>
      <c r="P1011" s="8">
        <v>1</v>
      </c>
      <c r="Q1011" s="8"/>
      <c r="R1011" s="8">
        <v>0</v>
      </c>
      <c r="S1011" s="8"/>
      <c r="T1011" s="8">
        <v>0</v>
      </c>
      <c r="U1011" s="26">
        <v>0</v>
      </c>
      <c r="V1011" s="26">
        <v>0</v>
      </c>
      <c r="W1011" s="26">
        <v>9000</v>
      </c>
    </row>
    <row r="1012" spans="1:23">
      <c r="A1012" t="str">
        <f t="shared" si="15"/>
        <v>Knott, Kentucky</v>
      </c>
      <c r="B1012" t="s">
        <v>1741</v>
      </c>
      <c r="E1012" t="s">
        <v>1754</v>
      </c>
      <c r="F1012" s="25" t="s">
        <v>1755</v>
      </c>
      <c r="G1012" s="6"/>
      <c r="H1012" s="7">
        <v>15260</v>
      </c>
      <c r="I1012" s="8"/>
      <c r="J1012" s="8">
        <v>0</v>
      </c>
      <c r="K1012" s="8"/>
      <c r="L1012" s="8">
        <v>0</v>
      </c>
      <c r="M1012" s="8"/>
      <c r="N1012" s="8">
        <v>0</v>
      </c>
      <c r="O1012" s="8"/>
      <c r="P1012" s="8">
        <v>1</v>
      </c>
      <c r="Q1012" s="8"/>
      <c r="R1012" s="8">
        <v>0</v>
      </c>
      <c r="S1012" s="8"/>
      <c r="T1012" s="8">
        <v>0</v>
      </c>
      <c r="U1012" s="26">
        <v>0</v>
      </c>
      <c r="V1012" s="26">
        <v>0</v>
      </c>
      <c r="W1012" s="26">
        <v>15260</v>
      </c>
    </row>
    <row r="1013" spans="1:23">
      <c r="A1013" t="str">
        <f t="shared" si="15"/>
        <v>Lawrence, Kentucky</v>
      </c>
      <c r="B1013" t="s">
        <v>1741</v>
      </c>
      <c r="E1013" t="s">
        <v>115</v>
      </c>
      <c r="F1013" s="25" t="s">
        <v>1756</v>
      </c>
      <c r="G1013" s="6"/>
      <c r="H1013" s="7">
        <v>15671</v>
      </c>
      <c r="I1013" s="8"/>
      <c r="J1013" s="8">
        <v>0</v>
      </c>
      <c r="K1013" s="8"/>
      <c r="L1013" s="8">
        <v>0</v>
      </c>
      <c r="M1013" s="8"/>
      <c r="N1013" s="8">
        <v>0</v>
      </c>
      <c r="O1013" s="8"/>
      <c r="P1013" s="8">
        <v>1</v>
      </c>
      <c r="Q1013" s="8"/>
      <c r="R1013" s="8">
        <v>0</v>
      </c>
      <c r="S1013" s="8"/>
      <c r="T1013" s="8">
        <v>0</v>
      </c>
      <c r="U1013" s="26">
        <v>0</v>
      </c>
      <c r="V1013" s="26">
        <v>0</v>
      </c>
      <c r="W1013" s="26">
        <v>15671</v>
      </c>
    </row>
    <row r="1014" spans="1:23">
      <c r="A1014" t="str">
        <f t="shared" si="15"/>
        <v>Morgan, Kentucky</v>
      </c>
      <c r="B1014" t="s">
        <v>1741</v>
      </c>
      <c r="E1014" t="s">
        <v>123</v>
      </c>
      <c r="F1014" s="25" t="s">
        <v>1757</v>
      </c>
      <c r="G1014" s="6"/>
      <c r="H1014" s="7">
        <v>13288</v>
      </c>
      <c r="I1014" s="8"/>
      <c r="J1014" s="8">
        <v>0</v>
      </c>
      <c r="K1014" s="8"/>
      <c r="L1014" s="8">
        <v>0</v>
      </c>
      <c r="M1014" s="8"/>
      <c r="N1014" s="8">
        <v>0</v>
      </c>
      <c r="O1014" s="8"/>
      <c r="P1014" s="8">
        <v>1</v>
      </c>
      <c r="Q1014" s="8"/>
      <c r="R1014" s="8">
        <v>0</v>
      </c>
      <c r="S1014" s="8"/>
      <c r="T1014" s="8">
        <v>0</v>
      </c>
      <c r="U1014" s="26">
        <v>0</v>
      </c>
      <c r="V1014" s="26">
        <v>0</v>
      </c>
      <c r="W1014" s="26">
        <v>13288</v>
      </c>
    </row>
    <row r="1015" spans="1:23">
      <c r="A1015" t="str">
        <f t="shared" si="15"/>
        <v>Muhlenberg, Kentucky</v>
      </c>
      <c r="B1015" t="s">
        <v>1741</v>
      </c>
      <c r="E1015" t="s">
        <v>1758</v>
      </c>
      <c r="F1015" s="25" t="s">
        <v>1759</v>
      </c>
      <c r="G1015" s="6"/>
      <c r="H1015" s="7">
        <v>30951</v>
      </c>
      <c r="I1015" s="8"/>
      <c r="J1015" s="8">
        <v>0</v>
      </c>
      <c r="K1015" s="8"/>
      <c r="L1015" s="8">
        <v>0</v>
      </c>
      <c r="M1015" s="8"/>
      <c r="N1015" s="8">
        <v>0</v>
      </c>
      <c r="O1015" s="8"/>
      <c r="P1015" s="8">
        <v>1</v>
      </c>
      <c r="Q1015" s="8"/>
      <c r="R1015" s="8">
        <v>0</v>
      </c>
      <c r="S1015" s="8"/>
      <c r="T1015" s="8">
        <v>0</v>
      </c>
      <c r="U1015" s="26">
        <v>0</v>
      </c>
      <c r="V1015" s="26">
        <v>0</v>
      </c>
      <c r="W1015" s="26">
        <v>30951</v>
      </c>
    </row>
    <row r="1016" spans="1:23">
      <c r="A1016" t="str">
        <f t="shared" si="15"/>
        <v>Green, Kentucky</v>
      </c>
      <c r="B1016" t="s">
        <v>1741</v>
      </c>
      <c r="E1016" t="s">
        <v>1760</v>
      </c>
      <c r="F1016" s="25" t="s">
        <v>1761</v>
      </c>
      <c r="G1016" s="6"/>
      <c r="H1016" s="7">
        <v>10979</v>
      </c>
      <c r="I1016" s="8"/>
      <c r="J1016" s="8">
        <v>0</v>
      </c>
      <c r="K1016" s="8"/>
      <c r="L1016" s="8">
        <v>0</v>
      </c>
      <c r="M1016" s="8"/>
      <c r="N1016" s="8">
        <v>0</v>
      </c>
      <c r="O1016" s="8"/>
      <c r="P1016" s="8">
        <v>1</v>
      </c>
      <c r="Q1016" s="8"/>
      <c r="R1016" s="8">
        <v>0</v>
      </c>
      <c r="S1016" s="8"/>
      <c r="T1016" s="8">
        <v>0</v>
      </c>
      <c r="U1016" s="26">
        <v>0</v>
      </c>
      <c r="V1016" s="26">
        <v>0</v>
      </c>
      <c r="W1016" s="26">
        <v>10979</v>
      </c>
    </row>
    <row r="1017" spans="1:23">
      <c r="A1017" t="str">
        <f t="shared" si="15"/>
        <v>Wolfe, Kentucky</v>
      </c>
      <c r="B1017" t="s">
        <v>1741</v>
      </c>
      <c r="E1017" t="s">
        <v>1762</v>
      </c>
      <c r="F1017" s="25" t="s">
        <v>1763</v>
      </c>
      <c r="G1017" s="6"/>
      <c r="H1017" s="7">
        <v>7207</v>
      </c>
      <c r="I1017" s="8"/>
      <c r="J1017" s="8">
        <v>0</v>
      </c>
      <c r="K1017" s="8"/>
      <c r="L1017" s="8">
        <v>0</v>
      </c>
      <c r="M1017" s="8"/>
      <c r="N1017" s="8">
        <v>0</v>
      </c>
      <c r="O1017" s="8"/>
      <c r="P1017" s="8">
        <v>1</v>
      </c>
      <c r="Q1017" s="8"/>
      <c r="R1017" s="8">
        <v>0</v>
      </c>
      <c r="S1017" s="8"/>
      <c r="T1017" s="8">
        <v>0</v>
      </c>
      <c r="U1017" s="26">
        <v>0</v>
      </c>
      <c r="V1017" s="26">
        <v>0</v>
      </c>
      <c r="W1017" s="26">
        <v>7207</v>
      </c>
    </row>
    <row r="1018" spans="1:23">
      <c r="A1018" t="str">
        <f t="shared" si="15"/>
        <v>Robertson, Kentucky</v>
      </c>
      <c r="B1018" t="s">
        <v>1741</v>
      </c>
      <c r="E1018" t="s">
        <v>1764</v>
      </c>
      <c r="F1018" s="25" t="s">
        <v>1765</v>
      </c>
      <c r="G1018" s="6"/>
      <c r="H1018" s="7">
        <v>2123</v>
      </c>
      <c r="I1018" s="8"/>
      <c r="J1018" s="8">
        <v>0</v>
      </c>
      <c r="K1018" s="8"/>
      <c r="L1018" s="8">
        <v>0</v>
      </c>
      <c r="M1018" s="8"/>
      <c r="N1018" s="8">
        <v>0</v>
      </c>
      <c r="O1018" s="8"/>
      <c r="P1018" s="8">
        <v>1</v>
      </c>
      <c r="Q1018" s="8"/>
      <c r="R1018" s="8">
        <v>0</v>
      </c>
      <c r="S1018" s="8"/>
      <c r="T1018" s="8">
        <v>0</v>
      </c>
      <c r="U1018" s="26">
        <v>0</v>
      </c>
      <c r="V1018" s="26">
        <v>0</v>
      </c>
      <c r="W1018" s="26">
        <v>2123</v>
      </c>
    </row>
    <row r="1019" spans="1:23">
      <c r="A1019" t="str">
        <f t="shared" si="15"/>
        <v>Lee, Kentucky</v>
      </c>
      <c r="B1019" t="s">
        <v>1741</v>
      </c>
      <c r="E1019" t="s">
        <v>157</v>
      </c>
      <c r="F1019" s="25" t="s">
        <v>1766</v>
      </c>
      <c r="G1019" s="6"/>
      <c r="H1019" s="7">
        <v>6881</v>
      </c>
      <c r="I1019" s="8"/>
      <c r="J1019" s="8">
        <v>0</v>
      </c>
      <c r="K1019" s="8"/>
      <c r="L1019" s="8">
        <v>0</v>
      </c>
      <c r="M1019" s="8"/>
      <c r="N1019" s="8">
        <v>0</v>
      </c>
      <c r="O1019" s="8"/>
      <c r="P1019" s="8">
        <v>1</v>
      </c>
      <c r="Q1019" s="8"/>
      <c r="R1019" s="8">
        <v>0</v>
      </c>
      <c r="S1019" s="8"/>
      <c r="T1019" s="8">
        <v>0</v>
      </c>
      <c r="U1019" s="26">
        <v>0</v>
      </c>
      <c r="V1019" s="26">
        <v>0</v>
      </c>
      <c r="W1019" s="26">
        <v>6881</v>
      </c>
    </row>
    <row r="1020" spans="1:23">
      <c r="A1020" t="str">
        <f t="shared" si="15"/>
        <v>Kenton, Kentucky</v>
      </c>
      <c r="B1020" t="s">
        <v>1741</v>
      </c>
      <c r="E1020" t="s">
        <v>1767</v>
      </c>
      <c r="F1020" s="25" t="s">
        <v>1768</v>
      </c>
      <c r="G1020" s="6"/>
      <c r="H1020" s="7">
        <v>165668</v>
      </c>
      <c r="I1020" s="8"/>
      <c r="J1020" s="8">
        <v>0</v>
      </c>
      <c r="K1020" s="8"/>
      <c r="L1020" s="8">
        <v>0.90350580679431147</v>
      </c>
      <c r="M1020" s="8"/>
      <c r="N1020" s="8">
        <v>0</v>
      </c>
      <c r="O1020" s="8"/>
      <c r="P1020" s="8">
        <v>9.6494193205688486E-2</v>
      </c>
      <c r="Q1020" s="8"/>
      <c r="R1020" s="8">
        <v>0</v>
      </c>
      <c r="S1020" s="8"/>
      <c r="T1020" s="8">
        <v>0</v>
      </c>
      <c r="U1020" s="26">
        <v>0</v>
      </c>
      <c r="V1020" s="26">
        <v>149682</v>
      </c>
      <c r="W1020" s="26">
        <v>15986</v>
      </c>
    </row>
    <row r="1021" spans="1:23">
      <c r="A1021" t="str">
        <f t="shared" si="15"/>
        <v>Madison, Kentucky</v>
      </c>
      <c r="B1021" t="s">
        <v>1741</v>
      </c>
      <c r="E1021" t="s">
        <v>121</v>
      </c>
      <c r="F1021" s="25" t="s">
        <v>1769</v>
      </c>
      <c r="G1021" s="6"/>
      <c r="H1021" s="7">
        <v>90802</v>
      </c>
      <c r="I1021" s="8"/>
      <c r="J1021" s="8">
        <v>0</v>
      </c>
      <c r="K1021" s="8"/>
      <c r="L1021" s="8">
        <v>0</v>
      </c>
      <c r="M1021" s="8"/>
      <c r="N1021" s="8">
        <v>0</v>
      </c>
      <c r="O1021" s="8"/>
      <c r="P1021" s="8">
        <v>1</v>
      </c>
      <c r="Q1021" s="8"/>
      <c r="R1021" s="8">
        <v>0</v>
      </c>
      <c r="S1021" s="8"/>
      <c r="T1021" s="8">
        <v>0</v>
      </c>
      <c r="U1021" s="26">
        <v>0</v>
      </c>
      <c r="V1021" s="26">
        <v>0</v>
      </c>
      <c r="W1021" s="26">
        <v>90802</v>
      </c>
    </row>
    <row r="1022" spans="1:23">
      <c r="A1022" t="str">
        <f t="shared" si="15"/>
        <v>Martin, Kentucky</v>
      </c>
      <c r="B1022" t="s">
        <v>1741</v>
      </c>
      <c r="E1022" t="s">
        <v>712</v>
      </c>
      <c r="F1022" s="25" t="s">
        <v>1770</v>
      </c>
      <c r="G1022" s="6"/>
      <c r="H1022" s="7">
        <v>11648</v>
      </c>
      <c r="I1022" s="8"/>
      <c r="J1022" s="8">
        <v>0</v>
      </c>
      <c r="K1022" s="8"/>
      <c r="L1022" s="8">
        <v>0</v>
      </c>
      <c r="M1022" s="8"/>
      <c r="N1022" s="8">
        <v>0</v>
      </c>
      <c r="O1022" s="8"/>
      <c r="P1022" s="8">
        <v>1</v>
      </c>
      <c r="Q1022" s="8"/>
      <c r="R1022" s="8">
        <v>0</v>
      </c>
      <c r="S1022" s="8"/>
      <c r="T1022" s="8">
        <v>0</v>
      </c>
      <c r="U1022" s="26">
        <v>0</v>
      </c>
      <c r="V1022" s="26">
        <v>0</v>
      </c>
      <c r="W1022" s="26">
        <v>11648</v>
      </c>
    </row>
    <row r="1023" spans="1:23">
      <c r="A1023" t="str">
        <f t="shared" si="15"/>
        <v>Owsley, Kentucky</v>
      </c>
      <c r="B1023" t="s">
        <v>1741</v>
      </c>
      <c r="E1023" t="s">
        <v>1771</v>
      </c>
      <c r="F1023" s="25" t="s">
        <v>1772</v>
      </c>
      <c r="G1023" s="6"/>
      <c r="H1023" s="7">
        <v>4442</v>
      </c>
      <c r="I1023" s="8"/>
      <c r="J1023" s="8">
        <v>0</v>
      </c>
      <c r="K1023" s="8"/>
      <c r="L1023" s="8">
        <v>0</v>
      </c>
      <c r="M1023" s="8"/>
      <c r="N1023" s="8">
        <v>0</v>
      </c>
      <c r="O1023" s="8"/>
      <c r="P1023" s="8">
        <v>1</v>
      </c>
      <c r="Q1023" s="8"/>
      <c r="R1023" s="8">
        <v>0</v>
      </c>
      <c r="S1023" s="8"/>
      <c r="T1023" s="8">
        <v>0</v>
      </c>
      <c r="U1023" s="26">
        <v>0</v>
      </c>
      <c r="V1023" s="26">
        <v>0</v>
      </c>
      <c r="W1023" s="26">
        <v>4442</v>
      </c>
    </row>
    <row r="1024" spans="1:23">
      <c r="A1024" t="str">
        <f t="shared" si="15"/>
        <v>Clay, Kentucky</v>
      </c>
      <c r="B1024" t="s">
        <v>1741</v>
      </c>
      <c r="E1024" t="s">
        <v>145</v>
      </c>
      <c r="F1024" s="25" t="s">
        <v>1773</v>
      </c>
      <c r="G1024" s="6"/>
      <c r="H1024" s="7">
        <v>20368</v>
      </c>
      <c r="I1024" s="8"/>
      <c r="J1024" s="8">
        <v>0</v>
      </c>
      <c r="K1024" s="8"/>
      <c r="L1024" s="8">
        <v>0</v>
      </c>
      <c r="M1024" s="8"/>
      <c r="N1024" s="8">
        <v>0</v>
      </c>
      <c r="O1024" s="8"/>
      <c r="P1024" s="8">
        <v>1</v>
      </c>
      <c r="Q1024" s="8"/>
      <c r="R1024" s="8">
        <v>0</v>
      </c>
      <c r="S1024" s="8"/>
      <c r="T1024" s="8">
        <v>0</v>
      </c>
      <c r="U1024" s="26">
        <v>0</v>
      </c>
      <c r="V1024" s="26">
        <v>0</v>
      </c>
      <c r="W1024" s="26">
        <v>20368</v>
      </c>
    </row>
    <row r="1025" spans="1:23">
      <c r="A1025" t="str">
        <f t="shared" si="15"/>
        <v>Harlan, Kentucky</v>
      </c>
      <c r="B1025" t="s">
        <v>1741</v>
      </c>
      <c r="E1025" t="s">
        <v>1774</v>
      </c>
      <c r="F1025" s="25" t="s">
        <v>1775</v>
      </c>
      <c r="G1025" s="6"/>
      <c r="H1025" s="7">
        <v>26699</v>
      </c>
      <c r="I1025" s="8"/>
      <c r="J1025" s="8">
        <v>0</v>
      </c>
      <c r="K1025" s="8"/>
      <c r="L1025" s="8">
        <v>0</v>
      </c>
      <c r="M1025" s="8"/>
      <c r="N1025" s="8">
        <v>0</v>
      </c>
      <c r="O1025" s="8"/>
      <c r="P1025" s="8">
        <v>1</v>
      </c>
      <c r="Q1025" s="8"/>
      <c r="R1025" s="8">
        <v>0</v>
      </c>
      <c r="S1025" s="8"/>
      <c r="T1025" s="8">
        <v>0</v>
      </c>
      <c r="U1025" s="26">
        <v>0</v>
      </c>
      <c r="V1025" s="26">
        <v>0</v>
      </c>
      <c r="W1025" s="26">
        <v>26699</v>
      </c>
    </row>
    <row r="1026" spans="1:23">
      <c r="A1026" t="str">
        <f t="shared" si="15"/>
        <v>Elliott, Kentucky</v>
      </c>
      <c r="B1026" t="s">
        <v>1741</v>
      </c>
      <c r="E1026" t="s">
        <v>1776</v>
      </c>
      <c r="F1026" s="25" t="s">
        <v>1777</v>
      </c>
      <c r="G1026" s="6"/>
      <c r="H1026" s="7">
        <v>7510</v>
      </c>
      <c r="I1026" s="8"/>
      <c r="J1026" s="8">
        <v>0</v>
      </c>
      <c r="K1026" s="8"/>
      <c r="L1026" s="8">
        <v>0</v>
      </c>
      <c r="M1026" s="8"/>
      <c r="N1026" s="8">
        <v>0</v>
      </c>
      <c r="O1026" s="8"/>
      <c r="P1026" s="8">
        <v>1</v>
      </c>
      <c r="Q1026" s="8"/>
      <c r="R1026" s="8">
        <v>0</v>
      </c>
      <c r="S1026" s="8"/>
      <c r="T1026" s="8">
        <v>0</v>
      </c>
      <c r="U1026" s="26">
        <v>0</v>
      </c>
      <c r="V1026" s="26">
        <v>0</v>
      </c>
      <c r="W1026" s="26">
        <v>7510</v>
      </c>
    </row>
    <row r="1027" spans="1:23">
      <c r="A1027" t="str">
        <f t="shared" si="15"/>
        <v>Hancock, Kentucky</v>
      </c>
      <c r="B1027" t="s">
        <v>1741</v>
      </c>
      <c r="E1027" t="s">
        <v>835</v>
      </c>
      <c r="F1027" s="25" t="s">
        <v>1778</v>
      </c>
      <c r="G1027" s="6"/>
      <c r="H1027" s="7">
        <v>8720</v>
      </c>
      <c r="I1027" s="8"/>
      <c r="J1027" s="8">
        <v>0</v>
      </c>
      <c r="K1027" s="8"/>
      <c r="L1027" s="8">
        <v>0</v>
      </c>
      <c r="M1027" s="8"/>
      <c r="N1027" s="8">
        <v>0</v>
      </c>
      <c r="O1027" s="8"/>
      <c r="P1027" s="8">
        <v>1</v>
      </c>
      <c r="Q1027" s="8"/>
      <c r="R1027" s="8">
        <v>0</v>
      </c>
      <c r="S1027" s="8"/>
      <c r="T1027" s="8">
        <v>0</v>
      </c>
      <c r="U1027" s="26">
        <v>0</v>
      </c>
      <c r="V1027" s="26">
        <v>0</v>
      </c>
      <c r="W1027" s="26">
        <v>8720</v>
      </c>
    </row>
    <row r="1028" spans="1:23">
      <c r="A1028" t="str">
        <f t="shared" si="15"/>
        <v>Daviess, Kentucky</v>
      </c>
      <c r="B1028" t="s">
        <v>1741</v>
      </c>
      <c r="E1028" t="s">
        <v>1541</v>
      </c>
      <c r="F1028" s="25" t="s">
        <v>1779</v>
      </c>
      <c r="G1028" s="6"/>
      <c r="H1028" s="7">
        <v>100474</v>
      </c>
      <c r="I1028" s="8"/>
      <c r="J1028" s="8">
        <v>0.47953699464538091</v>
      </c>
      <c r="K1028" s="8"/>
      <c r="L1028" s="8">
        <v>0.12369369190039216</v>
      </c>
      <c r="M1028" s="8"/>
      <c r="N1028" s="8">
        <v>0</v>
      </c>
      <c r="O1028" s="8"/>
      <c r="P1028" s="8">
        <v>0.39676931345422695</v>
      </c>
      <c r="Q1028" s="8"/>
      <c r="R1028" s="8">
        <v>0</v>
      </c>
      <c r="S1028" s="8"/>
      <c r="T1028" s="8">
        <v>0</v>
      </c>
      <c r="U1028" s="26">
        <v>48181</v>
      </c>
      <c r="V1028" s="26">
        <v>12428.000000000002</v>
      </c>
      <c r="W1028" s="26">
        <v>39865</v>
      </c>
    </row>
    <row r="1029" spans="1:23">
      <c r="A1029" t="str">
        <f t="shared" si="15"/>
        <v>Powell, Kentucky</v>
      </c>
      <c r="B1029" t="s">
        <v>1741</v>
      </c>
      <c r="E1029" t="s">
        <v>1780</v>
      </c>
      <c r="F1029" s="25" t="s">
        <v>1781</v>
      </c>
      <c r="G1029" s="6"/>
      <c r="H1029" s="7">
        <v>12304</v>
      </c>
      <c r="I1029" s="8"/>
      <c r="J1029" s="8">
        <v>0</v>
      </c>
      <c r="K1029" s="8"/>
      <c r="L1029" s="8">
        <v>0</v>
      </c>
      <c r="M1029" s="8"/>
      <c r="N1029" s="8">
        <v>0</v>
      </c>
      <c r="O1029" s="8"/>
      <c r="P1029" s="8">
        <v>1</v>
      </c>
      <c r="Q1029" s="8"/>
      <c r="R1029" s="8">
        <v>0</v>
      </c>
      <c r="S1029" s="8"/>
      <c r="T1029" s="8">
        <v>0</v>
      </c>
      <c r="U1029" s="26">
        <v>0</v>
      </c>
      <c r="V1029" s="26">
        <v>0</v>
      </c>
      <c r="W1029" s="26">
        <v>12304</v>
      </c>
    </row>
    <row r="1030" spans="1:23">
      <c r="A1030" t="str">
        <f t="shared" ref="A1030:A1093" si="16">E1030&amp;", "&amp;B1030</f>
        <v>Graves, Kentucky</v>
      </c>
      <c r="B1030" t="s">
        <v>1741</v>
      </c>
      <c r="E1030" t="s">
        <v>1782</v>
      </c>
      <c r="F1030" s="25" t="s">
        <v>1783</v>
      </c>
      <c r="G1030" s="6"/>
      <c r="H1030" s="7">
        <v>37248</v>
      </c>
      <c r="I1030" s="8"/>
      <c r="J1030" s="8">
        <v>0</v>
      </c>
      <c r="K1030" s="8"/>
      <c r="L1030" s="8">
        <v>0</v>
      </c>
      <c r="M1030" s="8"/>
      <c r="N1030" s="8">
        <v>0</v>
      </c>
      <c r="O1030" s="8"/>
      <c r="P1030" s="8">
        <v>1</v>
      </c>
      <c r="Q1030" s="8"/>
      <c r="R1030" s="8">
        <v>0</v>
      </c>
      <c r="S1030" s="8"/>
      <c r="T1030" s="8">
        <v>0</v>
      </c>
      <c r="U1030" s="26">
        <v>0</v>
      </c>
      <c r="V1030" s="26">
        <v>0</v>
      </c>
      <c r="W1030" s="26">
        <v>37248</v>
      </c>
    </row>
    <row r="1031" spans="1:23">
      <c r="A1031" t="str">
        <f t="shared" si="16"/>
        <v>Jessamine, Kentucky</v>
      </c>
      <c r="B1031" t="s">
        <v>1741</v>
      </c>
      <c r="E1031" t="s">
        <v>1784</v>
      </c>
      <c r="F1031" s="25" t="s">
        <v>1785</v>
      </c>
      <c r="G1031" s="6"/>
      <c r="H1031" s="7">
        <v>53032</v>
      </c>
      <c r="I1031" s="8"/>
      <c r="J1031" s="8">
        <v>0</v>
      </c>
      <c r="K1031" s="8"/>
      <c r="L1031" s="8">
        <v>0.42151908281792128</v>
      </c>
      <c r="M1031" s="8"/>
      <c r="N1031" s="8">
        <v>0</v>
      </c>
      <c r="O1031" s="8"/>
      <c r="P1031" s="8">
        <v>0.57848091718207872</v>
      </c>
      <c r="Q1031" s="8"/>
      <c r="R1031" s="8">
        <v>0</v>
      </c>
      <c r="S1031" s="8"/>
      <c r="T1031" s="8">
        <v>0</v>
      </c>
      <c r="U1031" s="26">
        <v>0</v>
      </c>
      <c r="V1031" s="26">
        <v>22354</v>
      </c>
      <c r="W1031" s="26">
        <v>30678</v>
      </c>
    </row>
    <row r="1032" spans="1:23">
      <c r="A1032" t="str">
        <f t="shared" si="16"/>
        <v>Monroe, Kentucky</v>
      </c>
      <c r="B1032" t="s">
        <v>1741</v>
      </c>
      <c r="E1032" t="s">
        <v>171</v>
      </c>
      <c r="F1032" s="25" t="s">
        <v>1786</v>
      </c>
      <c r="G1032" s="6"/>
      <c r="H1032" s="7">
        <v>10627</v>
      </c>
      <c r="I1032" s="8"/>
      <c r="J1032" s="8">
        <v>0</v>
      </c>
      <c r="K1032" s="8"/>
      <c r="L1032" s="8">
        <v>0</v>
      </c>
      <c r="M1032" s="8"/>
      <c r="N1032" s="8">
        <v>0</v>
      </c>
      <c r="O1032" s="8"/>
      <c r="P1032" s="8">
        <v>1</v>
      </c>
      <c r="Q1032" s="8"/>
      <c r="R1032" s="8">
        <v>0</v>
      </c>
      <c r="S1032" s="8"/>
      <c r="T1032" s="8">
        <v>0</v>
      </c>
      <c r="U1032" s="26">
        <v>0</v>
      </c>
      <c r="V1032" s="26">
        <v>0</v>
      </c>
      <c r="W1032" s="26">
        <v>10627</v>
      </c>
    </row>
    <row r="1033" spans="1:23">
      <c r="A1033" t="str">
        <f t="shared" si="16"/>
        <v>Grant, Kentucky</v>
      </c>
      <c r="B1033" t="s">
        <v>1741</v>
      </c>
      <c r="E1033" t="s">
        <v>337</v>
      </c>
      <c r="F1033" s="25" t="s">
        <v>1787</v>
      </c>
      <c r="G1033" s="6"/>
      <c r="H1033" s="7">
        <v>24951</v>
      </c>
      <c r="I1033" s="8"/>
      <c r="J1033" s="8">
        <v>0</v>
      </c>
      <c r="K1033" s="8"/>
      <c r="L1033" s="8">
        <v>0</v>
      </c>
      <c r="M1033" s="8"/>
      <c r="N1033" s="8">
        <v>0</v>
      </c>
      <c r="O1033" s="8"/>
      <c r="P1033" s="8">
        <v>1</v>
      </c>
      <c r="Q1033" s="8"/>
      <c r="R1033" s="8">
        <v>0</v>
      </c>
      <c r="S1033" s="8"/>
      <c r="T1033" s="8">
        <v>0</v>
      </c>
      <c r="U1033" s="26">
        <v>0</v>
      </c>
      <c r="V1033" s="26">
        <v>0</v>
      </c>
      <c r="W1033" s="26">
        <v>24951</v>
      </c>
    </row>
    <row r="1034" spans="1:23">
      <c r="A1034" t="str">
        <f t="shared" si="16"/>
        <v>Taylor, Kentucky</v>
      </c>
      <c r="B1034" t="s">
        <v>1741</v>
      </c>
      <c r="E1034" t="s">
        <v>688</v>
      </c>
      <c r="F1034" s="25" t="s">
        <v>1788</v>
      </c>
      <c r="G1034" s="6"/>
      <c r="H1034" s="7">
        <v>25571</v>
      </c>
      <c r="I1034" s="8"/>
      <c r="J1034" s="8">
        <v>0</v>
      </c>
      <c r="K1034" s="8"/>
      <c r="L1034" s="8">
        <v>0</v>
      </c>
      <c r="M1034" s="8"/>
      <c r="N1034" s="8">
        <v>0</v>
      </c>
      <c r="O1034" s="8"/>
      <c r="P1034" s="8">
        <v>1</v>
      </c>
      <c r="Q1034" s="8"/>
      <c r="R1034" s="8">
        <v>0</v>
      </c>
      <c r="S1034" s="8"/>
      <c r="T1034" s="8">
        <v>0</v>
      </c>
      <c r="U1034" s="26">
        <v>0</v>
      </c>
      <c r="V1034" s="26">
        <v>0</v>
      </c>
      <c r="W1034" s="26">
        <v>25571</v>
      </c>
    </row>
    <row r="1035" spans="1:23">
      <c r="A1035" t="str">
        <f t="shared" si="16"/>
        <v>Greenup, Kentucky</v>
      </c>
      <c r="B1035" t="s">
        <v>1741</v>
      </c>
      <c r="E1035" t="s">
        <v>1789</v>
      </c>
      <c r="F1035" s="25" t="s">
        <v>1790</v>
      </c>
      <c r="G1035" s="6"/>
      <c r="H1035" s="7">
        <v>35555</v>
      </c>
      <c r="I1035" s="8"/>
      <c r="J1035" s="8">
        <v>0</v>
      </c>
      <c r="K1035" s="8"/>
      <c r="L1035" s="8">
        <v>0.47877935592743642</v>
      </c>
      <c r="M1035" s="8"/>
      <c r="N1035" s="8">
        <v>0</v>
      </c>
      <c r="O1035" s="8"/>
      <c r="P1035" s="8">
        <v>0.52122064407256363</v>
      </c>
      <c r="Q1035" s="8"/>
      <c r="R1035" s="8">
        <v>0</v>
      </c>
      <c r="S1035" s="8"/>
      <c r="T1035" s="8">
        <v>0</v>
      </c>
      <c r="U1035" s="26">
        <v>0</v>
      </c>
      <c r="V1035" s="26">
        <v>17023.000000000004</v>
      </c>
      <c r="W1035" s="26">
        <v>18532</v>
      </c>
    </row>
    <row r="1036" spans="1:23">
      <c r="A1036" t="str">
        <f t="shared" si="16"/>
        <v>Henderson, Kentucky</v>
      </c>
      <c r="B1036" t="s">
        <v>1741</v>
      </c>
      <c r="E1036" t="s">
        <v>1403</v>
      </c>
      <c r="F1036" s="25" t="s">
        <v>1791</v>
      </c>
      <c r="G1036" s="6"/>
      <c r="H1036" s="7">
        <v>45829</v>
      </c>
      <c r="I1036" s="8"/>
      <c r="J1036" s="8">
        <v>0</v>
      </c>
      <c r="K1036" s="8"/>
      <c r="L1036" s="8">
        <v>0.43094983525715158</v>
      </c>
      <c r="M1036" s="8"/>
      <c r="N1036" s="8">
        <v>0</v>
      </c>
      <c r="O1036" s="8"/>
      <c r="P1036" s="8">
        <v>0.56905016474284842</v>
      </c>
      <c r="Q1036" s="8"/>
      <c r="R1036" s="8">
        <v>0</v>
      </c>
      <c r="S1036" s="8"/>
      <c r="T1036" s="8">
        <v>0</v>
      </c>
      <c r="U1036" s="26">
        <v>0</v>
      </c>
      <c r="V1036" s="26">
        <v>19750</v>
      </c>
      <c r="W1036" s="26">
        <v>26079</v>
      </c>
    </row>
    <row r="1037" spans="1:23">
      <c r="A1037" t="str">
        <f t="shared" si="16"/>
        <v>Logan, Kentucky</v>
      </c>
      <c r="B1037" t="s">
        <v>1741</v>
      </c>
      <c r="E1037" t="s">
        <v>352</v>
      </c>
      <c r="F1037" s="25" t="s">
        <v>1792</v>
      </c>
      <c r="G1037" s="6"/>
      <c r="H1037" s="7">
        <v>26902</v>
      </c>
      <c r="I1037" s="8"/>
      <c r="J1037" s="8">
        <v>0</v>
      </c>
      <c r="K1037" s="8"/>
      <c r="L1037" s="8">
        <v>0</v>
      </c>
      <c r="M1037" s="8"/>
      <c r="N1037" s="8">
        <v>0</v>
      </c>
      <c r="O1037" s="8"/>
      <c r="P1037" s="8">
        <v>1</v>
      </c>
      <c r="Q1037" s="8"/>
      <c r="R1037" s="8">
        <v>0</v>
      </c>
      <c r="S1037" s="8"/>
      <c r="T1037" s="8">
        <v>0</v>
      </c>
      <c r="U1037" s="26">
        <v>0</v>
      </c>
      <c r="V1037" s="26">
        <v>0</v>
      </c>
      <c r="W1037" s="26">
        <v>26902</v>
      </c>
    </row>
    <row r="1038" spans="1:23">
      <c r="A1038" t="str">
        <f t="shared" si="16"/>
        <v>Butler, Kentucky</v>
      </c>
      <c r="B1038" t="s">
        <v>1741</v>
      </c>
      <c r="E1038" t="s">
        <v>155</v>
      </c>
      <c r="F1038" s="25" t="s">
        <v>1793</v>
      </c>
      <c r="G1038" s="6"/>
      <c r="H1038" s="7">
        <v>12764</v>
      </c>
      <c r="I1038" s="8"/>
      <c r="J1038" s="8">
        <v>0</v>
      </c>
      <c r="K1038" s="8"/>
      <c r="L1038" s="8">
        <v>0</v>
      </c>
      <c r="M1038" s="8"/>
      <c r="N1038" s="8">
        <v>0</v>
      </c>
      <c r="O1038" s="8"/>
      <c r="P1038" s="8">
        <v>1</v>
      </c>
      <c r="Q1038" s="8"/>
      <c r="R1038" s="8">
        <v>0</v>
      </c>
      <c r="S1038" s="8"/>
      <c r="T1038" s="8">
        <v>0</v>
      </c>
      <c r="U1038" s="26">
        <v>0</v>
      </c>
      <c r="V1038" s="26">
        <v>0</v>
      </c>
      <c r="W1038" s="26">
        <v>12764</v>
      </c>
    </row>
    <row r="1039" spans="1:23">
      <c r="A1039" t="str">
        <f t="shared" si="16"/>
        <v>Floyd, Kentucky</v>
      </c>
      <c r="B1039" t="s">
        <v>1741</v>
      </c>
      <c r="E1039" t="s">
        <v>784</v>
      </c>
      <c r="F1039" s="25" t="s">
        <v>1794</v>
      </c>
      <c r="G1039" s="6"/>
      <c r="H1039" s="7">
        <v>36456</v>
      </c>
      <c r="I1039" s="8"/>
      <c r="J1039" s="8">
        <v>0</v>
      </c>
      <c r="K1039" s="8"/>
      <c r="L1039" s="8">
        <v>0</v>
      </c>
      <c r="M1039" s="8"/>
      <c r="N1039" s="8">
        <v>0</v>
      </c>
      <c r="O1039" s="8"/>
      <c r="P1039" s="8">
        <v>1</v>
      </c>
      <c r="Q1039" s="8"/>
      <c r="R1039" s="8">
        <v>0</v>
      </c>
      <c r="S1039" s="8"/>
      <c r="T1039" s="8">
        <v>0</v>
      </c>
      <c r="U1039" s="26">
        <v>0</v>
      </c>
      <c r="V1039" s="26">
        <v>0</v>
      </c>
      <c r="W1039" s="26">
        <v>36456</v>
      </c>
    </row>
    <row r="1040" spans="1:23">
      <c r="A1040" t="str">
        <f t="shared" si="16"/>
        <v>Boyle, Kentucky</v>
      </c>
      <c r="B1040" t="s">
        <v>1741</v>
      </c>
      <c r="E1040" t="s">
        <v>1795</v>
      </c>
      <c r="F1040" s="25" t="s">
        <v>1796</v>
      </c>
      <c r="G1040" s="6"/>
      <c r="H1040" s="7">
        <v>29972</v>
      </c>
      <c r="I1040" s="8"/>
      <c r="J1040" s="8">
        <v>0</v>
      </c>
      <c r="K1040" s="8"/>
      <c r="L1040" s="8">
        <v>0</v>
      </c>
      <c r="M1040" s="8"/>
      <c r="N1040" s="8">
        <v>0</v>
      </c>
      <c r="O1040" s="8"/>
      <c r="P1040" s="8">
        <v>1</v>
      </c>
      <c r="Q1040" s="8"/>
      <c r="R1040" s="8">
        <v>0</v>
      </c>
      <c r="S1040" s="8"/>
      <c r="T1040" s="8">
        <v>0</v>
      </c>
      <c r="U1040" s="26">
        <v>0</v>
      </c>
      <c r="V1040" s="26">
        <v>0</v>
      </c>
      <c r="W1040" s="26">
        <v>29972</v>
      </c>
    </row>
    <row r="1041" spans="1:23">
      <c r="A1041" t="str">
        <f t="shared" si="16"/>
        <v>Estill, Kentucky</v>
      </c>
      <c r="B1041" t="s">
        <v>1741</v>
      </c>
      <c r="E1041" t="s">
        <v>1797</v>
      </c>
      <c r="F1041" s="25" t="s">
        <v>1798</v>
      </c>
      <c r="G1041" s="6"/>
      <c r="H1041" s="7">
        <v>14224</v>
      </c>
      <c r="I1041" s="8"/>
      <c r="J1041" s="8">
        <v>0</v>
      </c>
      <c r="K1041" s="8"/>
      <c r="L1041" s="8">
        <v>0</v>
      </c>
      <c r="M1041" s="8"/>
      <c r="N1041" s="8">
        <v>0</v>
      </c>
      <c r="O1041" s="8"/>
      <c r="P1041" s="8">
        <v>1</v>
      </c>
      <c r="Q1041" s="8"/>
      <c r="R1041" s="8">
        <v>0</v>
      </c>
      <c r="S1041" s="8"/>
      <c r="T1041" s="8">
        <v>0</v>
      </c>
      <c r="U1041" s="26">
        <v>0</v>
      </c>
      <c r="V1041" s="26">
        <v>0</v>
      </c>
      <c r="W1041" s="26">
        <v>14224</v>
      </c>
    </row>
    <row r="1042" spans="1:23">
      <c r="A1042" t="str">
        <f t="shared" si="16"/>
        <v>Bullitt, Kentucky</v>
      </c>
      <c r="B1042" t="s">
        <v>1741</v>
      </c>
      <c r="E1042" t="s">
        <v>1799</v>
      </c>
      <c r="F1042" s="25" t="s">
        <v>1800</v>
      </c>
      <c r="G1042" s="6"/>
      <c r="H1042" s="7">
        <v>80171</v>
      </c>
      <c r="I1042" s="8"/>
      <c r="J1042" s="8">
        <v>0</v>
      </c>
      <c r="K1042" s="8"/>
      <c r="L1042" s="8">
        <v>0.65416422397126139</v>
      </c>
      <c r="M1042" s="8"/>
      <c r="N1042" s="8">
        <v>0</v>
      </c>
      <c r="O1042" s="8"/>
      <c r="P1042" s="8">
        <v>0.34583577602873855</v>
      </c>
      <c r="Q1042" s="8"/>
      <c r="R1042" s="8">
        <v>0</v>
      </c>
      <c r="S1042" s="8"/>
      <c r="T1042" s="8">
        <v>0</v>
      </c>
      <c r="U1042" s="26">
        <v>0</v>
      </c>
      <c r="V1042" s="26">
        <v>52445</v>
      </c>
      <c r="W1042" s="26">
        <v>27726</v>
      </c>
    </row>
    <row r="1043" spans="1:23">
      <c r="A1043" t="str">
        <f t="shared" si="16"/>
        <v>Boone, Kentucky</v>
      </c>
      <c r="B1043" t="s">
        <v>1741</v>
      </c>
      <c r="E1043" t="s">
        <v>292</v>
      </c>
      <c r="F1043" s="25" t="s">
        <v>1801</v>
      </c>
      <c r="G1043" s="6"/>
      <c r="H1043" s="7">
        <v>130820</v>
      </c>
      <c r="I1043" s="8"/>
      <c r="J1043" s="8">
        <v>0</v>
      </c>
      <c r="K1043" s="8"/>
      <c r="L1043" s="8">
        <v>0.71200886714569633</v>
      </c>
      <c r="M1043" s="8"/>
      <c r="N1043" s="8">
        <v>0</v>
      </c>
      <c r="O1043" s="8"/>
      <c r="P1043" s="8">
        <v>0.28799113285430361</v>
      </c>
      <c r="Q1043" s="8"/>
      <c r="R1043" s="8">
        <v>0</v>
      </c>
      <c r="S1043" s="8"/>
      <c r="T1043" s="8">
        <v>0</v>
      </c>
      <c r="U1043" s="26">
        <v>0</v>
      </c>
      <c r="V1043" s="26">
        <v>93145</v>
      </c>
      <c r="W1043" s="26">
        <v>37675</v>
      </c>
    </row>
    <row r="1044" spans="1:23">
      <c r="A1044" t="str">
        <f t="shared" si="16"/>
        <v>Washington, Kentucky</v>
      </c>
      <c r="B1044" t="s">
        <v>1741</v>
      </c>
      <c r="E1044" t="s">
        <v>207</v>
      </c>
      <c r="F1044" s="25" t="s">
        <v>1802</v>
      </c>
      <c r="G1044" s="6"/>
      <c r="H1044" s="7">
        <v>12023</v>
      </c>
      <c r="I1044" s="8"/>
      <c r="J1044" s="8">
        <v>0</v>
      </c>
      <c r="K1044" s="8"/>
      <c r="L1044" s="8">
        <v>0</v>
      </c>
      <c r="M1044" s="8"/>
      <c r="N1044" s="8">
        <v>0</v>
      </c>
      <c r="O1044" s="8"/>
      <c r="P1044" s="8">
        <v>1</v>
      </c>
      <c r="Q1044" s="8"/>
      <c r="R1044" s="8">
        <v>0</v>
      </c>
      <c r="S1044" s="8"/>
      <c r="T1044" s="8">
        <v>0</v>
      </c>
      <c r="U1044" s="26">
        <v>0</v>
      </c>
      <c r="V1044" s="26">
        <v>0</v>
      </c>
      <c r="W1044" s="26">
        <v>12023</v>
      </c>
    </row>
    <row r="1045" spans="1:23">
      <c r="A1045" t="str">
        <f t="shared" si="16"/>
        <v>Carlisle, Kentucky</v>
      </c>
      <c r="B1045" t="s">
        <v>1741</v>
      </c>
      <c r="E1045" t="s">
        <v>1803</v>
      </c>
      <c r="F1045" s="25" t="s">
        <v>1804</v>
      </c>
      <c r="G1045" s="6"/>
      <c r="H1045" s="7">
        <v>4784</v>
      </c>
      <c r="I1045" s="8"/>
      <c r="J1045" s="8">
        <v>0</v>
      </c>
      <c r="K1045" s="8"/>
      <c r="L1045" s="8">
        <v>0</v>
      </c>
      <c r="M1045" s="8"/>
      <c r="N1045" s="8">
        <v>0</v>
      </c>
      <c r="O1045" s="8"/>
      <c r="P1045" s="8">
        <v>1</v>
      </c>
      <c r="Q1045" s="8"/>
      <c r="R1045" s="8">
        <v>0</v>
      </c>
      <c r="S1045" s="8"/>
      <c r="T1045" s="8">
        <v>0</v>
      </c>
      <c r="U1045" s="26">
        <v>0</v>
      </c>
      <c r="V1045" s="26">
        <v>0</v>
      </c>
      <c r="W1045" s="26">
        <v>4784</v>
      </c>
    </row>
    <row r="1046" spans="1:23">
      <c r="A1046" t="str">
        <f t="shared" si="16"/>
        <v>Whitley, Kentucky</v>
      </c>
      <c r="B1046" t="s">
        <v>1741</v>
      </c>
      <c r="E1046" t="s">
        <v>1559</v>
      </c>
      <c r="F1046" s="25" t="s">
        <v>1805</v>
      </c>
      <c r="G1046" s="6"/>
      <c r="H1046" s="7">
        <v>36131</v>
      </c>
      <c r="I1046" s="8"/>
      <c r="J1046" s="8">
        <v>0</v>
      </c>
      <c r="K1046" s="8"/>
      <c r="L1046" s="8">
        <v>0</v>
      </c>
      <c r="M1046" s="8"/>
      <c r="N1046" s="8">
        <v>0</v>
      </c>
      <c r="O1046" s="8"/>
      <c r="P1046" s="8">
        <v>1</v>
      </c>
      <c r="Q1046" s="8"/>
      <c r="R1046" s="8">
        <v>0</v>
      </c>
      <c r="S1046" s="8"/>
      <c r="T1046" s="8">
        <v>0</v>
      </c>
      <c r="U1046" s="26">
        <v>0</v>
      </c>
      <c r="V1046" s="26">
        <v>0</v>
      </c>
      <c r="W1046" s="26">
        <v>36131</v>
      </c>
    </row>
    <row r="1047" spans="1:23">
      <c r="A1047" t="str">
        <f t="shared" si="16"/>
        <v>Ohio, Kentucky</v>
      </c>
      <c r="B1047" t="s">
        <v>1741</v>
      </c>
      <c r="E1047" t="s">
        <v>1442</v>
      </c>
      <c r="F1047" s="25" t="s">
        <v>1806</v>
      </c>
      <c r="G1047" s="6"/>
      <c r="H1047" s="7">
        <v>24071</v>
      </c>
      <c r="I1047" s="8"/>
      <c r="J1047" s="8">
        <v>0</v>
      </c>
      <c r="K1047" s="8"/>
      <c r="L1047" s="8">
        <v>0</v>
      </c>
      <c r="M1047" s="8"/>
      <c r="N1047" s="8">
        <v>0</v>
      </c>
      <c r="O1047" s="8"/>
      <c r="P1047" s="8">
        <v>1</v>
      </c>
      <c r="Q1047" s="8"/>
      <c r="R1047" s="8">
        <v>0</v>
      </c>
      <c r="S1047" s="8"/>
      <c r="T1047" s="8">
        <v>0</v>
      </c>
      <c r="U1047" s="26">
        <v>0</v>
      </c>
      <c r="V1047" s="26">
        <v>0</v>
      </c>
      <c r="W1047" s="26">
        <v>24071</v>
      </c>
    </row>
    <row r="1048" spans="1:23">
      <c r="A1048" t="str">
        <f t="shared" si="16"/>
        <v>Mason, Kentucky</v>
      </c>
      <c r="B1048" t="s">
        <v>1741</v>
      </c>
      <c r="E1048" t="s">
        <v>1330</v>
      </c>
      <c r="F1048" s="25" t="s">
        <v>1807</v>
      </c>
      <c r="G1048" s="6"/>
      <c r="H1048" s="7">
        <v>17112</v>
      </c>
      <c r="I1048" s="8"/>
      <c r="J1048" s="8">
        <v>0</v>
      </c>
      <c r="K1048" s="8"/>
      <c r="L1048" s="8">
        <v>0</v>
      </c>
      <c r="M1048" s="8"/>
      <c r="N1048" s="8">
        <v>0</v>
      </c>
      <c r="O1048" s="8"/>
      <c r="P1048" s="8">
        <v>1</v>
      </c>
      <c r="Q1048" s="8"/>
      <c r="R1048" s="8">
        <v>0</v>
      </c>
      <c r="S1048" s="8"/>
      <c r="T1048" s="8">
        <v>0</v>
      </c>
      <c r="U1048" s="26">
        <v>0</v>
      </c>
      <c r="V1048" s="26">
        <v>0</v>
      </c>
      <c r="W1048" s="26">
        <v>17112</v>
      </c>
    </row>
    <row r="1049" spans="1:23">
      <c r="A1049" t="str">
        <f t="shared" si="16"/>
        <v>Bracken, Kentucky</v>
      </c>
      <c r="B1049" t="s">
        <v>1741</v>
      </c>
      <c r="E1049" t="s">
        <v>1808</v>
      </c>
      <c r="F1049" s="25" t="s">
        <v>1809</v>
      </c>
      <c r="G1049" s="6"/>
      <c r="H1049" s="7">
        <v>8305</v>
      </c>
      <c r="I1049" s="8"/>
      <c r="J1049" s="8">
        <v>0</v>
      </c>
      <c r="K1049" s="8"/>
      <c r="L1049" s="8">
        <v>0</v>
      </c>
      <c r="M1049" s="8"/>
      <c r="N1049" s="8">
        <v>0</v>
      </c>
      <c r="O1049" s="8"/>
      <c r="P1049" s="8">
        <v>1</v>
      </c>
      <c r="Q1049" s="8"/>
      <c r="R1049" s="8">
        <v>0</v>
      </c>
      <c r="S1049" s="8"/>
      <c r="T1049" s="8">
        <v>0</v>
      </c>
      <c r="U1049" s="26">
        <v>0</v>
      </c>
      <c r="V1049" s="26">
        <v>0</v>
      </c>
      <c r="W1049" s="26">
        <v>8305</v>
      </c>
    </row>
    <row r="1050" spans="1:23">
      <c r="A1050" t="str">
        <f t="shared" si="16"/>
        <v>Carter, Kentucky</v>
      </c>
      <c r="B1050" t="s">
        <v>1741</v>
      </c>
      <c r="E1050" t="s">
        <v>1810</v>
      </c>
      <c r="F1050" s="25" t="s">
        <v>1811</v>
      </c>
      <c r="G1050" s="6"/>
      <c r="H1050" s="7">
        <v>27159</v>
      </c>
      <c r="I1050" s="8"/>
      <c r="J1050" s="8">
        <v>0</v>
      </c>
      <c r="K1050" s="8"/>
      <c r="L1050" s="8">
        <v>0</v>
      </c>
      <c r="M1050" s="8"/>
      <c r="N1050" s="8">
        <v>0</v>
      </c>
      <c r="O1050" s="8"/>
      <c r="P1050" s="8">
        <v>1</v>
      </c>
      <c r="Q1050" s="8"/>
      <c r="R1050" s="8">
        <v>0</v>
      </c>
      <c r="S1050" s="8"/>
      <c r="T1050" s="8">
        <v>0</v>
      </c>
      <c r="U1050" s="26">
        <v>0</v>
      </c>
      <c r="V1050" s="26">
        <v>0</v>
      </c>
      <c r="W1050" s="26">
        <v>27159</v>
      </c>
    </row>
    <row r="1051" spans="1:23">
      <c r="A1051" t="str">
        <f t="shared" si="16"/>
        <v>Hopkins, Kentucky</v>
      </c>
      <c r="B1051" t="s">
        <v>1741</v>
      </c>
      <c r="E1051" t="s">
        <v>1812</v>
      </c>
      <c r="F1051" s="25" t="s">
        <v>1813</v>
      </c>
      <c r="G1051" s="6"/>
      <c r="H1051" s="7">
        <v>45331</v>
      </c>
      <c r="I1051" s="8"/>
      <c r="J1051" s="8">
        <v>0</v>
      </c>
      <c r="K1051" s="8"/>
      <c r="L1051" s="8">
        <v>0</v>
      </c>
      <c r="M1051" s="8"/>
      <c r="N1051" s="8">
        <v>0</v>
      </c>
      <c r="O1051" s="8"/>
      <c r="P1051" s="8">
        <v>1</v>
      </c>
      <c r="Q1051" s="8"/>
      <c r="R1051" s="8">
        <v>0</v>
      </c>
      <c r="S1051" s="8"/>
      <c r="T1051" s="8">
        <v>0</v>
      </c>
      <c r="U1051" s="26">
        <v>0</v>
      </c>
      <c r="V1051" s="26">
        <v>0</v>
      </c>
      <c r="W1051" s="26">
        <v>45331</v>
      </c>
    </row>
    <row r="1052" spans="1:23">
      <c r="A1052" t="str">
        <f t="shared" si="16"/>
        <v>Bell, Kentucky</v>
      </c>
      <c r="B1052" t="s">
        <v>1741</v>
      </c>
      <c r="E1052" t="s">
        <v>1814</v>
      </c>
      <c r="F1052" s="25" t="s">
        <v>1815</v>
      </c>
      <c r="G1052" s="6"/>
      <c r="H1052" s="7">
        <v>26791</v>
      </c>
      <c r="I1052" s="8"/>
      <c r="J1052" s="8">
        <v>0</v>
      </c>
      <c r="K1052" s="8"/>
      <c r="L1052" s="8">
        <v>0</v>
      </c>
      <c r="M1052" s="8"/>
      <c r="N1052" s="8">
        <v>0</v>
      </c>
      <c r="O1052" s="8"/>
      <c r="P1052" s="8">
        <v>1</v>
      </c>
      <c r="Q1052" s="8"/>
      <c r="R1052" s="8">
        <v>0</v>
      </c>
      <c r="S1052" s="8"/>
      <c r="T1052" s="8">
        <v>0</v>
      </c>
      <c r="U1052" s="26">
        <v>0</v>
      </c>
      <c r="V1052" s="26">
        <v>0</v>
      </c>
      <c r="W1052" s="26">
        <v>26791</v>
      </c>
    </row>
    <row r="1053" spans="1:23">
      <c r="A1053" t="str">
        <f t="shared" si="16"/>
        <v>Pike, Kentucky</v>
      </c>
      <c r="B1053" t="s">
        <v>1741</v>
      </c>
      <c r="E1053" t="s">
        <v>175</v>
      </c>
      <c r="F1053" s="25" t="s">
        <v>1816</v>
      </c>
      <c r="G1053" s="6"/>
      <c r="H1053" s="7">
        <v>59497</v>
      </c>
      <c r="I1053" s="8"/>
      <c r="J1053" s="8">
        <v>0</v>
      </c>
      <c r="K1053" s="8"/>
      <c r="L1053" s="8">
        <v>0</v>
      </c>
      <c r="M1053" s="8"/>
      <c r="N1053" s="8">
        <v>0</v>
      </c>
      <c r="O1053" s="8"/>
      <c r="P1053" s="8">
        <v>1</v>
      </c>
      <c r="Q1053" s="8"/>
      <c r="R1053" s="8">
        <v>0</v>
      </c>
      <c r="S1053" s="8"/>
      <c r="T1053" s="8">
        <v>0</v>
      </c>
      <c r="U1053" s="26">
        <v>0</v>
      </c>
      <c r="V1053" s="26">
        <v>0</v>
      </c>
      <c r="W1053" s="26">
        <v>59497</v>
      </c>
    </row>
    <row r="1054" spans="1:23">
      <c r="A1054" t="str">
        <f t="shared" si="16"/>
        <v>Breathitt, Kentucky</v>
      </c>
      <c r="B1054" t="s">
        <v>1741</v>
      </c>
      <c r="E1054" t="s">
        <v>1817</v>
      </c>
      <c r="F1054" s="25" t="s">
        <v>1818</v>
      </c>
      <c r="G1054" s="6"/>
      <c r="H1054" s="7">
        <v>12977</v>
      </c>
      <c r="I1054" s="8"/>
      <c r="J1054" s="8">
        <v>0</v>
      </c>
      <c r="K1054" s="8"/>
      <c r="L1054" s="8">
        <v>0</v>
      </c>
      <c r="M1054" s="8"/>
      <c r="N1054" s="8">
        <v>0</v>
      </c>
      <c r="O1054" s="8"/>
      <c r="P1054" s="8">
        <v>1</v>
      </c>
      <c r="Q1054" s="8"/>
      <c r="R1054" s="8">
        <v>0</v>
      </c>
      <c r="S1054" s="8"/>
      <c r="T1054" s="8">
        <v>0</v>
      </c>
      <c r="U1054" s="26">
        <v>0</v>
      </c>
      <c r="V1054" s="26">
        <v>0</v>
      </c>
      <c r="W1054" s="26">
        <v>12977</v>
      </c>
    </row>
    <row r="1055" spans="1:23">
      <c r="A1055" t="str">
        <f t="shared" si="16"/>
        <v>Warren, Kentucky</v>
      </c>
      <c r="B1055" t="s">
        <v>1741</v>
      </c>
      <c r="E1055" t="s">
        <v>965</v>
      </c>
      <c r="F1055" s="25" t="s">
        <v>1819</v>
      </c>
      <c r="G1055" s="6"/>
      <c r="H1055" s="7">
        <v>128652</v>
      </c>
      <c r="I1055" s="8"/>
      <c r="J1055" s="8">
        <v>0.47862450642042098</v>
      </c>
      <c r="K1055" s="8"/>
      <c r="L1055" s="8">
        <v>0.11618941019183533</v>
      </c>
      <c r="M1055" s="8"/>
      <c r="N1055" s="8">
        <v>0</v>
      </c>
      <c r="O1055" s="8"/>
      <c r="P1055" s="8">
        <v>0.4051860833877437</v>
      </c>
      <c r="Q1055" s="8"/>
      <c r="R1055" s="8">
        <v>0</v>
      </c>
      <c r="S1055" s="8"/>
      <c r="T1055" s="8">
        <v>0</v>
      </c>
      <c r="U1055" s="26">
        <v>61576</v>
      </c>
      <c r="V1055" s="26">
        <v>14948</v>
      </c>
      <c r="W1055" s="26">
        <v>52128</v>
      </c>
    </row>
    <row r="1056" spans="1:23">
      <c r="A1056" t="str">
        <f t="shared" si="16"/>
        <v>Hickman, Kentucky</v>
      </c>
      <c r="B1056" t="s">
        <v>1741</v>
      </c>
      <c r="E1056" t="s">
        <v>1820</v>
      </c>
      <c r="F1056" s="25" t="s">
        <v>1821</v>
      </c>
      <c r="G1056" s="6"/>
      <c r="H1056" s="7">
        <v>4510</v>
      </c>
      <c r="I1056" s="8"/>
      <c r="J1056" s="8">
        <v>0</v>
      </c>
      <c r="K1056" s="8"/>
      <c r="L1056" s="8">
        <v>0</v>
      </c>
      <c r="M1056" s="8"/>
      <c r="N1056" s="8">
        <v>0</v>
      </c>
      <c r="O1056" s="8"/>
      <c r="P1056" s="8">
        <v>1</v>
      </c>
      <c r="Q1056" s="8"/>
      <c r="R1056" s="8">
        <v>0</v>
      </c>
      <c r="S1056" s="8"/>
      <c r="T1056" s="8">
        <v>0</v>
      </c>
      <c r="U1056" s="26">
        <v>0</v>
      </c>
      <c r="V1056" s="26">
        <v>0</v>
      </c>
      <c r="W1056" s="26">
        <v>4510</v>
      </c>
    </row>
    <row r="1057" spans="1:23">
      <c r="A1057" t="str">
        <f t="shared" si="16"/>
        <v>McCracken, Kentucky</v>
      </c>
      <c r="B1057" t="s">
        <v>1741</v>
      </c>
      <c r="E1057" t="s">
        <v>1822</v>
      </c>
      <c r="F1057" s="25" t="s">
        <v>1823</v>
      </c>
      <c r="G1057" s="6"/>
      <c r="H1057" s="7">
        <v>65268</v>
      </c>
      <c r="I1057" s="8"/>
      <c r="J1057" s="8">
        <v>0</v>
      </c>
      <c r="K1057" s="8"/>
      <c r="L1057" s="8">
        <v>0</v>
      </c>
      <c r="M1057" s="8"/>
      <c r="N1057" s="8">
        <v>0</v>
      </c>
      <c r="O1057" s="8"/>
      <c r="P1057" s="8">
        <v>1</v>
      </c>
      <c r="Q1057" s="8"/>
      <c r="R1057" s="8">
        <v>0</v>
      </c>
      <c r="S1057" s="8"/>
      <c r="T1057" s="8">
        <v>0</v>
      </c>
      <c r="U1057" s="26">
        <v>0</v>
      </c>
      <c r="V1057" s="26">
        <v>0</v>
      </c>
      <c r="W1057" s="26">
        <v>65268</v>
      </c>
    </row>
    <row r="1058" spans="1:23">
      <c r="A1058" t="str">
        <f t="shared" si="16"/>
        <v>Union, Kentucky</v>
      </c>
      <c r="B1058" t="s">
        <v>1741</v>
      </c>
      <c r="E1058" t="s">
        <v>348</v>
      </c>
      <c r="F1058" s="25" t="s">
        <v>1824</v>
      </c>
      <c r="G1058" s="6"/>
      <c r="H1058" s="7">
        <v>14638</v>
      </c>
      <c r="I1058" s="8"/>
      <c r="J1058" s="8">
        <v>0</v>
      </c>
      <c r="K1058" s="8"/>
      <c r="L1058" s="8">
        <v>0</v>
      </c>
      <c r="M1058" s="8"/>
      <c r="N1058" s="8">
        <v>0</v>
      </c>
      <c r="O1058" s="8"/>
      <c r="P1058" s="8">
        <v>1</v>
      </c>
      <c r="Q1058" s="8"/>
      <c r="R1058" s="8">
        <v>0</v>
      </c>
      <c r="S1058" s="8"/>
      <c r="T1058" s="8">
        <v>0</v>
      </c>
      <c r="U1058" s="26">
        <v>0</v>
      </c>
      <c r="V1058" s="26">
        <v>0</v>
      </c>
      <c r="W1058" s="26">
        <v>14638</v>
      </c>
    </row>
    <row r="1059" spans="1:23">
      <c r="A1059" t="str">
        <f t="shared" si="16"/>
        <v>Leslie, Kentucky</v>
      </c>
      <c r="B1059" t="s">
        <v>1741</v>
      </c>
      <c r="E1059" t="s">
        <v>1825</v>
      </c>
      <c r="F1059" s="25" t="s">
        <v>1826</v>
      </c>
      <c r="G1059" s="6"/>
      <c r="H1059" s="7">
        <v>10283</v>
      </c>
      <c r="I1059" s="8"/>
      <c r="J1059" s="8">
        <v>0</v>
      </c>
      <c r="K1059" s="8"/>
      <c r="L1059" s="8">
        <v>0</v>
      </c>
      <c r="M1059" s="8"/>
      <c r="N1059" s="8">
        <v>0</v>
      </c>
      <c r="O1059" s="8"/>
      <c r="P1059" s="8">
        <v>1</v>
      </c>
      <c r="Q1059" s="8"/>
      <c r="R1059" s="8">
        <v>0</v>
      </c>
      <c r="S1059" s="8"/>
      <c r="T1059" s="8">
        <v>0</v>
      </c>
      <c r="U1059" s="26">
        <v>0</v>
      </c>
      <c r="V1059" s="26">
        <v>0</v>
      </c>
      <c r="W1059" s="26">
        <v>10283</v>
      </c>
    </row>
    <row r="1060" spans="1:23">
      <c r="A1060" t="str">
        <f t="shared" si="16"/>
        <v>Lyon, Kentucky</v>
      </c>
      <c r="B1060" t="s">
        <v>1741</v>
      </c>
      <c r="E1060" t="s">
        <v>1174</v>
      </c>
      <c r="F1060" s="25" t="s">
        <v>1827</v>
      </c>
      <c r="G1060" s="6"/>
      <c r="H1060" s="7">
        <v>8271</v>
      </c>
      <c r="I1060" s="8"/>
      <c r="J1060" s="8">
        <v>0</v>
      </c>
      <c r="K1060" s="8"/>
      <c r="L1060" s="8">
        <v>0</v>
      </c>
      <c r="M1060" s="8"/>
      <c r="N1060" s="8">
        <v>0</v>
      </c>
      <c r="O1060" s="8"/>
      <c r="P1060" s="8">
        <v>1</v>
      </c>
      <c r="Q1060" s="8"/>
      <c r="R1060" s="8">
        <v>0</v>
      </c>
      <c r="S1060" s="8"/>
      <c r="T1060" s="8">
        <v>0</v>
      </c>
      <c r="U1060" s="26">
        <v>0</v>
      </c>
      <c r="V1060" s="26">
        <v>0</v>
      </c>
      <c r="W1060" s="26">
        <v>8271</v>
      </c>
    </row>
    <row r="1061" spans="1:23">
      <c r="A1061" t="str">
        <f t="shared" si="16"/>
        <v>Knox, Kentucky</v>
      </c>
      <c r="B1061" t="s">
        <v>1741</v>
      </c>
      <c r="E1061" t="s">
        <v>1387</v>
      </c>
      <c r="F1061" s="25" t="s">
        <v>1828</v>
      </c>
      <c r="G1061" s="6"/>
      <c r="H1061" s="7">
        <v>31365</v>
      </c>
      <c r="I1061" s="8"/>
      <c r="J1061" s="8">
        <v>0</v>
      </c>
      <c r="K1061" s="8"/>
      <c r="L1061" s="8">
        <v>0</v>
      </c>
      <c r="M1061" s="8"/>
      <c r="N1061" s="8">
        <v>0</v>
      </c>
      <c r="O1061" s="8"/>
      <c r="P1061" s="8">
        <v>1</v>
      </c>
      <c r="Q1061" s="8"/>
      <c r="R1061" s="8">
        <v>0</v>
      </c>
      <c r="S1061" s="8"/>
      <c r="T1061" s="8">
        <v>0</v>
      </c>
      <c r="U1061" s="26">
        <v>0</v>
      </c>
      <c r="V1061" s="26">
        <v>0</v>
      </c>
      <c r="W1061" s="26">
        <v>31365</v>
      </c>
    </row>
    <row r="1062" spans="1:23">
      <c r="A1062" t="str">
        <f t="shared" si="16"/>
        <v>Calloway, Kentucky</v>
      </c>
      <c r="B1062" t="s">
        <v>1741</v>
      </c>
      <c r="E1062" t="s">
        <v>1829</v>
      </c>
      <c r="F1062" s="25" t="s">
        <v>1830</v>
      </c>
      <c r="G1062" s="6"/>
      <c r="H1062" s="7">
        <v>38837</v>
      </c>
      <c r="I1062" s="8"/>
      <c r="J1062" s="8">
        <v>0</v>
      </c>
      <c r="K1062" s="8"/>
      <c r="L1062" s="8">
        <v>0</v>
      </c>
      <c r="M1062" s="8"/>
      <c r="N1062" s="8">
        <v>0</v>
      </c>
      <c r="O1062" s="8"/>
      <c r="P1062" s="8">
        <v>1</v>
      </c>
      <c r="Q1062" s="8"/>
      <c r="R1062" s="8">
        <v>0</v>
      </c>
      <c r="S1062" s="8"/>
      <c r="T1062" s="8">
        <v>0</v>
      </c>
      <c r="U1062" s="26">
        <v>0</v>
      </c>
      <c r="V1062" s="26">
        <v>0</v>
      </c>
      <c r="W1062" s="26">
        <v>38837</v>
      </c>
    </row>
    <row r="1063" spans="1:23">
      <c r="A1063" t="str">
        <f t="shared" si="16"/>
        <v>Jackson, Kentucky</v>
      </c>
      <c r="B1063" t="s">
        <v>1741</v>
      </c>
      <c r="E1063" t="s">
        <v>181</v>
      </c>
      <c r="F1063" s="25" t="s">
        <v>1831</v>
      </c>
      <c r="G1063" s="6"/>
      <c r="H1063" s="7">
        <v>13369</v>
      </c>
      <c r="I1063" s="8"/>
      <c r="J1063" s="8">
        <v>0</v>
      </c>
      <c r="K1063" s="8"/>
      <c r="L1063" s="8">
        <v>0</v>
      </c>
      <c r="M1063" s="8"/>
      <c r="N1063" s="8">
        <v>0</v>
      </c>
      <c r="O1063" s="8"/>
      <c r="P1063" s="8">
        <v>1</v>
      </c>
      <c r="Q1063" s="8"/>
      <c r="R1063" s="8">
        <v>0</v>
      </c>
      <c r="S1063" s="8"/>
      <c r="T1063" s="8">
        <v>0</v>
      </c>
      <c r="U1063" s="26">
        <v>0</v>
      </c>
      <c r="V1063" s="26">
        <v>0</v>
      </c>
      <c r="W1063" s="26">
        <v>13369</v>
      </c>
    </row>
    <row r="1064" spans="1:23">
      <c r="A1064" t="str">
        <f t="shared" si="16"/>
        <v>Ballard, Kentucky</v>
      </c>
      <c r="B1064" t="s">
        <v>1741</v>
      </c>
      <c r="E1064" t="s">
        <v>1832</v>
      </c>
      <c r="F1064" s="25" t="s">
        <v>1833</v>
      </c>
      <c r="G1064" s="6"/>
      <c r="H1064" s="7">
        <v>8032</v>
      </c>
      <c r="I1064" s="8"/>
      <c r="J1064" s="8">
        <v>0</v>
      </c>
      <c r="K1064" s="8"/>
      <c r="L1064" s="8">
        <v>0</v>
      </c>
      <c r="M1064" s="8"/>
      <c r="N1064" s="8">
        <v>0</v>
      </c>
      <c r="O1064" s="8"/>
      <c r="P1064" s="8">
        <v>1</v>
      </c>
      <c r="Q1064" s="8"/>
      <c r="R1064" s="8">
        <v>0</v>
      </c>
      <c r="S1064" s="8"/>
      <c r="T1064" s="8">
        <v>0</v>
      </c>
      <c r="U1064" s="26">
        <v>0</v>
      </c>
      <c r="V1064" s="26">
        <v>0</v>
      </c>
      <c r="W1064" s="26">
        <v>8032</v>
      </c>
    </row>
    <row r="1065" spans="1:23">
      <c r="A1065" t="str">
        <f t="shared" si="16"/>
        <v>Henry, Kentucky</v>
      </c>
      <c r="B1065" t="s">
        <v>1741</v>
      </c>
      <c r="E1065" t="s">
        <v>227</v>
      </c>
      <c r="F1065" s="25" t="s">
        <v>1834</v>
      </c>
      <c r="G1065" s="6"/>
      <c r="H1065" s="7">
        <v>15911</v>
      </c>
      <c r="I1065" s="8"/>
      <c r="J1065" s="8">
        <v>0</v>
      </c>
      <c r="K1065" s="8"/>
      <c r="L1065" s="8">
        <v>0</v>
      </c>
      <c r="M1065" s="8"/>
      <c r="N1065" s="8">
        <v>0</v>
      </c>
      <c r="O1065" s="8"/>
      <c r="P1065" s="8">
        <v>1</v>
      </c>
      <c r="Q1065" s="8"/>
      <c r="R1065" s="8">
        <v>0</v>
      </c>
      <c r="S1065" s="8"/>
      <c r="T1065" s="8">
        <v>0</v>
      </c>
      <c r="U1065" s="26">
        <v>0</v>
      </c>
      <c r="V1065" s="26">
        <v>0</v>
      </c>
      <c r="W1065" s="26">
        <v>15911</v>
      </c>
    </row>
    <row r="1066" spans="1:23">
      <c r="A1066" t="str">
        <f t="shared" si="16"/>
        <v>Mercer, Kentucky</v>
      </c>
      <c r="B1066" t="s">
        <v>1741</v>
      </c>
      <c r="E1066" t="s">
        <v>1367</v>
      </c>
      <c r="F1066" s="25" t="s">
        <v>1835</v>
      </c>
      <c r="G1066" s="6"/>
      <c r="H1066" s="7">
        <v>21592</v>
      </c>
      <c r="I1066" s="8"/>
      <c r="J1066" s="8">
        <v>0</v>
      </c>
      <c r="K1066" s="8"/>
      <c r="L1066" s="8">
        <v>0</v>
      </c>
      <c r="M1066" s="8"/>
      <c r="N1066" s="8">
        <v>0</v>
      </c>
      <c r="O1066" s="8"/>
      <c r="P1066" s="8">
        <v>1</v>
      </c>
      <c r="Q1066" s="8"/>
      <c r="R1066" s="8">
        <v>0</v>
      </c>
      <c r="S1066" s="8"/>
      <c r="T1066" s="8">
        <v>0</v>
      </c>
      <c r="U1066" s="26">
        <v>0</v>
      </c>
      <c r="V1066" s="26">
        <v>0</v>
      </c>
      <c r="W1066" s="26">
        <v>21592</v>
      </c>
    </row>
    <row r="1067" spans="1:23">
      <c r="A1067" t="str">
        <f t="shared" si="16"/>
        <v>Lewis, Kentucky</v>
      </c>
      <c r="B1067" t="s">
        <v>1741</v>
      </c>
      <c r="E1067" t="s">
        <v>1262</v>
      </c>
      <c r="F1067" s="25" t="s">
        <v>1836</v>
      </c>
      <c r="G1067" s="6"/>
      <c r="H1067" s="7">
        <v>13417</v>
      </c>
      <c r="I1067" s="8"/>
      <c r="J1067" s="8">
        <v>0</v>
      </c>
      <c r="K1067" s="8"/>
      <c r="L1067" s="8">
        <v>0</v>
      </c>
      <c r="M1067" s="8"/>
      <c r="N1067" s="8">
        <v>0</v>
      </c>
      <c r="O1067" s="8"/>
      <c r="P1067" s="8">
        <v>1</v>
      </c>
      <c r="Q1067" s="8"/>
      <c r="R1067" s="8">
        <v>0</v>
      </c>
      <c r="S1067" s="8"/>
      <c r="T1067" s="8">
        <v>0</v>
      </c>
      <c r="U1067" s="26">
        <v>0</v>
      </c>
      <c r="V1067" s="26">
        <v>0</v>
      </c>
      <c r="W1067" s="26">
        <v>13417</v>
      </c>
    </row>
    <row r="1068" spans="1:23">
      <c r="A1068" t="str">
        <f t="shared" si="16"/>
        <v>Trigg, Kentucky</v>
      </c>
      <c r="B1068" t="s">
        <v>1741</v>
      </c>
      <c r="E1068" t="s">
        <v>1837</v>
      </c>
      <c r="F1068" s="25" t="s">
        <v>1838</v>
      </c>
      <c r="G1068" s="6"/>
      <c r="H1068" s="7">
        <v>14449</v>
      </c>
      <c r="I1068" s="8"/>
      <c r="J1068" s="8">
        <v>0</v>
      </c>
      <c r="K1068" s="8"/>
      <c r="L1068" s="8">
        <v>0</v>
      </c>
      <c r="M1068" s="8"/>
      <c r="N1068" s="8">
        <v>0</v>
      </c>
      <c r="O1068" s="8"/>
      <c r="P1068" s="8">
        <v>1</v>
      </c>
      <c r="Q1068" s="8"/>
      <c r="R1068" s="8">
        <v>0</v>
      </c>
      <c r="S1068" s="8"/>
      <c r="T1068" s="8">
        <v>0</v>
      </c>
      <c r="U1068" s="26">
        <v>0</v>
      </c>
      <c r="V1068" s="26">
        <v>0</v>
      </c>
      <c r="W1068" s="26">
        <v>14449</v>
      </c>
    </row>
    <row r="1069" spans="1:23">
      <c r="A1069" t="str">
        <f t="shared" si="16"/>
        <v>Marshall, Kentucky</v>
      </c>
      <c r="B1069" t="s">
        <v>1741</v>
      </c>
      <c r="E1069" t="s">
        <v>165</v>
      </c>
      <c r="F1069" s="25" t="s">
        <v>1839</v>
      </c>
      <c r="G1069" s="6"/>
      <c r="H1069" s="7">
        <v>31192</v>
      </c>
      <c r="I1069" s="8"/>
      <c r="J1069" s="8">
        <v>0</v>
      </c>
      <c r="K1069" s="8"/>
      <c r="L1069" s="8">
        <v>0</v>
      </c>
      <c r="M1069" s="8"/>
      <c r="N1069" s="8">
        <v>0</v>
      </c>
      <c r="O1069" s="8"/>
      <c r="P1069" s="8">
        <v>1</v>
      </c>
      <c r="Q1069" s="8"/>
      <c r="R1069" s="8">
        <v>0</v>
      </c>
      <c r="S1069" s="8"/>
      <c r="T1069" s="8">
        <v>0</v>
      </c>
      <c r="U1069" s="26">
        <v>0</v>
      </c>
      <c r="V1069" s="26">
        <v>0</v>
      </c>
      <c r="W1069" s="26">
        <v>31192</v>
      </c>
    </row>
    <row r="1070" spans="1:23">
      <c r="A1070" t="str">
        <f t="shared" si="16"/>
        <v>Hart, Kentucky</v>
      </c>
      <c r="B1070" t="s">
        <v>1741</v>
      </c>
      <c r="E1070" t="s">
        <v>812</v>
      </c>
      <c r="F1070" s="25" t="s">
        <v>1840</v>
      </c>
      <c r="G1070" s="6"/>
      <c r="H1070" s="7">
        <v>18729</v>
      </c>
      <c r="I1070" s="8"/>
      <c r="J1070" s="8">
        <v>0</v>
      </c>
      <c r="K1070" s="8"/>
      <c r="L1070" s="8">
        <v>0</v>
      </c>
      <c r="M1070" s="8"/>
      <c r="N1070" s="8">
        <v>0</v>
      </c>
      <c r="O1070" s="8"/>
      <c r="P1070" s="8">
        <v>1</v>
      </c>
      <c r="Q1070" s="8"/>
      <c r="R1070" s="8">
        <v>0</v>
      </c>
      <c r="S1070" s="8"/>
      <c r="T1070" s="8">
        <v>0</v>
      </c>
      <c r="U1070" s="26">
        <v>0</v>
      </c>
      <c r="V1070" s="26">
        <v>0</v>
      </c>
      <c r="W1070" s="26">
        <v>18729</v>
      </c>
    </row>
    <row r="1071" spans="1:23">
      <c r="A1071" t="str">
        <f t="shared" si="16"/>
        <v>Lincoln, Kentucky</v>
      </c>
      <c r="B1071" t="s">
        <v>1741</v>
      </c>
      <c r="E1071" t="s">
        <v>326</v>
      </c>
      <c r="F1071" s="25" t="s">
        <v>1841</v>
      </c>
      <c r="G1071" s="6"/>
      <c r="H1071" s="7">
        <v>24476</v>
      </c>
      <c r="I1071" s="8"/>
      <c r="J1071" s="8">
        <v>0</v>
      </c>
      <c r="K1071" s="8"/>
      <c r="L1071" s="8">
        <v>0</v>
      </c>
      <c r="M1071" s="8"/>
      <c r="N1071" s="8">
        <v>0</v>
      </c>
      <c r="O1071" s="8"/>
      <c r="P1071" s="8">
        <v>1</v>
      </c>
      <c r="Q1071" s="8"/>
      <c r="R1071" s="8">
        <v>0</v>
      </c>
      <c r="S1071" s="8"/>
      <c r="T1071" s="8">
        <v>0</v>
      </c>
      <c r="U1071" s="26">
        <v>0</v>
      </c>
      <c r="V1071" s="26">
        <v>0</v>
      </c>
      <c r="W1071" s="26">
        <v>24476</v>
      </c>
    </row>
    <row r="1072" spans="1:23">
      <c r="A1072" t="str">
        <f t="shared" si="16"/>
        <v>Pulaski, Kentucky</v>
      </c>
      <c r="B1072" t="s">
        <v>1741</v>
      </c>
      <c r="E1072" t="s">
        <v>232</v>
      </c>
      <c r="F1072" s="25" t="s">
        <v>1842</v>
      </c>
      <c r="G1072" s="6"/>
      <c r="H1072" s="7">
        <v>64350</v>
      </c>
      <c r="I1072" s="8"/>
      <c r="J1072" s="8">
        <v>0</v>
      </c>
      <c r="K1072" s="8"/>
      <c r="L1072" s="8">
        <v>0</v>
      </c>
      <c r="M1072" s="8"/>
      <c r="N1072" s="8">
        <v>0</v>
      </c>
      <c r="O1072" s="8"/>
      <c r="P1072" s="8">
        <v>1</v>
      </c>
      <c r="Q1072" s="8"/>
      <c r="R1072" s="8">
        <v>0</v>
      </c>
      <c r="S1072" s="8"/>
      <c r="T1072" s="8">
        <v>0</v>
      </c>
      <c r="U1072" s="26">
        <v>0</v>
      </c>
      <c r="V1072" s="26">
        <v>0</v>
      </c>
      <c r="W1072" s="26">
        <v>64350</v>
      </c>
    </row>
    <row r="1073" spans="1:23">
      <c r="A1073" t="str">
        <f t="shared" si="16"/>
        <v>Campbell, Kentucky</v>
      </c>
      <c r="B1073" t="s">
        <v>1741</v>
      </c>
      <c r="E1073" t="s">
        <v>1843</v>
      </c>
      <c r="F1073" s="25" t="s">
        <v>1844</v>
      </c>
      <c r="G1073" s="6"/>
      <c r="H1073" s="7">
        <v>92861</v>
      </c>
      <c r="I1073" s="8"/>
      <c r="J1073" s="8">
        <v>0</v>
      </c>
      <c r="K1073" s="8"/>
      <c r="L1073" s="8">
        <v>0.74891504506735873</v>
      </c>
      <c r="M1073" s="8"/>
      <c r="N1073" s="8">
        <v>0</v>
      </c>
      <c r="O1073" s="8"/>
      <c r="P1073" s="8">
        <v>0.25108495493264127</v>
      </c>
      <c r="Q1073" s="8"/>
      <c r="R1073" s="8">
        <v>0</v>
      </c>
      <c r="S1073" s="8"/>
      <c r="T1073" s="8">
        <v>0</v>
      </c>
      <c r="U1073" s="26">
        <v>0</v>
      </c>
      <c r="V1073" s="26">
        <v>69545</v>
      </c>
      <c r="W1073" s="26">
        <v>23316</v>
      </c>
    </row>
    <row r="1074" spans="1:23">
      <c r="A1074" t="str">
        <f t="shared" si="16"/>
        <v>Cumberland, Kentucky</v>
      </c>
      <c r="B1074" t="s">
        <v>1741</v>
      </c>
      <c r="E1074" t="s">
        <v>1345</v>
      </c>
      <c r="F1074" s="25" t="s">
        <v>1845</v>
      </c>
      <c r="G1074" s="6"/>
      <c r="H1074" s="7">
        <v>6697</v>
      </c>
      <c r="I1074" s="8"/>
      <c r="J1074" s="8">
        <v>0</v>
      </c>
      <c r="K1074" s="8"/>
      <c r="L1074" s="8">
        <v>0</v>
      </c>
      <c r="M1074" s="8"/>
      <c r="N1074" s="8">
        <v>0</v>
      </c>
      <c r="O1074" s="8"/>
      <c r="P1074" s="8">
        <v>1</v>
      </c>
      <c r="Q1074" s="8"/>
      <c r="R1074" s="8">
        <v>0</v>
      </c>
      <c r="S1074" s="8"/>
      <c r="T1074" s="8">
        <v>0</v>
      </c>
      <c r="U1074" s="26">
        <v>0</v>
      </c>
      <c r="V1074" s="26">
        <v>0</v>
      </c>
      <c r="W1074" s="26">
        <v>6697</v>
      </c>
    </row>
    <row r="1075" spans="1:23">
      <c r="A1075" t="str">
        <f t="shared" si="16"/>
        <v>Laurel, Kentucky</v>
      </c>
      <c r="B1075" t="s">
        <v>1741</v>
      </c>
      <c r="E1075" t="s">
        <v>1846</v>
      </c>
      <c r="F1075" s="25" t="s">
        <v>1847</v>
      </c>
      <c r="G1075" s="6"/>
      <c r="H1075" s="7">
        <v>60357</v>
      </c>
      <c r="I1075" s="8"/>
      <c r="J1075" s="8">
        <v>0</v>
      </c>
      <c r="K1075" s="8"/>
      <c r="L1075" s="8">
        <v>0</v>
      </c>
      <c r="M1075" s="8"/>
      <c r="N1075" s="8">
        <v>0</v>
      </c>
      <c r="O1075" s="8"/>
      <c r="P1075" s="8">
        <v>1</v>
      </c>
      <c r="Q1075" s="8"/>
      <c r="R1075" s="8">
        <v>0</v>
      </c>
      <c r="S1075" s="8"/>
      <c r="T1075" s="8">
        <v>0</v>
      </c>
      <c r="U1075" s="26">
        <v>0</v>
      </c>
      <c r="V1075" s="26">
        <v>0</v>
      </c>
      <c r="W1075" s="26">
        <v>60357</v>
      </c>
    </row>
    <row r="1076" spans="1:23">
      <c r="A1076" t="str">
        <f t="shared" si="16"/>
        <v>Grayson, Kentucky</v>
      </c>
      <c r="B1076" t="s">
        <v>1741</v>
      </c>
      <c r="E1076" t="s">
        <v>1848</v>
      </c>
      <c r="F1076" s="25" t="s">
        <v>1849</v>
      </c>
      <c r="G1076" s="6"/>
      <c r="H1076" s="7">
        <v>26247</v>
      </c>
      <c r="I1076" s="8"/>
      <c r="J1076" s="8">
        <v>0</v>
      </c>
      <c r="K1076" s="8"/>
      <c r="L1076" s="8">
        <v>0</v>
      </c>
      <c r="M1076" s="8"/>
      <c r="N1076" s="8">
        <v>0</v>
      </c>
      <c r="O1076" s="8"/>
      <c r="P1076" s="8">
        <v>1</v>
      </c>
      <c r="Q1076" s="8"/>
      <c r="R1076" s="8">
        <v>0</v>
      </c>
      <c r="S1076" s="8"/>
      <c r="T1076" s="8">
        <v>0</v>
      </c>
      <c r="U1076" s="26">
        <v>0</v>
      </c>
      <c r="V1076" s="26">
        <v>0</v>
      </c>
      <c r="W1076" s="26">
        <v>26247</v>
      </c>
    </row>
    <row r="1077" spans="1:23">
      <c r="A1077" t="str">
        <f t="shared" si="16"/>
        <v>Magoffin, Kentucky</v>
      </c>
      <c r="B1077" t="s">
        <v>1741</v>
      </c>
      <c r="E1077" t="s">
        <v>1850</v>
      </c>
      <c r="F1077" s="25" t="s">
        <v>1851</v>
      </c>
      <c r="G1077" s="6"/>
      <c r="H1077" s="7">
        <v>12491</v>
      </c>
      <c r="I1077" s="8"/>
      <c r="J1077" s="8">
        <v>0</v>
      </c>
      <c r="K1077" s="8"/>
      <c r="L1077" s="8">
        <v>0</v>
      </c>
      <c r="M1077" s="8"/>
      <c r="N1077" s="8">
        <v>0</v>
      </c>
      <c r="O1077" s="8"/>
      <c r="P1077" s="8">
        <v>1</v>
      </c>
      <c r="Q1077" s="8"/>
      <c r="R1077" s="8">
        <v>0</v>
      </c>
      <c r="S1077" s="8"/>
      <c r="T1077" s="8">
        <v>0</v>
      </c>
      <c r="U1077" s="26">
        <v>0</v>
      </c>
      <c r="V1077" s="26">
        <v>0</v>
      </c>
      <c r="W1077" s="26">
        <v>12491</v>
      </c>
    </row>
    <row r="1078" spans="1:23">
      <c r="A1078" t="str">
        <f t="shared" si="16"/>
        <v>Montgomery, Kentucky</v>
      </c>
      <c r="B1078" t="s">
        <v>1741</v>
      </c>
      <c r="E1078" t="s">
        <v>133</v>
      </c>
      <c r="F1078" s="25" t="s">
        <v>1852</v>
      </c>
      <c r="G1078" s="6"/>
      <c r="H1078" s="7">
        <v>27884</v>
      </c>
      <c r="I1078" s="8"/>
      <c r="J1078" s="8">
        <v>0</v>
      </c>
      <c r="K1078" s="8"/>
      <c r="L1078" s="8">
        <v>0</v>
      </c>
      <c r="M1078" s="8"/>
      <c r="N1078" s="8">
        <v>0</v>
      </c>
      <c r="O1078" s="8"/>
      <c r="P1078" s="8">
        <v>1</v>
      </c>
      <c r="Q1078" s="8"/>
      <c r="R1078" s="8">
        <v>0</v>
      </c>
      <c r="S1078" s="8"/>
      <c r="T1078" s="8">
        <v>0</v>
      </c>
      <c r="U1078" s="26">
        <v>0</v>
      </c>
      <c r="V1078" s="26">
        <v>0</v>
      </c>
      <c r="W1078" s="26">
        <v>27884</v>
      </c>
    </row>
    <row r="1079" spans="1:23">
      <c r="A1079" t="str">
        <f t="shared" si="16"/>
        <v>Larue, Kentucky</v>
      </c>
      <c r="B1079" t="s">
        <v>1741</v>
      </c>
      <c r="E1079" t="s">
        <v>1853</v>
      </c>
      <c r="F1079" s="25" t="s">
        <v>1854</v>
      </c>
      <c r="G1079" s="6"/>
      <c r="H1079" s="7">
        <v>14204</v>
      </c>
      <c r="I1079" s="8"/>
      <c r="J1079" s="8">
        <v>0</v>
      </c>
      <c r="K1079" s="8"/>
      <c r="L1079" s="8">
        <v>6.9276260208392004E-2</v>
      </c>
      <c r="M1079" s="8"/>
      <c r="N1079" s="8">
        <v>0</v>
      </c>
      <c r="O1079" s="8"/>
      <c r="P1079" s="8">
        <v>0.93072373979160805</v>
      </c>
      <c r="Q1079" s="8"/>
      <c r="R1079" s="8">
        <v>0</v>
      </c>
      <c r="S1079" s="8"/>
      <c r="T1079" s="8">
        <v>0</v>
      </c>
      <c r="U1079" s="26">
        <v>0</v>
      </c>
      <c r="V1079" s="26">
        <v>984</v>
      </c>
      <c r="W1079" s="26">
        <v>13220</v>
      </c>
    </row>
    <row r="1080" spans="1:23">
      <c r="A1080" t="str">
        <f t="shared" si="16"/>
        <v>Livingston, Kentucky</v>
      </c>
      <c r="B1080" t="s">
        <v>1741</v>
      </c>
      <c r="E1080" t="s">
        <v>1332</v>
      </c>
      <c r="F1080" s="25" t="s">
        <v>1855</v>
      </c>
      <c r="G1080" s="6"/>
      <c r="H1080" s="7">
        <v>9235</v>
      </c>
      <c r="I1080" s="8"/>
      <c r="J1080" s="8">
        <v>0</v>
      </c>
      <c r="K1080" s="8"/>
      <c r="L1080" s="8">
        <v>0</v>
      </c>
      <c r="M1080" s="8"/>
      <c r="N1080" s="8">
        <v>0</v>
      </c>
      <c r="O1080" s="8"/>
      <c r="P1080" s="8">
        <v>1</v>
      </c>
      <c r="Q1080" s="8"/>
      <c r="R1080" s="8">
        <v>0</v>
      </c>
      <c r="S1080" s="8"/>
      <c r="T1080" s="8">
        <v>0</v>
      </c>
      <c r="U1080" s="26">
        <v>0</v>
      </c>
      <c r="V1080" s="26">
        <v>0</v>
      </c>
      <c r="W1080" s="26">
        <v>9235</v>
      </c>
    </row>
    <row r="1081" spans="1:23">
      <c r="A1081" t="str">
        <f t="shared" si="16"/>
        <v>Shelby, Kentucky</v>
      </c>
      <c r="B1081" t="s">
        <v>1741</v>
      </c>
      <c r="E1081" t="s">
        <v>99</v>
      </c>
      <c r="F1081" s="25" t="s">
        <v>1856</v>
      </c>
      <c r="G1081" s="6"/>
      <c r="H1081" s="7">
        <v>47325</v>
      </c>
      <c r="I1081" s="8"/>
      <c r="J1081" s="8">
        <v>0</v>
      </c>
      <c r="K1081" s="8"/>
      <c r="L1081" s="8">
        <v>0</v>
      </c>
      <c r="M1081" s="8"/>
      <c r="N1081" s="8">
        <v>0</v>
      </c>
      <c r="O1081" s="8"/>
      <c r="P1081" s="8">
        <v>1</v>
      </c>
      <c r="Q1081" s="8"/>
      <c r="R1081" s="8">
        <v>0</v>
      </c>
      <c r="S1081" s="8"/>
      <c r="T1081" s="8">
        <v>0</v>
      </c>
      <c r="U1081" s="26">
        <v>0</v>
      </c>
      <c r="V1081" s="26">
        <v>0</v>
      </c>
      <c r="W1081" s="26">
        <v>47325</v>
      </c>
    </row>
    <row r="1082" spans="1:23">
      <c r="A1082" t="str">
        <f t="shared" si="16"/>
        <v>Todd, Kentucky</v>
      </c>
      <c r="B1082" t="s">
        <v>1741</v>
      </c>
      <c r="E1082" t="s">
        <v>1857</v>
      </c>
      <c r="F1082" s="25" t="s">
        <v>1858</v>
      </c>
      <c r="G1082" s="6"/>
      <c r="H1082" s="7">
        <v>12316</v>
      </c>
      <c r="I1082" s="8"/>
      <c r="J1082" s="8">
        <v>0</v>
      </c>
      <c r="K1082" s="8"/>
      <c r="L1082" s="8">
        <v>0</v>
      </c>
      <c r="M1082" s="8"/>
      <c r="N1082" s="8">
        <v>0</v>
      </c>
      <c r="O1082" s="8"/>
      <c r="P1082" s="8">
        <v>1</v>
      </c>
      <c r="Q1082" s="8"/>
      <c r="R1082" s="8">
        <v>0</v>
      </c>
      <c r="S1082" s="8"/>
      <c r="T1082" s="8">
        <v>0</v>
      </c>
      <c r="U1082" s="26">
        <v>0</v>
      </c>
      <c r="V1082" s="26">
        <v>0</v>
      </c>
      <c r="W1082" s="26">
        <v>12316</v>
      </c>
    </row>
    <row r="1083" spans="1:23">
      <c r="A1083" t="str">
        <f t="shared" si="16"/>
        <v>Breckinridge, Kentucky</v>
      </c>
      <c r="B1083" t="s">
        <v>1741</v>
      </c>
      <c r="E1083" t="s">
        <v>1859</v>
      </c>
      <c r="F1083" s="25" t="s">
        <v>1860</v>
      </c>
      <c r="G1083" s="6"/>
      <c r="H1083" s="7">
        <v>20176</v>
      </c>
      <c r="I1083" s="8"/>
      <c r="J1083" s="8">
        <v>0</v>
      </c>
      <c r="K1083" s="8"/>
      <c r="L1083" s="8">
        <v>0</v>
      </c>
      <c r="M1083" s="8"/>
      <c r="N1083" s="8">
        <v>0</v>
      </c>
      <c r="O1083" s="8"/>
      <c r="P1083" s="8">
        <v>1</v>
      </c>
      <c r="Q1083" s="8"/>
      <c r="R1083" s="8">
        <v>0</v>
      </c>
      <c r="S1083" s="8"/>
      <c r="T1083" s="8">
        <v>0</v>
      </c>
      <c r="U1083" s="26">
        <v>0</v>
      </c>
      <c r="V1083" s="26">
        <v>0</v>
      </c>
      <c r="W1083" s="26">
        <v>20176</v>
      </c>
    </row>
    <row r="1084" spans="1:23">
      <c r="A1084" t="str">
        <f t="shared" si="16"/>
        <v>Simpson, Kentucky</v>
      </c>
      <c r="B1084" t="s">
        <v>1741</v>
      </c>
      <c r="E1084" t="s">
        <v>1861</v>
      </c>
      <c r="F1084" s="25" t="s">
        <v>1862</v>
      </c>
      <c r="G1084" s="6"/>
      <c r="H1084" s="7">
        <v>18183</v>
      </c>
      <c r="I1084" s="8"/>
      <c r="J1084" s="8">
        <v>0</v>
      </c>
      <c r="K1084" s="8"/>
      <c r="L1084" s="8">
        <v>0</v>
      </c>
      <c r="M1084" s="8"/>
      <c r="N1084" s="8">
        <v>0</v>
      </c>
      <c r="O1084" s="8"/>
      <c r="P1084" s="8">
        <v>1</v>
      </c>
      <c r="Q1084" s="8"/>
      <c r="R1084" s="8">
        <v>0</v>
      </c>
      <c r="S1084" s="8"/>
      <c r="T1084" s="8">
        <v>0</v>
      </c>
      <c r="U1084" s="26">
        <v>0</v>
      </c>
      <c r="V1084" s="26">
        <v>0</v>
      </c>
      <c r="W1084" s="26">
        <v>18183</v>
      </c>
    </row>
    <row r="1085" spans="1:23">
      <c r="A1085" t="str">
        <f t="shared" si="16"/>
        <v>Rowan, Kentucky</v>
      </c>
      <c r="B1085" t="s">
        <v>1741</v>
      </c>
      <c r="E1085" t="s">
        <v>1863</v>
      </c>
      <c r="F1085" s="25" t="s">
        <v>1864</v>
      </c>
      <c r="G1085" s="6"/>
      <c r="H1085" s="7">
        <v>24507</v>
      </c>
      <c r="I1085" s="8"/>
      <c r="J1085" s="8">
        <v>0</v>
      </c>
      <c r="K1085" s="8"/>
      <c r="L1085" s="8">
        <v>0</v>
      </c>
      <c r="M1085" s="8"/>
      <c r="N1085" s="8">
        <v>0</v>
      </c>
      <c r="O1085" s="8"/>
      <c r="P1085" s="8">
        <v>1</v>
      </c>
      <c r="Q1085" s="8"/>
      <c r="R1085" s="8">
        <v>0</v>
      </c>
      <c r="S1085" s="8"/>
      <c r="T1085" s="8">
        <v>0</v>
      </c>
      <c r="U1085" s="26">
        <v>0</v>
      </c>
      <c r="V1085" s="26">
        <v>0</v>
      </c>
      <c r="W1085" s="26">
        <v>24507</v>
      </c>
    </row>
    <row r="1086" spans="1:23">
      <c r="A1086" t="str">
        <f t="shared" si="16"/>
        <v>Carroll, Kentucky</v>
      </c>
      <c r="B1086" t="s">
        <v>1741</v>
      </c>
      <c r="E1086" t="s">
        <v>238</v>
      </c>
      <c r="F1086" s="25" t="s">
        <v>1865</v>
      </c>
      <c r="G1086" s="6"/>
      <c r="H1086" s="7">
        <v>10671</v>
      </c>
      <c r="I1086" s="8"/>
      <c r="J1086" s="8">
        <v>0</v>
      </c>
      <c r="K1086" s="8"/>
      <c r="L1086" s="8">
        <v>0</v>
      </c>
      <c r="M1086" s="8"/>
      <c r="N1086" s="8">
        <v>0</v>
      </c>
      <c r="O1086" s="8"/>
      <c r="P1086" s="8">
        <v>1</v>
      </c>
      <c r="Q1086" s="8"/>
      <c r="R1086" s="8">
        <v>0</v>
      </c>
      <c r="S1086" s="8"/>
      <c r="T1086" s="8">
        <v>0</v>
      </c>
      <c r="U1086" s="26">
        <v>0</v>
      </c>
      <c r="V1086" s="26">
        <v>0</v>
      </c>
      <c r="W1086" s="26">
        <v>10671</v>
      </c>
    </row>
    <row r="1087" spans="1:23">
      <c r="A1087" t="str">
        <f t="shared" si="16"/>
        <v>Fulton, Kentucky</v>
      </c>
      <c r="B1087" t="s">
        <v>1741</v>
      </c>
      <c r="E1087" t="s">
        <v>250</v>
      </c>
      <c r="F1087" s="25" t="s">
        <v>1866</v>
      </c>
      <c r="G1087" s="6"/>
      <c r="H1087" s="7">
        <v>6130</v>
      </c>
      <c r="I1087" s="8"/>
      <c r="J1087" s="8">
        <v>0</v>
      </c>
      <c r="K1087" s="8"/>
      <c r="L1087" s="8">
        <v>0</v>
      </c>
      <c r="M1087" s="8"/>
      <c r="N1087" s="8">
        <v>0</v>
      </c>
      <c r="O1087" s="8"/>
      <c r="P1087" s="8">
        <v>1</v>
      </c>
      <c r="Q1087" s="8"/>
      <c r="R1087" s="8">
        <v>0</v>
      </c>
      <c r="S1087" s="8"/>
      <c r="T1087" s="8">
        <v>0</v>
      </c>
      <c r="U1087" s="26">
        <v>0</v>
      </c>
      <c r="V1087" s="26">
        <v>0</v>
      </c>
      <c r="W1087" s="26">
        <v>6130</v>
      </c>
    </row>
    <row r="1088" spans="1:23">
      <c r="A1088" t="str">
        <f t="shared" si="16"/>
        <v>Hardin, Kentucky</v>
      </c>
      <c r="B1088" t="s">
        <v>1741</v>
      </c>
      <c r="E1088" t="s">
        <v>1144</v>
      </c>
      <c r="F1088" s="25" t="s">
        <v>1867</v>
      </c>
      <c r="G1088" s="6"/>
      <c r="H1088" s="7">
        <v>108527</v>
      </c>
      <c r="I1088" s="8"/>
      <c r="J1088" s="8">
        <v>0.29943700645922211</v>
      </c>
      <c r="K1088" s="8"/>
      <c r="L1088" s="8">
        <v>0.23933214776046513</v>
      </c>
      <c r="M1088" s="8"/>
      <c r="N1088" s="8">
        <v>0</v>
      </c>
      <c r="O1088" s="8"/>
      <c r="P1088" s="8">
        <v>0.46123084578031276</v>
      </c>
      <c r="Q1088" s="8"/>
      <c r="R1088" s="8">
        <v>0</v>
      </c>
      <c r="S1088" s="8"/>
      <c r="T1088" s="8">
        <v>0</v>
      </c>
      <c r="U1088" s="26">
        <v>32496.999999999996</v>
      </c>
      <c r="V1088" s="26">
        <v>25974</v>
      </c>
      <c r="W1088" s="26">
        <v>50056</v>
      </c>
    </row>
    <row r="1089" spans="1:23">
      <c r="A1089" t="str">
        <f t="shared" si="16"/>
        <v>Christian, Kentucky</v>
      </c>
      <c r="B1089" t="s">
        <v>1741</v>
      </c>
      <c r="E1089" t="s">
        <v>1362</v>
      </c>
      <c r="F1089" s="25" t="s">
        <v>1868</v>
      </c>
      <c r="G1089" s="6"/>
      <c r="H1089" s="7">
        <v>71414</v>
      </c>
      <c r="I1089" s="8"/>
      <c r="J1089" s="8">
        <v>0</v>
      </c>
      <c r="K1089" s="8"/>
      <c r="L1089" s="8">
        <v>0.28767468563586973</v>
      </c>
      <c r="M1089" s="8"/>
      <c r="N1089" s="8">
        <v>0</v>
      </c>
      <c r="O1089" s="8"/>
      <c r="P1089" s="8">
        <v>0.71232531436413027</v>
      </c>
      <c r="Q1089" s="8"/>
      <c r="R1089" s="8">
        <v>0</v>
      </c>
      <c r="S1089" s="8"/>
      <c r="T1089" s="8">
        <v>0</v>
      </c>
      <c r="U1089" s="26">
        <v>0</v>
      </c>
      <c r="V1089" s="26">
        <v>20544</v>
      </c>
      <c r="W1089" s="26">
        <v>50870</v>
      </c>
    </row>
    <row r="1090" spans="1:23">
      <c r="A1090" t="str">
        <f t="shared" si="16"/>
        <v>Anderson, Kentucky</v>
      </c>
      <c r="B1090" t="s">
        <v>1741</v>
      </c>
      <c r="E1090" t="s">
        <v>1722</v>
      </c>
      <c r="F1090" s="25" t="s">
        <v>1869</v>
      </c>
      <c r="G1090" s="6"/>
      <c r="H1090" s="7">
        <v>22409</v>
      </c>
      <c r="I1090" s="8"/>
      <c r="J1090" s="8">
        <v>0</v>
      </c>
      <c r="K1090" s="8"/>
      <c r="L1090" s="8">
        <v>0</v>
      </c>
      <c r="M1090" s="8"/>
      <c r="N1090" s="8">
        <v>0</v>
      </c>
      <c r="O1090" s="8"/>
      <c r="P1090" s="8">
        <v>1</v>
      </c>
      <c r="Q1090" s="8"/>
      <c r="R1090" s="8">
        <v>0</v>
      </c>
      <c r="S1090" s="8"/>
      <c r="T1090" s="8">
        <v>0</v>
      </c>
      <c r="U1090" s="26">
        <v>0</v>
      </c>
      <c r="V1090" s="26">
        <v>0</v>
      </c>
      <c r="W1090" s="26">
        <v>22409</v>
      </c>
    </row>
    <row r="1091" spans="1:23">
      <c r="A1091" t="str">
        <f t="shared" si="16"/>
        <v>Oldham, Kentucky</v>
      </c>
      <c r="B1091" t="s">
        <v>1741</v>
      </c>
      <c r="E1091" t="s">
        <v>1870</v>
      </c>
      <c r="F1091" s="25" t="s">
        <v>1871</v>
      </c>
      <c r="G1091" s="6"/>
      <c r="H1091" s="7">
        <v>65967</v>
      </c>
      <c r="I1091" s="8"/>
      <c r="J1091" s="8">
        <v>0</v>
      </c>
      <c r="K1091" s="8"/>
      <c r="L1091" s="8">
        <v>0.51992662998165751</v>
      </c>
      <c r="M1091" s="8"/>
      <c r="N1091" s="8">
        <v>0</v>
      </c>
      <c r="O1091" s="8"/>
      <c r="P1091" s="8">
        <v>0.48007337001834255</v>
      </c>
      <c r="Q1091" s="8"/>
      <c r="R1091" s="8">
        <v>0</v>
      </c>
      <c r="S1091" s="8"/>
      <c r="T1091" s="8">
        <v>0</v>
      </c>
      <c r="U1091" s="26">
        <v>0</v>
      </c>
      <c r="V1091" s="26">
        <v>34298</v>
      </c>
      <c r="W1091" s="26">
        <v>31669.000000000004</v>
      </c>
    </row>
    <row r="1092" spans="1:23">
      <c r="A1092" t="str">
        <f t="shared" si="16"/>
        <v>Rockcastle, Kentucky</v>
      </c>
      <c r="B1092" t="s">
        <v>1741</v>
      </c>
      <c r="E1092" t="s">
        <v>1872</v>
      </c>
      <c r="F1092" s="25" t="s">
        <v>1873</v>
      </c>
      <c r="G1092" s="6"/>
      <c r="H1092" s="7">
        <v>16820</v>
      </c>
      <c r="I1092" s="8"/>
      <c r="J1092" s="8">
        <v>0</v>
      </c>
      <c r="K1092" s="8"/>
      <c r="L1092" s="8">
        <v>0</v>
      </c>
      <c r="M1092" s="8"/>
      <c r="N1092" s="8">
        <v>0</v>
      </c>
      <c r="O1092" s="8"/>
      <c r="P1092" s="8">
        <v>1</v>
      </c>
      <c r="Q1092" s="8"/>
      <c r="R1092" s="8">
        <v>0</v>
      </c>
      <c r="S1092" s="8"/>
      <c r="T1092" s="8">
        <v>0</v>
      </c>
      <c r="U1092" s="26">
        <v>0</v>
      </c>
      <c r="V1092" s="26">
        <v>0</v>
      </c>
      <c r="W1092" s="26">
        <v>16820</v>
      </c>
    </row>
    <row r="1093" spans="1:23">
      <c r="A1093" t="str">
        <f t="shared" si="16"/>
        <v>Trimble, Kentucky</v>
      </c>
      <c r="B1093" t="s">
        <v>1741</v>
      </c>
      <c r="E1093" t="s">
        <v>1874</v>
      </c>
      <c r="F1093" s="25" t="s">
        <v>1875</v>
      </c>
      <c r="G1093" s="6"/>
      <c r="H1093" s="7">
        <v>8558</v>
      </c>
      <c r="I1093" s="8"/>
      <c r="J1093" s="8">
        <v>0</v>
      </c>
      <c r="K1093" s="8"/>
      <c r="L1093" s="8">
        <v>0</v>
      </c>
      <c r="M1093" s="8"/>
      <c r="N1093" s="8">
        <v>0</v>
      </c>
      <c r="O1093" s="8"/>
      <c r="P1093" s="8">
        <v>1</v>
      </c>
      <c r="Q1093" s="8"/>
      <c r="R1093" s="8">
        <v>0</v>
      </c>
      <c r="S1093" s="8"/>
      <c r="T1093" s="8">
        <v>0</v>
      </c>
      <c r="U1093" s="26">
        <v>0</v>
      </c>
      <c r="V1093" s="26">
        <v>0</v>
      </c>
      <c r="W1093" s="26">
        <v>8558</v>
      </c>
    </row>
    <row r="1094" spans="1:23">
      <c r="A1094" t="str">
        <f t="shared" ref="A1094:A1157" si="17">E1094&amp;", "&amp;B1094</f>
        <v>Barren, Kentucky</v>
      </c>
      <c r="B1094" t="s">
        <v>1741</v>
      </c>
      <c r="E1094" t="s">
        <v>1876</v>
      </c>
      <c r="F1094" s="25" t="s">
        <v>1877</v>
      </c>
      <c r="G1094" s="6"/>
      <c r="H1094" s="7">
        <v>43884</v>
      </c>
      <c r="I1094" s="8"/>
      <c r="J1094" s="8">
        <v>0</v>
      </c>
      <c r="K1094" s="8"/>
      <c r="L1094" s="8">
        <v>0</v>
      </c>
      <c r="M1094" s="8"/>
      <c r="N1094" s="8">
        <v>0</v>
      </c>
      <c r="O1094" s="8"/>
      <c r="P1094" s="8">
        <v>1</v>
      </c>
      <c r="Q1094" s="8"/>
      <c r="R1094" s="8">
        <v>0</v>
      </c>
      <c r="S1094" s="8"/>
      <c r="T1094" s="8">
        <v>0</v>
      </c>
      <c r="U1094" s="26">
        <v>0</v>
      </c>
      <c r="V1094" s="26">
        <v>0</v>
      </c>
      <c r="W1094" s="26">
        <v>43884</v>
      </c>
    </row>
    <row r="1095" spans="1:23">
      <c r="A1095" t="str">
        <f t="shared" si="17"/>
        <v>McCreary, Kentucky</v>
      </c>
      <c r="B1095" t="s">
        <v>1741</v>
      </c>
      <c r="E1095" t="s">
        <v>1878</v>
      </c>
      <c r="F1095" s="25" t="s">
        <v>1879</v>
      </c>
      <c r="G1095" s="6"/>
      <c r="H1095" s="7">
        <v>17465</v>
      </c>
      <c r="I1095" s="8"/>
      <c r="J1095" s="8">
        <v>0</v>
      </c>
      <c r="K1095" s="8"/>
      <c r="L1095" s="8">
        <v>0</v>
      </c>
      <c r="M1095" s="8"/>
      <c r="N1095" s="8">
        <v>0</v>
      </c>
      <c r="O1095" s="8"/>
      <c r="P1095" s="8">
        <v>1</v>
      </c>
      <c r="Q1095" s="8"/>
      <c r="R1095" s="8">
        <v>0</v>
      </c>
      <c r="S1095" s="8"/>
      <c r="T1095" s="8">
        <v>0</v>
      </c>
      <c r="U1095" s="26">
        <v>0</v>
      </c>
      <c r="V1095" s="26">
        <v>0</v>
      </c>
      <c r="W1095" s="26">
        <v>17465</v>
      </c>
    </row>
    <row r="1096" spans="1:23">
      <c r="A1096" t="str">
        <f t="shared" si="17"/>
        <v>Pendleton, Kentucky</v>
      </c>
      <c r="B1096" t="s">
        <v>1741</v>
      </c>
      <c r="E1096" t="s">
        <v>1880</v>
      </c>
      <c r="F1096" s="25" t="s">
        <v>1881</v>
      </c>
      <c r="G1096" s="6"/>
      <c r="H1096" s="7">
        <v>14572</v>
      </c>
      <c r="I1096" s="8"/>
      <c r="J1096" s="8">
        <v>0</v>
      </c>
      <c r="K1096" s="8"/>
      <c r="L1096" s="8">
        <v>0</v>
      </c>
      <c r="M1096" s="8"/>
      <c r="N1096" s="8">
        <v>0</v>
      </c>
      <c r="O1096" s="8"/>
      <c r="P1096" s="8">
        <v>1</v>
      </c>
      <c r="Q1096" s="8"/>
      <c r="R1096" s="8">
        <v>0</v>
      </c>
      <c r="S1096" s="8"/>
      <c r="T1096" s="8">
        <v>0</v>
      </c>
      <c r="U1096" s="26">
        <v>0</v>
      </c>
      <c r="V1096" s="26">
        <v>0</v>
      </c>
      <c r="W1096" s="26">
        <v>14572</v>
      </c>
    </row>
    <row r="1097" spans="1:23">
      <c r="A1097" t="str">
        <f t="shared" si="17"/>
        <v>Spencer, Kentucky</v>
      </c>
      <c r="B1097" t="s">
        <v>1741</v>
      </c>
      <c r="E1097" t="s">
        <v>1526</v>
      </c>
      <c r="F1097" s="25" t="s">
        <v>1882</v>
      </c>
      <c r="G1097" s="6"/>
      <c r="H1097" s="7">
        <v>18680</v>
      </c>
      <c r="I1097" s="8"/>
      <c r="J1097" s="8">
        <v>0</v>
      </c>
      <c r="K1097" s="8"/>
      <c r="L1097" s="8">
        <v>0</v>
      </c>
      <c r="M1097" s="8"/>
      <c r="N1097" s="8">
        <v>0</v>
      </c>
      <c r="O1097" s="8"/>
      <c r="P1097" s="8">
        <v>1</v>
      </c>
      <c r="Q1097" s="8"/>
      <c r="R1097" s="8">
        <v>0</v>
      </c>
      <c r="S1097" s="8"/>
      <c r="T1097" s="8">
        <v>0</v>
      </c>
      <c r="U1097" s="26">
        <v>0</v>
      </c>
      <c r="V1097" s="26">
        <v>0</v>
      </c>
      <c r="W1097" s="26">
        <v>18680</v>
      </c>
    </row>
    <row r="1098" spans="1:23">
      <c r="A1098" t="str">
        <f t="shared" si="17"/>
        <v>Letcher, Kentucky</v>
      </c>
      <c r="B1098" t="s">
        <v>1741</v>
      </c>
      <c r="E1098" t="s">
        <v>1883</v>
      </c>
      <c r="F1098" s="25" t="s">
        <v>1884</v>
      </c>
      <c r="G1098" s="6"/>
      <c r="H1098" s="7">
        <v>22295</v>
      </c>
      <c r="I1098" s="8"/>
      <c r="J1098" s="8">
        <v>0</v>
      </c>
      <c r="K1098" s="8"/>
      <c r="L1098" s="8">
        <v>0</v>
      </c>
      <c r="M1098" s="8"/>
      <c r="N1098" s="8">
        <v>0</v>
      </c>
      <c r="O1098" s="8"/>
      <c r="P1098" s="8">
        <v>1</v>
      </c>
      <c r="Q1098" s="8"/>
      <c r="R1098" s="8">
        <v>0</v>
      </c>
      <c r="S1098" s="8"/>
      <c r="T1098" s="8">
        <v>0</v>
      </c>
      <c r="U1098" s="26">
        <v>0</v>
      </c>
      <c r="V1098" s="26">
        <v>0</v>
      </c>
      <c r="W1098" s="26">
        <v>22295</v>
      </c>
    </row>
    <row r="1099" spans="1:23">
      <c r="A1099" t="str">
        <f t="shared" si="17"/>
        <v>Clark, Kentucky</v>
      </c>
      <c r="B1099" t="s">
        <v>1741</v>
      </c>
      <c r="E1099" t="s">
        <v>248</v>
      </c>
      <c r="F1099" s="25" t="s">
        <v>1885</v>
      </c>
      <c r="G1099" s="6"/>
      <c r="H1099" s="7">
        <v>35971</v>
      </c>
      <c r="I1099" s="8"/>
      <c r="J1099" s="8">
        <v>0</v>
      </c>
      <c r="K1099" s="8"/>
      <c r="L1099" s="8">
        <v>0</v>
      </c>
      <c r="M1099" s="8"/>
      <c r="N1099" s="8">
        <v>0</v>
      </c>
      <c r="O1099" s="8"/>
      <c r="P1099" s="8">
        <v>1</v>
      </c>
      <c r="Q1099" s="8"/>
      <c r="R1099" s="8">
        <v>0</v>
      </c>
      <c r="S1099" s="8"/>
      <c r="T1099" s="8">
        <v>0</v>
      </c>
      <c r="U1099" s="26">
        <v>0</v>
      </c>
      <c r="V1099" s="26">
        <v>0</v>
      </c>
      <c r="W1099" s="26">
        <v>35971</v>
      </c>
    </row>
    <row r="1100" spans="1:23">
      <c r="A1100" t="str">
        <f t="shared" si="17"/>
        <v>Woodford, Kentucky</v>
      </c>
      <c r="B1100" t="s">
        <v>1741</v>
      </c>
      <c r="E1100" t="s">
        <v>1308</v>
      </c>
      <c r="F1100" s="25" t="s">
        <v>1886</v>
      </c>
      <c r="G1100" s="6"/>
      <c r="H1100" s="7">
        <v>26318</v>
      </c>
      <c r="I1100" s="8"/>
      <c r="J1100" s="8">
        <v>0</v>
      </c>
      <c r="K1100" s="8"/>
      <c r="L1100" s="8">
        <v>0.4509081237176078</v>
      </c>
      <c r="M1100" s="8"/>
      <c r="N1100" s="8">
        <v>0</v>
      </c>
      <c r="O1100" s="8"/>
      <c r="P1100" s="8">
        <v>0.54909187628239231</v>
      </c>
      <c r="Q1100" s="8"/>
      <c r="R1100" s="8">
        <v>0</v>
      </c>
      <c r="S1100" s="8"/>
      <c r="T1100" s="8">
        <v>0</v>
      </c>
      <c r="U1100" s="26">
        <v>0</v>
      </c>
      <c r="V1100" s="26">
        <v>11867.000000000002</v>
      </c>
      <c r="W1100" s="26">
        <v>14451</v>
      </c>
    </row>
    <row r="1101" spans="1:23">
      <c r="A1101" t="str">
        <f t="shared" si="17"/>
        <v>McLean, Kentucky</v>
      </c>
      <c r="B1101" t="s">
        <v>1741</v>
      </c>
      <c r="E1101" t="s">
        <v>1316</v>
      </c>
      <c r="F1101" s="25" t="s">
        <v>1887</v>
      </c>
      <c r="G1101" s="6"/>
      <c r="H1101" s="7">
        <v>9283</v>
      </c>
      <c r="I1101" s="8"/>
      <c r="J1101" s="8">
        <v>0</v>
      </c>
      <c r="K1101" s="8"/>
      <c r="L1101" s="8">
        <v>0</v>
      </c>
      <c r="M1101" s="8"/>
      <c r="N1101" s="8">
        <v>0</v>
      </c>
      <c r="O1101" s="8"/>
      <c r="P1101" s="8">
        <v>1</v>
      </c>
      <c r="Q1101" s="8"/>
      <c r="R1101" s="8">
        <v>0</v>
      </c>
      <c r="S1101" s="8"/>
      <c r="T1101" s="8">
        <v>0</v>
      </c>
      <c r="U1101" s="26">
        <v>0</v>
      </c>
      <c r="V1101" s="26">
        <v>0</v>
      </c>
      <c r="W1101" s="26">
        <v>9283</v>
      </c>
    </row>
    <row r="1102" spans="1:23">
      <c r="A1102" t="str">
        <f t="shared" si="17"/>
        <v>Franklin, Kentucky</v>
      </c>
      <c r="B1102" t="s">
        <v>1741</v>
      </c>
      <c r="E1102" t="s">
        <v>117</v>
      </c>
      <c r="F1102" s="25" t="s">
        <v>1888</v>
      </c>
      <c r="G1102" s="6"/>
      <c r="H1102" s="7">
        <v>50529</v>
      </c>
      <c r="I1102" s="8"/>
      <c r="J1102" s="8">
        <v>0</v>
      </c>
      <c r="K1102" s="8"/>
      <c r="L1102" s="8">
        <v>0</v>
      </c>
      <c r="M1102" s="8"/>
      <c r="N1102" s="8">
        <v>0</v>
      </c>
      <c r="O1102" s="8"/>
      <c r="P1102" s="8">
        <v>1</v>
      </c>
      <c r="Q1102" s="8"/>
      <c r="R1102" s="8">
        <v>0</v>
      </c>
      <c r="S1102" s="8"/>
      <c r="T1102" s="8">
        <v>0</v>
      </c>
      <c r="U1102" s="26">
        <v>0</v>
      </c>
      <c r="V1102" s="26">
        <v>0</v>
      </c>
      <c r="W1102" s="26">
        <v>50529</v>
      </c>
    </row>
    <row r="1103" spans="1:23">
      <c r="A1103" t="str">
        <f t="shared" si="17"/>
        <v>Menifee, Kentucky</v>
      </c>
      <c r="B1103" t="s">
        <v>1741</v>
      </c>
      <c r="E1103" t="s">
        <v>1889</v>
      </c>
      <c r="F1103" s="25" t="s">
        <v>1890</v>
      </c>
      <c r="G1103" s="6"/>
      <c r="H1103" s="7">
        <v>6443</v>
      </c>
      <c r="I1103" s="8"/>
      <c r="J1103" s="8">
        <v>0</v>
      </c>
      <c r="K1103" s="8"/>
      <c r="L1103" s="8">
        <v>0</v>
      </c>
      <c r="M1103" s="8"/>
      <c r="N1103" s="8">
        <v>0</v>
      </c>
      <c r="O1103" s="8"/>
      <c r="P1103" s="8">
        <v>1</v>
      </c>
      <c r="Q1103" s="8"/>
      <c r="R1103" s="8">
        <v>0</v>
      </c>
      <c r="S1103" s="8"/>
      <c r="T1103" s="8">
        <v>0</v>
      </c>
      <c r="U1103" s="26">
        <v>0</v>
      </c>
      <c r="V1103" s="26">
        <v>0</v>
      </c>
      <c r="W1103" s="26">
        <v>6443</v>
      </c>
    </row>
    <row r="1104" spans="1:23">
      <c r="A1104" t="str">
        <f t="shared" si="17"/>
        <v>Marion, Kentucky</v>
      </c>
      <c r="B1104" t="s">
        <v>1741</v>
      </c>
      <c r="E1104" t="s">
        <v>109</v>
      </c>
      <c r="F1104" s="25" t="s">
        <v>1891</v>
      </c>
      <c r="G1104" s="6"/>
      <c r="H1104" s="7">
        <v>19244</v>
      </c>
      <c r="I1104" s="8"/>
      <c r="J1104" s="8">
        <v>0</v>
      </c>
      <c r="K1104" s="8"/>
      <c r="L1104" s="8">
        <v>0</v>
      </c>
      <c r="M1104" s="8"/>
      <c r="N1104" s="8">
        <v>0</v>
      </c>
      <c r="O1104" s="8"/>
      <c r="P1104" s="8">
        <v>1</v>
      </c>
      <c r="Q1104" s="8"/>
      <c r="R1104" s="8">
        <v>0</v>
      </c>
      <c r="S1104" s="8"/>
      <c r="T1104" s="8">
        <v>0</v>
      </c>
      <c r="U1104" s="26">
        <v>0</v>
      </c>
      <c r="V1104" s="26">
        <v>0</v>
      </c>
      <c r="W1104" s="26">
        <v>19244</v>
      </c>
    </row>
    <row r="1105" spans="1:23">
      <c r="A1105" t="str">
        <f t="shared" si="17"/>
        <v>Fleming, Kentucky</v>
      </c>
      <c r="B1105" t="s">
        <v>1741</v>
      </c>
      <c r="E1105" t="s">
        <v>1892</v>
      </c>
      <c r="F1105" s="25" t="s">
        <v>1893</v>
      </c>
      <c r="G1105" s="6"/>
      <c r="H1105" s="7">
        <v>14513</v>
      </c>
      <c r="I1105" s="8"/>
      <c r="J1105" s="8">
        <v>0</v>
      </c>
      <c r="K1105" s="8"/>
      <c r="L1105" s="8">
        <v>0</v>
      </c>
      <c r="M1105" s="8"/>
      <c r="N1105" s="8">
        <v>0</v>
      </c>
      <c r="O1105" s="8"/>
      <c r="P1105" s="8">
        <v>1</v>
      </c>
      <c r="Q1105" s="8"/>
      <c r="R1105" s="8">
        <v>0</v>
      </c>
      <c r="S1105" s="8"/>
      <c r="T1105" s="8">
        <v>0</v>
      </c>
      <c r="U1105" s="26">
        <v>0</v>
      </c>
      <c r="V1105" s="26">
        <v>0</v>
      </c>
      <c r="W1105" s="26">
        <v>14513</v>
      </c>
    </row>
    <row r="1106" spans="1:23">
      <c r="A1106" t="str">
        <f t="shared" si="17"/>
        <v>Caldwell, Kentucky</v>
      </c>
      <c r="B1106" t="s">
        <v>1741</v>
      </c>
      <c r="E1106" t="s">
        <v>1894</v>
      </c>
      <c r="F1106" s="25" t="s">
        <v>1895</v>
      </c>
      <c r="G1106" s="6"/>
      <c r="H1106" s="7">
        <v>12702</v>
      </c>
      <c r="I1106" s="8"/>
      <c r="J1106" s="8">
        <v>0</v>
      </c>
      <c r="K1106" s="8"/>
      <c r="L1106" s="8">
        <v>0</v>
      </c>
      <c r="M1106" s="8"/>
      <c r="N1106" s="8">
        <v>0</v>
      </c>
      <c r="O1106" s="8"/>
      <c r="P1106" s="8">
        <v>1</v>
      </c>
      <c r="Q1106" s="8"/>
      <c r="R1106" s="8">
        <v>0</v>
      </c>
      <c r="S1106" s="8"/>
      <c r="T1106" s="8">
        <v>0</v>
      </c>
      <c r="U1106" s="26">
        <v>0</v>
      </c>
      <c r="V1106" s="26">
        <v>0</v>
      </c>
      <c r="W1106" s="26">
        <v>12702</v>
      </c>
    </row>
    <row r="1107" spans="1:23">
      <c r="A1107" t="str">
        <f t="shared" si="17"/>
        <v>Garrard, Kentucky</v>
      </c>
      <c r="B1107" t="s">
        <v>1741</v>
      </c>
      <c r="E1107" t="s">
        <v>1896</v>
      </c>
      <c r="F1107" s="25" t="s">
        <v>1897</v>
      </c>
      <c r="G1107" s="6"/>
      <c r="H1107" s="7">
        <v>17445</v>
      </c>
      <c r="I1107" s="8"/>
      <c r="J1107" s="8">
        <v>0</v>
      </c>
      <c r="K1107" s="8"/>
      <c r="L1107" s="8">
        <v>0</v>
      </c>
      <c r="M1107" s="8"/>
      <c r="N1107" s="8">
        <v>0</v>
      </c>
      <c r="O1107" s="8"/>
      <c r="P1107" s="8">
        <v>1</v>
      </c>
      <c r="Q1107" s="8"/>
      <c r="R1107" s="8">
        <v>0</v>
      </c>
      <c r="S1107" s="8"/>
      <c r="T1107" s="8">
        <v>0</v>
      </c>
      <c r="U1107" s="26">
        <v>0</v>
      </c>
      <c r="V1107" s="26">
        <v>0</v>
      </c>
      <c r="W1107" s="26">
        <v>17445</v>
      </c>
    </row>
    <row r="1108" spans="1:23">
      <c r="A1108" t="str">
        <f t="shared" si="17"/>
        <v>Casey, Kentucky</v>
      </c>
      <c r="B1108" t="s">
        <v>1741</v>
      </c>
      <c r="E1108" t="s">
        <v>1898</v>
      </c>
      <c r="F1108" s="25" t="s">
        <v>1899</v>
      </c>
      <c r="G1108" s="6"/>
      <c r="H1108" s="7">
        <v>15885</v>
      </c>
      <c r="I1108" s="8"/>
      <c r="J1108" s="8">
        <v>0</v>
      </c>
      <c r="K1108" s="8"/>
      <c r="L1108" s="8">
        <v>0</v>
      </c>
      <c r="M1108" s="8"/>
      <c r="N1108" s="8">
        <v>0</v>
      </c>
      <c r="O1108" s="8"/>
      <c r="P1108" s="8">
        <v>1</v>
      </c>
      <c r="Q1108" s="8"/>
      <c r="R1108" s="8">
        <v>0</v>
      </c>
      <c r="S1108" s="8"/>
      <c r="T1108" s="8">
        <v>0</v>
      </c>
      <c r="U1108" s="26">
        <v>0</v>
      </c>
      <c r="V1108" s="26">
        <v>0</v>
      </c>
      <c r="W1108" s="26">
        <v>15885</v>
      </c>
    </row>
    <row r="1109" spans="1:23">
      <c r="A1109" t="str">
        <f t="shared" si="17"/>
        <v>Metcalfe, Kentucky</v>
      </c>
      <c r="B1109" t="s">
        <v>1741</v>
      </c>
      <c r="E1109" t="s">
        <v>1900</v>
      </c>
      <c r="F1109" s="25" t="s">
        <v>1901</v>
      </c>
      <c r="G1109" s="6"/>
      <c r="H1109" s="7">
        <v>10036</v>
      </c>
      <c r="I1109" s="8"/>
      <c r="J1109" s="8">
        <v>0</v>
      </c>
      <c r="K1109" s="8"/>
      <c r="L1109" s="8">
        <v>0</v>
      </c>
      <c r="M1109" s="8"/>
      <c r="N1109" s="8">
        <v>0</v>
      </c>
      <c r="O1109" s="8"/>
      <c r="P1109" s="8">
        <v>1</v>
      </c>
      <c r="Q1109" s="8"/>
      <c r="R1109" s="8">
        <v>0</v>
      </c>
      <c r="S1109" s="8"/>
      <c r="T1109" s="8">
        <v>0</v>
      </c>
      <c r="U1109" s="26">
        <v>0</v>
      </c>
      <c r="V1109" s="26">
        <v>0</v>
      </c>
      <c r="W1109" s="26">
        <v>10036</v>
      </c>
    </row>
    <row r="1110" spans="1:23">
      <c r="A1110" t="str">
        <f t="shared" si="17"/>
        <v>Russell, Kentucky</v>
      </c>
      <c r="B1110" t="s">
        <v>1741</v>
      </c>
      <c r="E1110" t="s">
        <v>1041</v>
      </c>
      <c r="F1110" s="25" t="s">
        <v>1902</v>
      </c>
      <c r="G1110" s="6"/>
      <c r="H1110" s="7">
        <v>17778</v>
      </c>
      <c r="I1110" s="8"/>
      <c r="J1110" s="8">
        <v>0</v>
      </c>
      <c r="K1110" s="8"/>
      <c r="L1110" s="8">
        <v>0</v>
      </c>
      <c r="M1110" s="8"/>
      <c r="N1110" s="8">
        <v>0</v>
      </c>
      <c r="O1110" s="8"/>
      <c r="P1110" s="8">
        <v>1</v>
      </c>
      <c r="Q1110" s="8"/>
      <c r="R1110" s="8">
        <v>0</v>
      </c>
      <c r="S1110" s="8"/>
      <c r="T1110" s="8">
        <v>0</v>
      </c>
      <c r="U1110" s="26">
        <v>0</v>
      </c>
      <c r="V1110" s="26">
        <v>0</v>
      </c>
      <c r="W1110" s="26">
        <v>17778</v>
      </c>
    </row>
    <row r="1111" spans="1:23">
      <c r="A1111" t="str">
        <f t="shared" si="17"/>
        <v>Meade, Kentucky</v>
      </c>
      <c r="B1111" t="s">
        <v>1741</v>
      </c>
      <c r="E1111" t="s">
        <v>1720</v>
      </c>
      <c r="F1111" s="25" t="s">
        <v>1903</v>
      </c>
      <c r="G1111" s="6"/>
      <c r="H1111" s="7">
        <v>28182</v>
      </c>
      <c r="I1111" s="8"/>
      <c r="J1111" s="8">
        <v>9.4031651408700609E-2</v>
      </c>
      <c r="K1111" s="8"/>
      <c r="L1111" s="8">
        <v>3.6902987722659854E-2</v>
      </c>
      <c r="M1111" s="8"/>
      <c r="N1111" s="8">
        <v>0</v>
      </c>
      <c r="O1111" s="8"/>
      <c r="P1111" s="8">
        <v>0.8690653608686395</v>
      </c>
      <c r="Q1111" s="8"/>
      <c r="R1111" s="8">
        <v>0</v>
      </c>
      <c r="S1111" s="8"/>
      <c r="T1111" s="8">
        <v>0</v>
      </c>
      <c r="U1111" s="26">
        <v>2650.0000000000005</v>
      </c>
      <c r="V1111" s="26">
        <v>1040</v>
      </c>
      <c r="W1111" s="26">
        <v>24492</v>
      </c>
    </row>
    <row r="1112" spans="1:23">
      <c r="A1112" t="str">
        <f t="shared" si="17"/>
        <v>Nelson, Kentucky</v>
      </c>
      <c r="B1112" t="s">
        <v>1741</v>
      </c>
      <c r="E1112" t="s">
        <v>1904</v>
      </c>
      <c r="F1112" s="25" t="s">
        <v>1905</v>
      </c>
      <c r="G1112" s="6"/>
      <c r="H1112" s="7">
        <v>45650</v>
      </c>
      <c r="I1112" s="8"/>
      <c r="J1112" s="8">
        <v>0</v>
      </c>
      <c r="K1112" s="8"/>
      <c r="L1112" s="8">
        <v>0</v>
      </c>
      <c r="M1112" s="8"/>
      <c r="N1112" s="8">
        <v>0</v>
      </c>
      <c r="O1112" s="8"/>
      <c r="P1112" s="8">
        <v>1</v>
      </c>
      <c r="Q1112" s="8"/>
      <c r="R1112" s="8">
        <v>0</v>
      </c>
      <c r="S1112" s="8"/>
      <c r="T1112" s="8">
        <v>0</v>
      </c>
      <c r="U1112" s="26">
        <v>0</v>
      </c>
      <c r="V1112" s="26">
        <v>0</v>
      </c>
      <c r="W1112" s="26">
        <v>45650</v>
      </c>
    </row>
    <row r="1113" spans="1:23">
      <c r="A1113" t="str">
        <f t="shared" si="17"/>
        <v>Owen, Kentucky</v>
      </c>
      <c r="B1113" t="s">
        <v>1741</v>
      </c>
      <c r="E1113" t="s">
        <v>1494</v>
      </c>
      <c r="F1113" s="25" t="s">
        <v>1906</v>
      </c>
      <c r="G1113" s="6"/>
      <c r="H1113" s="7">
        <v>10796</v>
      </c>
      <c r="I1113" s="8"/>
      <c r="J1113" s="8">
        <v>0</v>
      </c>
      <c r="K1113" s="8"/>
      <c r="L1113" s="8">
        <v>0</v>
      </c>
      <c r="M1113" s="8"/>
      <c r="N1113" s="8">
        <v>0</v>
      </c>
      <c r="O1113" s="8"/>
      <c r="P1113" s="8">
        <v>1</v>
      </c>
      <c r="Q1113" s="8"/>
      <c r="R1113" s="8">
        <v>0</v>
      </c>
      <c r="S1113" s="8"/>
      <c r="T1113" s="8">
        <v>0</v>
      </c>
      <c r="U1113" s="26">
        <v>0</v>
      </c>
      <c r="V1113" s="26">
        <v>0</v>
      </c>
      <c r="W1113" s="26">
        <v>10796</v>
      </c>
    </row>
    <row r="1114" spans="1:23">
      <c r="A1114" t="str">
        <f t="shared" si="17"/>
        <v>Bath, Kentucky</v>
      </c>
      <c r="B1114" t="s">
        <v>1741</v>
      </c>
      <c r="E1114" t="s">
        <v>1907</v>
      </c>
      <c r="F1114" s="25" t="s">
        <v>1908</v>
      </c>
      <c r="G1114" s="6"/>
      <c r="H1114" s="7">
        <v>12355</v>
      </c>
      <c r="I1114" s="8"/>
      <c r="J1114" s="8">
        <v>0</v>
      </c>
      <c r="K1114" s="8"/>
      <c r="L1114" s="8">
        <v>0</v>
      </c>
      <c r="M1114" s="8"/>
      <c r="N1114" s="8">
        <v>0</v>
      </c>
      <c r="O1114" s="8"/>
      <c r="P1114" s="8">
        <v>1</v>
      </c>
      <c r="Q1114" s="8"/>
      <c r="R1114" s="8">
        <v>0</v>
      </c>
      <c r="S1114" s="8"/>
      <c r="T1114" s="8">
        <v>0</v>
      </c>
      <c r="U1114" s="26">
        <v>0</v>
      </c>
      <c r="V1114" s="26">
        <v>0</v>
      </c>
      <c r="W1114" s="26">
        <v>12355</v>
      </c>
    </row>
    <row r="1115" spans="1:23">
      <c r="A1115" t="str">
        <f t="shared" si="17"/>
        <v>Nicholas, Kentucky</v>
      </c>
      <c r="B1115" t="s">
        <v>1741</v>
      </c>
      <c r="E1115" t="s">
        <v>1909</v>
      </c>
      <c r="F1115" s="25" t="s">
        <v>1910</v>
      </c>
      <c r="G1115" s="6"/>
      <c r="H1115" s="7">
        <v>7153</v>
      </c>
      <c r="I1115" s="8"/>
      <c r="J1115" s="8">
        <v>0</v>
      </c>
      <c r="K1115" s="8"/>
      <c r="L1115" s="8">
        <v>0</v>
      </c>
      <c r="M1115" s="8"/>
      <c r="N1115" s="8">
        <v>0</v>
      </c>
      <c r="O1115" s="8"/>
      <c r="P1115" s="8">
        <v>1</v>
      </c>
      <c r="Q1115" s="8"/>
      <c r="R1115" s="8">
        <v>0</v>
      </c>
      <c r="S1115" s="8"/>
      <c r="T1115" s="8">
        <v>0</v>
      </c>
      <c r="U1115" s="26">
        <v>0</v>
      </c>
      <c r="V1115" s="26">
        <v>0</v>
      </c>
      <c r="W1115" s="26">
        <v>7153</v>
      </c>
    </row>
    <row r="1116" spans="1:23">
      <c r="A1116" t="str">
        <f t="shared" si="17"/>
        <v>Boyd, Kentucky</v>
      </c>
      <c r="B1116" t="s">
        <v>1741</v>
      </c>
      <c r="E1116" t="s">
        <v>1911</v>
      </c>
      <c r="F1116" s="25" t="s">
        <v>1912</v>
      </c>
      <c r="G1116" s="6"/>
      <c r="H1116" s="7">
        <v>47682</v>
      </c>
      <c r="I1116" s="8"/>
      <c r="J1116" s="8">
        <v>0.43228052514575732</v>
      </c>
      <c r="K1116" s="8"/>
      <c r="L1116" s="8">
        <v>0.2816576485885659</v>
      </c>
      <c r="M1116" s="8"/>
      <c r="N1116" s="8">
        <v>0</v>
      </c>
      <c r="O1116" s="8"/>
      <c r="P1116" s="8">
        <v>0.28606182626567678</v>
      </c>
      <c r="Q1116" s="8"/>
      <c r="R1116" s="8">
        <v>0</v>
      </c>
      <c r="S1116" s="8"/>
      <c r="T1116" s="8">
        <v>0</v>
      </c>
      <c r="U1116" s="26">
        <v>20612</v>
      </c>
      <c r="V1116" s="26">
        <v>13430</v>
      </c>
      <c r="W1116" s="26">
        <v>13640</v>
      </c>
    </row>
    <row r="1117" spans="1:23">
      <c r="A1117" t="str">
        <f t="shared" si="17"/>
        <v>Johnson, Kentucky</v>
      </c>
      <c r="B1117" t="s">
        <v>1741</v>
      </c>
      <c r="E1117" t="s">
        <v>256</v>
      </c>
      <c r="F1117" s="25" t="s">
        <v>1913</v>
      </c>
      <c r="G1117" s="6"/>
      <c r="H1117" s="7">
        <v>22634</v>
      </c>
      <c r="I1117" s="8"/>
      <c r="J1117" s="8">
        <v>0</v>
      </c>
      <c r="K1117" s="8"/>
      <c r="L1117" s="8">
        <v>0</v>
      </c>
      <c r="M1117" s="8"/>
      <c r="N1117" s="8">
        <v>0</v>
      </c>
      <c r="O1117" s="8"/>
      <c r="P1117" s="8">
        <v>1</v>
      </c>
      <c r="Q1117" s="8"/>
      <c r="R1117" s="8">
        <v>0</v>
      </c>
      <c r="S1117" s="8"/>
      <c r="T1117" s="8">
        <v>0</v>
      </c>
      <c r="U1117" s="26">
        <v>0</v>
      </c>
      <c r="V1117" s="26">
        <v>0</v>
      </c>
      <c r="W1117" s="26">
        <v>22634</v>
      </c>
    </row>
    <row r="1118" spans="1:23">
      <c r="A1118" t="str">
        <f t="shared" si="17"/>
        <v>Webster, Kentucky</v>
      </c>
      <c r="B1118" t="s">
        <v>1741</v>
      </c>
      <c r="E1118" t="s">
        <v>896</v>
      </c>
      <c r="F1118" s="25" t="s">
        <v>1914</v>
      </c>
      <c r="G1118" s="6"/>
      <c r="H1118" s="7">
        <v>13068</v>
      </c>
      <c r="I1118" s="8"/>
      <c r="J1118" s="8">
        <v>0</v>
      </c>
      <c r="K1118" s="8"/>
      <c r="L1118" s="8">
        <v>0</v>
      </c>
      <c r="M1118" s="8"/>
      <c r="N1118" s="8">
        <v>0</v>
      </c>
      <c r="O1118" s="8"/>
      <c r="P1118" s="8">
        <v>1</v>
      </c>
      <c r="Q1118" s="8"/>
      <c r="R1118" s="8">
        <v>0</v>
      </c>
      <c r="S1118" s="8"/>
      <c r="T1118" s="8">
        <v>0</v>
      </c>
      <c r="U1118" s="26">
        <v>0</v>
      </c>
      <c r="V1118" s="26">
        <v>0</v>
      </c>
      <c r="W1118" s="26">
        <v>13068</v>
      </c>
    </row>
    <row r="1119" spans="1:23">
      <c r="A1119" t="str">
        <f t="shared" si="17"/>
        <v>Jefferson, Kentucky</v>
      </c>
      <c r="B1119" t="s">
        <v>1741</v>
      </c>
      <c r="E1119" t="s">
        <v>101</v>
      </c>
      <c r="F1119" s="25" t="s">
        <v>1915</v>
      </c>
      <c r="G1119" s="6"/>
      <c r="H1119" s="7">
        <v>767419</v>
      </c>
      <c r="I1119" s="8"/>
      <c r="J1119" s="8">
        <v>0.79464803451569477</v>
      </c>
      <c r="K1119" s="8"/>
      <c r="L1119" s="8">
        <v>0.17296157640089704</v>
      </c>
      <c r="M1119" s="8"/>
      <c r="N1119" s="8">
        <v>0</v>
      </c>
      <c r="O1119" s="8"/>
      <c r="P1119" s="8">
        <v>3.2390389083408154E-2</v>
      </c>
      <c r="Q1119" s="8"/>
      <c r="R1119" s="8">
        <v>0</v>
      </c>
      <c r="S1119" s="8"/>
      <c r="T1119" s="8">
        <v>0</v>
      </c>
      <c r="U1119" s="26">
        <v>609828</v>
      </c>
      <c r="V1119" s="26">
        <v>132734</v>
      </c>
      <c r="W1119" s="26">
        <v>24857.000000000004</v>
      </c>
    </row>
    <row r="1120" spans="1:23">
      <c r="A1120" t="str">
        <f t="shared" si="17"/>
        <v>Fayette, Kentucky</v>
      </c>
      <c r="B1120" t="s">
        <v>1741</v>
      </c>
      <c r="E1120" t="s">
        <v>159</v>
      </c>
      <c r="F1120" s="25" t="s">
        <v>1916</v>
      </c>
      <c r="G1120" s="6"/>
      <c r="H1120" s="7">
        <v>320601</v>
      </c>
      <c r="I1120" s="8"/>
      <c r="J1120" s="8">
        <v>0.93795403008724243</v>
      </c>
      <c r="K1120" s="8"/>
      <c r="L1120" s="8">
        <v>0</v>
      </c>
      <c r="M1120" s="8"/>
      <c r="N1120" s="8">
        <v>0</v>
      </c>
      <c r="O1120" s="8"/>
      <c r="P1120" s="8">
        <v>6.2045969912757605E-2</v>
      </c>
      <c r="Q1120" s="8"/>
      <c r="R1120" s="8">
        <v>0</v>
      </c>
      <c r="S1120" s="8"/>
      <c r="T1120" s="8">
        <v>0</v>
      </c>
      <c r="U1120" s="26">
        <v>300709</v>
      </c>
      <c r="V1120" s="26">
        <v>0</v>
      </c>
      <c r="W1120" s="26">
        <v>19892</v>
      </c>
    </row>
    <row r="1121" spans="1:23">
      <c r="A1121" t="str">
        <f t="shared" si="17"/>
        <v>Lafayette Parish, Louisiana</v>
      </c>
      <c r="B1121" t="s">
        <v>1917</v>
      </c>
      <c r="E1121" t="s">
        <v>1918</v>
      </c>
      <c r="F1121" s="25" t="s">
        <v>1919</v>
      </c>
      <c r="G1121" s="6"/>
      <c r="H1121" s="7">
        <v>241973</v>
      </c>
      <c r="I1121" s="8"/>
      <c r="J1121" s="8">
        <v>0.47153194777929769</v>
      </c>
      <c r="K1121" s="8"/>
      <c r="L1121" s="8">
        <v>0.3418811189678187</v>
      </c>
      <c r="M1121" s="8"/>
      <c r="N1121" s="8">
        <v>0</v>
      </c>
      <c r="O1121" s="8"/>
      <c r="P1121" s="8">
        <v>0.18658693325288359</v>
      </c>
      <c r="Q1121" s="8"/>
      <c r="R1121" s="8">
        <v>0</v>
      </c>
      <c r="S1121" s="8"/>
      <c r="T1121" s="8">
        <v>0</v>
      </c>
      <c r="U1121" s="26">
        <v>114098</v>
      </c>
      <c r="V1121" s="26">
        <v>82726</v>
      </c>
      <c r="W1121" s="26">
        <v>45149</v>
      </c>
    </row>
    <row r="1122" spans="1:23">
      <c r="A1122" t="str">
        <f t="shared" si="17"/>
        <v>Vermilion Parish, Louisiana</v>
      </c>
      <c r="B1122" t="s">
        <v>1917</v>
      </c>
      <c r="E1122" t="s">
        <v>1920</v>
      </c>
      <c r="F1122" s="25" t="s">
        <v>1921</v>
      </c>
      <c r="G1122" s="6"/>
      <c r="H1122" s="7">
        <v>59865</v>
      </c>
      <c r="I1122" s="8"/>
      <c r="J1122" s="8">
        <v>0</v>
      </c>
      <c r="K1122" s="8"/>
      <c r="L1122" s="8">
        <v>0.15354547732397894</v>
      </c>
      <c r="M1122" s="8"/>
      <c r="N1122" s="8">
        <v>0</v>
      </c>
      <c r="O1122" s="8"/>
      <c r="P1122" s="8">
        <v>0.84645452267602117</v>
      </c>
      <c r="Q1122" s="8"/>
      <c r="R1122" s="8">
        <v>0</v>
      </c>
      <c r="S1122" s="8"/>
      <c r="T1122" s="8">
        <v>0</v>
      </c>
      <c r="U1122" s="26">
        <v>0</v>
      </c>
      <c r="V1122" s="26">
        <v>9192</v>
      </c>
      <c r="W1122" s="26">
        <v>50673.000000000007</v>
      </c>
    </row>
    <row r="1123" spans="1:23">
      <c r="A1123" t="str">
        <f t="shared" si="17"/>
        <v>St. Martin Parish, Louisiana</v>
      </c>
      <c r="B1123" t="s">
        <v>1917</v>
      </c>
      <c r="E1123" t="s">
        <v>1922</v>
      </c>
      <c r="F1123" s="25" t="s">
        <v>1923</v>
      </c>
      <c r="G1123" s="6"/>
      <c r="H1123" s="7">
        <v>53732</v>
      </c>
      <c r="I1123" s="8"/>
      <c r="J1123" s="8">
        <v>0</v>
      </c>
      <c r="K1123" s="8"/>
      <c r="L1123" s="8">
        <v>0.20479416362688901</v>
      </c>
      <c r="M1123" s="8"/>
      <c r="N1123" s="8">
        <v>0</v>
      </c>
      <c r="O1123" s="8"/>
      <c r="P1123" s="8">
        <v>0.79520583637311104</v>
      </c>
      <c r="Q1123" s="8"/>
      <c r="R1123" s="8">
        <v>0</v>
      </c>
      <c r="S1123" s="8"/>
      <c r="T1123" s="8">
        <v>0</v>
      </c>
      <c r="U1123" s="26">
        <v>0</v>
      </c>
      <c r="V1123" s="26">
        <v>11004</v>
      </c>
      <c r="W1123" s="26">
        <v>42728</v>
      </c>
    </row>
    <row r="1124" spans="1:23">
      <c r="A1124" t="str">
        <f t="shared" si="17"/>
        <v>Evangeline Parish, Louisiana</v>
      </c>
      <c r="B1124" t="s">
        <v>1917</v>
      </c>
      <c r="E1124" t="s">
        <v>1924</v>
      </c>
      <c r="F1124" s="25" t="s">
        <v>1925</v>
      </c>
      <c r="G1124" s="6"/>
      <c r="H1124" s="7">
        <v>33589</v>
      </c>
      <c r="I1124" s="8"/>
      <c r="J1124" s="8">
        <v>0</v>
      </c>
      <c r="K1124" s="8"/>
      <c r="L1124" s="8">
        <v>0</v>
      </c>
      <c r="M1124" s="8"/>
      <c r="N1124" s="8">
        <v>0</v>
      </c>
      <c r="O1124" s="8"/>
      <c r="P1124" s="8">
        <v>1</v>
      </c>
      <c r="Q1124" s="8"/>
      <c r="R1124" s="8">
        <v>0</v>
      </c>
      <c r="S1124" s="8"/>
      <c r="T1124" s="8">
        <v>0</v>
      </c>
      <c r="U1124" s="26">
        <v>0</v>
      </c>
      <c r="V1124" s="26">
        <v>0</v>
      </c>
      <c r="W1124" s="26">
        <v>33589</v>
      </c>
    </row>
    <row r="1125" spans="1:23">
      <c r="A1125" t="str">
        <f t="shared" si="17"/>
        <v>St. Landry Parish, Louisiana</v>
      </c>
      <c r="B1125" t="s">
        <v>1917</v>
      </c>
      <c r="E1125" t="s">
        <v>1926</v>
      </c>
      <c r="F1125" s="25" t="s">
        <v>1927</v>
      </c>
      <c r="G1125" s="6"/>
      <c r="H1125" s="7">
        <v>83172</v>
      </c>
      <c r="I1125" s="8"/>
      <c r="J1125" s="8">
        <v>0</v>
      </c>
      <c r="K1125" s="8"/>
      <c r="L1125" s="8">
        <v>0.22313999903813783</v>
      </c>
      <c r="M1125" s="8"/>
      <c r="N1125" s="8">
        <v>0</v>
      </c>
      <c r="O1125" s="8"/>
      <c r="P1125" s="8">
        <v>0.77686000096186225</v>
      </c>
      <c r="Q1125" s="8"/>
      <c r="R1125" s="8">
        <v>0</v>
      </c>
      <c r="S1125" s="8"/>
      <c r="T1125" s="8">
        <v>0</v>
      </c>
      <c r="U1125" s="26">
        <v>0</v>
      </c>
      <c r="V1125" s="26">
        <v>18559</v>
      </c>
      <c r="W1125" s="26">
        <v>64613.000000000007</v>
      </c>
    </row>
    <row r="1126" spans="1:23">
      <c r="A1126" t="str">
        <f t="shared" si="17"/>
        <v>Iberia Parish, Louisiana</v>
      </c>
      <c r="B1126" t="s">
        <v>1917</v>
      </c>
      <c r="E1126" t="s">
        <v>1928</v>
      </c>
      <c r="F1126" s="25" t="s">
        <v>1929</v>
      </c>
      <c r="G1126" s="6"/>
      <c r="H1126" s="7">
        <v>71887</v>
      </c>
      <c r="I1126" s="8"/>
      <c r="J1126" s="8">
        <v>0</v>
      </c>
      <c r="K1126" s="8"/>
      <c r="L1126" s="8">
        <v>0.5948363403675212</v>
      </c>
      <c r="M1126" s="8"/>
      <c r="N1126" s="8">
        <v>0</v>
      </c>
      <c r="O1126" s="8"/>
      <c r="P1126" s="8">
        <v>0.40516365963247875</v>
      </c>
      <c r="Q1126" s="8"/>
      <c r="R1126" s="8">
        <v>0</v>
      </c>
      <c r="S1126" s="8"/>
      <c r="T1126" s="8">
        <v>0</v>
      </c>
      <c r="U1126" s="26">
        <v>0</v>
      </c>
      <c r="V1126" s="26">
        <v>42761</v>
      </c>
      <c r="W1126" s="26">
        <v>29126</v>
      </c>
    </row>
    <row r="1127" spans="1:23">
      <c r="A1127" t="str">
        <f t="shared" si="17"/>
        <v>St. Mary Parish, Louisiana</v>
      </c>
      <c r="B1127" t="s">
        <v>1917</v>
      </c>
      <c r="E1127" t="s">
        <v>1930</v>
      </c>
      <c r="F1127" s="25" t="s">
        <v>1931</v>
      </c>
      <c r="G1127" s="6"/>
      <c r="H1127" s="7">
        <v>50968</v>
      </c>
      <c r="I1127" s="8"/>
      <c r="J1127" s="8">
        <v>0</v>
      </c>
      <c r="K1127" s="8"/>
      <c r="L1127" s="8">
        <v>0</v>
      </c>
      <c r="M1127" s="8"/>
      <c r="N1127" s="8">
        <v>0</v>
      </c>
      <c r="O1127" s="8"/>
      <c r="P1127" s="8">
        <v>1</v>
      </c>
      <c r="Q1127" s="8"/>
      <c r="R1127" s="8">
        <v>0</v>
      </c>
      <c r="S1127" s="8"/>
      <c r="T1127" s="8">
        <v>0</v>
      </c>
      <c r="U1127" s="26">
        <v>0</v>
      </c>
      <c r="V1127" s="26">
        <v>0</v>
      </c>
      <c r="W1127" s="26">
        <v>50968</v>
      </c>
    </row>
    <row r="1128" spans="1:23">
      <c r="A1128" t="str">
        <f t="shared" si="17"/>
        <v>Acadia Parish, Louisiana</v>
      </c>
      <c r="B1128" t="s">
        <v>1917</v>
      </c>
      <c r="E1128" t="s">
        <v>1932</v>
      </c>
      <c r="F1128" s="25" t="s">
        <v>1933</v>
      </c>
      <c r="G1128" s="6"/>
      <c r="H1128" s="7">
        <v>62457</v>
      </c>
      <c r="I1128" s="8"/>
      <c r="J1128" s="8">
        <v>0</v>
      </c>
      <c r="K1128" s="8"/>
      <c r="L1128" s="8">
        <v>0.12126743199321134</v>
      </c>
      <c r="M1128" s="8"/>
      <c r="N1128" s="8">
        <v>0</v>
      </c>
      <c r="O1128" s="8"/>
      <c r="P1128" s="8">
        <v>0.87873256800678878</v>
      </c>
      <c r="Q1128" s="8"/>
      <c r="R1128" s="8">
        <v>0</v>
      </c>
      <c r="S1128" s="8"/>
      <c r="T1128" s="8">
        <v>0</v>
      </c>
      <c r="U1128" s="26">
        <v>0</v>
      </c>
      <c r="V1128" s="26">
        <v>7574.0000000000009</v>
      </c>
      <c r="W1128" s="26">
        <v>54883.000000000007</v>
      </c>
    </row>
    <row r="1129" spans="1:23">
      <c r="A1129" t="str">
        <f t="shared" si="17"/>
        <v>Claiborne Parish, Louisiana</v>
      </c>
      <c r="B1129" t="s">
        <v>1917</v>
      </c>
      <c r="E1129" t="s">
        <v>1934</v>
      </c>
      <c r="F1129" s="25" t="s">
        <v>1935</v>
      </c>
      <c r="G1129" s="6"/>
      <c r="H1129" s="7">
        <v>15985</v>
      </c>
      <c r="I1129" s="8"/>
      <c r="J1129" s="8">
        <v>0</v>
      </c>
      <c r="K1129" s="8"/>
      <c r="L1129" s="8">
        <v>0</v>
      </c>
      <c r="M1129" s="8"/>
      <c r="N1129" s="8">
        <v>0</v>
      </c>
      <c r="O1129" s="8"/>
      <c r="P1129" s="8">
        <v>1</v>
      </c>
      <c r="Q1129" s="8"/>
      <c r="R1129" s="8">
        <v>0</v>
      </c>
      <c r="S1129" s="8"/>
      <c r="T1129" s="8">
        <v>0</v>
      </c>
      <c r="U1129" s="26">
        <v>0</v>
      </c>
      <c r="V1129" s="26">
        <v>0</v>
      </c>
      <c r="W1129" s="26">
        <v>15985</v>
      </c>
    </row>
    <row r="1130" spans="1:23">
      <c r="A1130" t="str">
        <f t="shared" si="17"/>
        <v>Webster Parish, Louisiana</v>
      </c>
      <c r="B1130" t="s">
        <v>1917</v>
      </c>
      <c r="E1130" t="s">
        <v>1936</v>
      </c>
      <c r="F1130" s="25" t="s">
        <v>1937</v>
      </c>
      <c r="G1130" s="6"/>
      <c r="H1130" s="7">
        <v>39242</v>
      </c>
      <c r="I1130" s="8"/>
      <c r="J1130" s="8">
        <v>0</v>
      </c>
      <c r="K1130" s="8"/>
      <c r="L1130" s="8">
        <v>0</v>
      </c>
      <c r="M1130" s="8"/>
      <c r="N1130" s="8">
        <v>0</v>
      </c>
      <c r="O1130" s="8"/>
      <c r="P1130" s="8">
        <v>1</v>
      </c>
      <c r="Q1130" s="8"/>
      <c r="R1130" s="8">
        <v>0</v>
      </c>
      <c r="S1130" s="8"/>
      <c r="T1130" s="8">
        <v>0</v>
      </c>
      <c r="U1130" s="26">
        <v>0</v>
      </c>
      <c r="V1130" s="26">
        <v>0</v>
      </c>
      <c r="W1130" s="26">
        <v>39242</v>
      </c>
    </row>
    <row r="1131" spans="1:23">
      <c r="A1131" t="str">
        <f t="shared" si="17"/>
        <v>De Soto Parish, Louisiana</v>
      </c>
      <c r="B1131" t="s">
        <v>1917</v>
      </c>
      <c r="E1131" t="s">
        <v>1938</v>
      </c>
      <c r="F1131" s="25" t="s">
        <v>1939</v>
      </c>
      <c r="G1131" s="6"/>
      <c r="H1131" s="7">
        <v>27289</v>
      </c>
      <c r="I1131" s="8"/>
      <c r="J1131" s="8">
        <v>0</v>
      </c>
      <c r="K1131" s="8"/>
      <c r="L1131" s="8">
        <v>0</v>
      </c>
      <c r="M1131" s="8"/>
      <c r="N1131" s="8">
        <v>0</v>
      </c>
      <c r="O1131" s="8"/>
      <c r="P1131" s="8">
        <v>1</v>
      </c>
      <c r="Q1131" s="8"/>
      <c r="R1131" s="8">
        <v>0</v>
      </c>
      <c r="S1131" s="8"/>
      <c r="T1131" s="8">
        <v>0</v>
      </c>
      <c r="U1131" s="26">
        <v>0</v>
      </c>
      <c r="V1131" s="26">
        <v>0</v>
      </c>
      <c r="W1131" s="26">
        <v>27289</v>
      </c>
    </row>
    <row r="1132" spans="1:23">
      <c r="A1132" t="str">
        <f t="shared" si="17"/>
        <v>Caddo Parish, Louisiana</v>
      </c>
      <c r="B1132" t="s">
        <v>1917</v>
      </c>
      <c r="E1132" t="s">
        <v>1940</v>
      </c>
      <c r="F1132" s="25" t="s">
        <v>1941</v>
      </c>
      <c r="G1132" s="6"/>
      <c r="H1132" s="7">
        <v>245831</v>
      </c>
      <c r="I1132" s="8"/>
      <c r="J1132" s="8">
        <v>0.61889672173159604</v>
      </c>
      <c r="K1132" s="8"/>
      <c r="L1132" s="8">
        <v>6.8701669032790819E-2</v>
      </c>
      <c r="M1132" s="8"/>
      <c r="N1132" s="8">
        <v>0</v>
      </c>
      <c r="O1132" s="8"/>
      <c r="P1132" s="8">
        <v>0.31240160923561311</v>
      </c>
      <c r="Q1132" s="8"/>
      <c r="R1132" s="8">
        <v>0</v>
      </c>
      <c r="S1132" s="8"/>
      <c r="T1132" s="8">
        <v>0</v>
      </c>
      <c r="U1132" s="26">
        <v>152144</v>
      </c>
      <c r="V1132" s="26">
        <v>16889</v>
      </c>
      <c r="W1132" s="26">
        <v>76798</v>
      </c>
    </row>
    <row r="1133" spans="1:23">
      <c r="A1133" t="str">
        <f t="shared" si="17"/>
        <v>Red River Parish, Louisiana</v>
      </c>
      <c r="B1133" t="s">
        <v>1917</v>
      </c>
      <c r="E1133" t="s">
        <v>1942</v>
      </c>
      <c r="F1133" s="25" t="s">
        <v>1943</v>
      </c>
      <c r="G1133" s="6"/>
      <c r="H1133" s="7">
        <v>8565</v>
      </c>
      <c r="I1133" s="8"/>
      <c r="J1133" s="8">
        <v>0</v>
      </c>
      <c r="K1133" s="8"/>
      <c r="L1133" s="8">
        <v>0</v>
      </c>
      <c r="M1133" s="8"/>
      <c r="N1133" s="8">
        <v>0</v>
      </c>
      <c r="O1133" s="8"/>
      <c r="P1133" s="8">
        <v>1</v>
      </c>
      <c r="Q1133" s="8"/>
      <c r="R1133" s="8">
        <v>0</v>
      </c>
      <c r="S1133" s="8"/>
      <c r="T1133" s="8">
        <v>0</v>
      </c>
      <c r="U1133" s="26">
        <v>0</v>
      </c>
      <c r="V1133" s="26">
        <v>0</v>
      </c>
      <c r="W1133" s="26">
        <v>8565</v>
      </c>
    </row>
    <row r="1134" spans="1:23">
      <c r="A1134" t="str">
        <f t="shared" si="17"/>
        <v>Bienville Parish, Louisiana</v>
      </c>
      <c r="B1134" t="s">
        <v>1917</v>
      </c>
      <c r="E1134" t="s">
        <v>1944</v>
      </c>
      <c r="F1134" s="25" t="s">
        <v>1945</v>
      </c>
      <c r="G1134" s="6"/>
      <c r="H1134" s="7">
        <v>13564</v>
      </c>
      <c r="I1134" s="8"/>
      <c r="J1134" s="8">
        <v>0</v>
      </c>
      <c r="K1134" s="8"/>
      <c r="L1134" s="8">
        <v>0</v>
      </c>
      <c r="M1134" s="8"/>
      <c r="N1134" s="8">
        <v>0</v>
      </c>
      <c r="O1134" s="8"/>
      <c r="P1134" s="8">
        <v>1</v>
      </c>
      <c r="Q1134" s="8"/>
      <c r="R1134" s="8">
        <v>0</v>
      </c>
      <c r="S1134" s="8"/>
      <c r="T1134" s="8">
        <v>0</v>
      </c>
      <c r="U1134" s="26">
        <v>0</v>
      </c>
      <c r="V1134" s="26">
        <v>0</v>
      </c>
      <c r="W1134" s="26">
        <v>13564</v>
      </c>
    </row>
    <row r="1135" spans="1:23">
      <c r="A1135" t="str">
        <f t="shared" si="17"/>
        <v>Bossier Parish, Louisiana</v>
      </c>
      <c r="B1135" t="s">
        <v>1917</v>
      </c>
      <c r="E1135" t="s">
        <v>1946</v>
      </c>
      <c r="F1135" s="25" t="s">
        <v>1947</v>
      </c>
      <c r="G1135" s="6"/>
      <c r="H1135" s="7">
        <v>126499</v>
      </c>
      <c r="I1135" s="8"/>
      <c r="J1135" s="8">
        <v>0.4233709357386225</v>
      </c>
      <c r="K1135" s="8"/>
      <c r="L1135" s="8">
        <v>0.10525774907311521</v>
      </c>
      <c r="M1135" s="8"/>
      <c r="N1135" s="8">
        <v>0</v>
      </c>
      <c r="O1135" s="8"/>
      <c r="P1135" s="8">
        <v>0.47137131518826236</v>
      </c>
      <c r="Q1135" s="8"/>
      <c r="R1135" s="8">
        <v>0</v>
      </c>
      <c r="S1135" s="8"/>
      <c r="T1135" s="8">
        <v>0</v>
      </c>
      <c r="U1135" s="26">
        <v>53556.000000000007</v>
      </c>
      <c r="V1135" s="26">
        <v>13315</v>
      </c>
      <c r="W1135" s="26">
        <v>59628</v>
      </c>
    </row>
    <row r="1136" spans="1:23">
      <c r="A1136" t="str">
        <f t="shared" si="17"/>
        <v>Jefferson Parish, Louisiana</v>
      </c>
      <c r="B1136" t="s">
        <v>1917</v>
      </c>
      <c r="E1136" t="s">
        <v>1948</v>
      </c>
      <c r="F1136" s="25" t="s">
        <v>1949</v>
      </c>
      <c r="G1136" s="6"/>
      <c r="H1136" s="7">
        <v>434850</v>
      </c>
      <c r="I1136" s="8"/>
      <c r="J1136" s="8">
        <v>0.3267425549039899</v>
      </c>
      <c r="K1136" s="8"/>
      <c r="L1136" s="8">
        <v>0.6214004829251466</v>
      </c>
      <c r="M1136" s="8"/>
      <c r="N1136" s="8">
        <v>0</v>
      </c>
      <c r="O1136" s="8"/>
      <c r="P1136" s="8">
        <v>5.1856962170863517E-2</v>
      </c>
      <c r="Q1136" s="8"/>
      <c r="R1136" s="8">
        <v>0</v>
      </c>
      <c r="S1136" s="8"/>
      <c r="T1136" s="8">
        <v>0</v>
      </c>
      <c r="U1136" s="26">
        <v>142084</v>
      </c>
      <c r="V1136" s="26">
        <v>270216</v>
      </c>
      <c r="W1136" s="26">
        <v>22550</v>
      </c>
    </row>
    <row r="1137" spans="1:23">
      <c r="A1137" t="str">
        <f t="shared" si="17"/>
        <v>Orleans Parish, Louisiana</v>
      </c>
      <c r="B1137" t="s">
        <v>1917</v>
      </c>
      <c r="E1137" t="s">
        <v>1950</v>
      </c>
      <c r="F1137" s="25" t="s">
        <v>1951</v>
      </c>
      <c r="G1137" s="6"/>
      <c r="H1137" s="7">
        <v>390845</v>
      </c>
      <c r="I1137" s="8"/>
      <c r="J1137" s="8">
        <v>0.97564251813378722</v>
      </c>
      <c r="K1137" s="8"/>
      <c r="L1137" s="8">
        <v>0</v>
      </c>
      <c r="M1137" s="8"/>
      <c r="N1137" s="8">
        <v>0</v>
      </c>
      <c r="O1137" s="8"/>
      <c r="P1137" s="8">
        <v>2.4357481866212949E-2</v>
      </c>
      <c r="Q1137" s="8"/>
      <c r="R1137" s="8">
        <v>0</v>
      </c>
      <c r="S1137" s="8"/>
      <c r="T1137" s="8">
        <v>0</v>
      </c>
      <c r="U1137" s="26">
        <v>381325.00000000006</v>
      </c>
      <c r="V1137" s="26">
        <v>0</v>
      </c>
      <c r="W1137" s="26">
        <v>9520</v>
      </c>
    </row>
    <row r="1138" spans="1:23">
      <c r="A1138" t="str">
        <f t="shared" si="17"/>
        <v>Union Parish, Louisiana</v>
      </c>
      <c r="B1138" t="s">
        <v>1917</v>
      </c>
      <c r="E1138" t="s">
        <v>1952</v>
      </c>
      <c r="F1138" s="25" t="s">
        <v>1953</v>
      </c>
      <c r="G1138" s="6"/>
      <c r="H1138" s="7">
        <v>22353</v>
      </c>
      <c r="I1138" s="8"/>
      <c r="J1138" s="8">
        <v>0</v>
      </c>
      <c r="K1138" s="8"/>
      <c r="L1138" s="8">
        <v>0</v>
      </c>
      <c r="M1138" s="8"/>
      <c r="N1138" s="8">
        <v>0</v>
      </c>
      <c r="O1138" s="8"/>
      <c r="P1138" s="8">
        <v>1</v>
      </c>
      <c r="Q1138" s="8"/>
      <c r="R1138" s="8">
        <v>0</v>
      </c>
      <c r="S1138" s="8"/>
      <c r="T1138" s="8">
        <v>0</v>
      </c>
      <c r="U1138" s="26">
        <v>0</v>
      </c>
      <c r="V1138" s="26">
        <v>0</v>
      </c>
      <c r="W1138" s="26">
        <v>22353</v>
      </c>
    </row>
    <row r="1139" spans="1:23">
      <c r="A1139" t="str">
        <f t="shared" si="17"/>
        <v>Caldwell Parish, Louisiana</v>
      </c>
      <c r="B1139" t="s">
        <v>1917</v>
      </c>
      <c r="E1139" t="s">
        <v>1954</v>
      </c>
      <c r="F1139" s="25" t="s">
        <v>1955</v>
      </c>
      <c r="G1139" s="6"/>
      <c r="H1139" s="7">
        <v>9992</v>
      </c>
      <c r="I1139" s="8"/>
      <c r="J1139" s="8">
        <v>0</v>
      </c>
      <c r="K1139" s="8"/>
      <c r="L1139" s="8">
        <v>0</v>
      </c>
      <c r="M1139" s="8"/>
      <c r="N1139" s="8">
        <v>0</v>
      </c>
      <c r="O1139" s="8"/>
      <c r="P1139" s="8">
        <v>1</v>
      </c>
      <c r="Q1139" s="8"/>
      <c r="R1139" s="8">
        <v>0</v>
      </c>
      <c r="S1139" s="8"/>
      <c r="T1139" s="8">
        <v>0</v>
      </c>
      <c r="U1139" s="26">
        <v>0</v>
      </c>
      <c r="V1139" s="26">
        <v>0</v>
      </c>
      <c r="W1139" s="26">
        <v>9992</v>
      </c>
    </row>
    <row r="1140" spans="1:23">
      <c r="A1140" t="str">
        <f t="shared" si="17"/>
        <v>Tensas Parish, Louisiana</v>
      </c>
      <c r="B1140" t="s">
        <v>1917</v>
      </c>
      <c r="E1140" t="s">
        <v>1956</v>
      </c>
      <c r="F1140" s="25" t="s">
        <v>1957</v>
      </c>
      <c r="G1140" s="6"/>
      <c r="H1140" s="7">
        <v>4561</v>
      </c>
      <c r="I1140" s="8"/>
      <c r="J1140" s="8">
        <v>0</v>
      </c>
      <c r="K1140" s="8"/>
      <c r="L1140" s="8">
        <v>0</v>
      </c>
      <c r="M1140" s="8"/>
      <c r="N1140" s="8">
        <v>0</v>
      </c>
      <c r="O1140" s="8"/>
      <c r="P1140" s="8">
        <v>1</v>
      </c>
      <c r="Q1140" s="8"/>
      <c r="R1140" s="8">
        <v>0</v>
      </c>
      <c r="S1140" s="8"/>
      <c r="T1140" s="8">
        <v>0</v>
      </c>
      <c r="U1140" s="26">
        <v>0</v>
      </c>
      <c r="V1140" s="26">
        <v>0</v>
      </c>
      <c r="W1140" s="26">
        <v>4561</v>
      </c>
    </row>
    <row r="1141" spans="1:23">
      <c r="A1141" t="str">
        <f t="shared" si="17"/>
        <v>Jackson Parish, Louisiana</v>
      </c>
      <c r="B1141" t="s">
        <v>1917</v>
      </c>
      <c r="E1141" t="s">
        <v>1958</v>
      </c>
      <c r="F1141" s="25" t="s">
        <v>1959</v>
      </c>
      <c r="G1141" s="6"/>
      <c r="H1141" s="7">
        <v>15879</v>
      </c>
      <c r="I1141" s="8"/>
      <c r="J1141" s="8">
        <v>0</v>
      </c>
      <c r="K1141" s="8"/>
      <c r="L1141" s="8">
        <v>0</v>
      </c>
      <c r="M1141" s="8"/>
      <c r="N1141" s="8">
        <v>0</v>
      </c>
      <c r="O1141" s="8"/>
      <c r="P1141" s="8">
        <v>1</v>
      </c>
      <c r="Q1141" s="8"/>
      <c r="R1141" s="8">
        <v>0</v>
      </c>
      <c r="S1141" s="8"/>
      <c r="T1141" s="8">
        <v>0</v>
      </c>
      <c r="U1141" s="26">
        <v>0</v>
      </c>
      <c r="V1141" s="26">
        <v>0</v>
      </c>
      <c r="W1141" s="26">
        <v>15879</v>
      </c>
    </row>
    <row r="1142" spans="1:23">
      <c r="A1142" t="str">
        <f t="shared" si="17"/>
        <v>Lincoln Parish, Louisiana</v>
      </c>
      <c r="B1142" t="s">
        <v>1917</v>
      </c>
      <c r="E1142" t="s">
        <v>1960</v>
      </c>
      <c r="F1142" s="25" t="s">
        <v>1961</v>
      </c>
      <c r="G1142" s="6"/>
      <c r="H1142" s="7">
        <v>47246</v>
      </c>
      <c r="I1142" s="8"/>
      <c r="J1142" s="8">
        <v>0</v>
      </c>
      <c r="K1142" s="8"/>
      <c r="L1142" s="8">
        <v>0</v>
      </c>
      <c r="M1142" s="8"/>
      <c r="N1142" s="8">
        <v>0</v>
      </c>
      <c r="O1142" s="8"/>
      <c r="P1142" s="8">
        <v>1</v>
      </c>
      <c r="Q1142" s="8"/>
      <c r="R1142" s="8">
        <v>0</v>
      </c>
      <c r="S1142" s="8"/>
      <c r="T1142" s="8">
        <v>0</v>
      </c>
      <c r="U1142" s="26">
        <v>0</v>
      </c>
      <c r="V1142" s="26">
        <v>0</v>
      </c>
      <c r="W1142" s="26">
        <v>47246</v>
      </c>
    </row>
    <row r="1143" spans="1:23">
      <c r="A1143" t="str">
        <f t="shared" si="17"/>
        <v>East Carroll Parish, Louisiana</v>
      </c>
      <c r="B1143" t="s">
        <v>1917</v>
      </c>
      <c r="E1143" t="s">
        <v>1962</v>
      </c>
      <c r="F1143" s="25" t="s">
        <v>1963</v>
      </c>
      <c r="G1143" s="6"/>
      <c r="H1143" s="7">
        <v>7096</v>
      </c>
      <c r="I1143" s="8"/>
      <c r="J1143" s="8">
        <v>0</v>
      </c>
      <c r="K1143" s="8"/>
      <c r="L1143" s="8">
        <v>0</v>
      </c>
      <c r="M1143" s="8"/>
      <c r="N1143" s="8">
        <v>0</v>
      </c>
      <c r="O1143" s="8"/>
      <c r="P1143" s="8">
        <v>1</v>
      </c>
      <c r="Q1143" s="8"/>
      <c r="R1143" s="8">
        <v>0</v>
      </c>
      <c r="S1143" s="8"/>
      <c r="T1143" s="8">
        <v>0</v>
      </c>
      <c r="U1143" s="26">
        <v>0</v>
      </c>
      <c r="V1143" s="26">
        <v>0</v>
      </c>
      <c r="W1143" s="26">
        <v>7096</v>
      </c>
    </row>
    <row r="1144" spans="1:23">
      <c r="A1144" t="str">
        <f t="shared" si="17"/>
        <v>Richland Parish, Louisiana</v>
      </c>
      <c r="B1144" t="s">
        <v>1917</v>
      </c>
      <c r="E1144" t="s">
        <v>1964</v>
      </c>
      <c r="F1144" s="25" t="s">
        <v>1965</v>
      </c>
      <c r="G1144" s="6"/>
      <c r="H1144" s="7">
        <v>20350</v>
      </c>
      <c r="I1144" s="8"/>
      <c r="J1144" s="8">
        <v>0</v>
      </c>
      <c r="K1144" s="8"/>
      <c r="L1144" s="8">
        <v>0</v>
      </c>
      <c r="M1144" s="8"/>
      <c r="N1144" s="8">
        <v>0</v>
      </c>
      <c r="O1144" s="8"/>
      <c r="P1144" s="8">
        <v>1</v>
      </c>
      <c r="Q1144" s="8"/>
      <c r="R1144" s="8">
        <v>0</v>
      </c>
      <c r="S1144" s="8"/>
      <c r="T1144" s="8">
        <v>0</v>
      </c>
      <c r="U1144" s="26">
        <v>0</v>
      </c>
      <c r="V1144" s="26">
        <v>0</v>
      </c>
      <c r="W1144" s="26">
        <v>20350</v>
      </c>
    </row>
    <row r="1145" spans="1:23">
      <c r="A1145" t="str">
        <f t="shared" si="17"/>
        <v>Morehouse Parish, Louisiana</v>
      </c>
      <c r="B1145" t="s">
        <v>1917</v>
      </c>
      <c r="E1145" t="s">
        <v>1966</v>
      </c>
      <c r="F1145" s="25" t="s">
        <v>1967</v>
      </c>
      <c r="G1145" s="6"/>
      <c r="H1145" s="7">
        <v>25610</v>
      </c>
      <c r="I1145" s="8"/>
      <c r="J1145" s="8">
        <v>0</v>
      </c>
      <c r="K1145" s="8"/>
      <c r="L1145" s="8">
        <v>0</v>
      </c>
      <c r="M1145" s="8"/>
      <c r="N1145" s="8">
        <v>0</v>
      </c>
      <c r="O1145" s="8"/>
      <c r="P1145" s="8">
        <v>1</v>
      </c>
      <c r="Q1145" s="8"/>
      <c r="R1145" s="8">
        <v>0</v>
      </c>
      <c r="S1145" s="8"/>
      <c r="T1145" s="8">
        <v>0</v>
      </c>
      <c r="U1145" s="26">
        <v>0</v>
      </c>
      <c r="V1145" s="26">
        <v>0</v>
      </c>
      <c r="W1145" s="26">
        <v>25610</v>
      </c>
    </row>
    <row r="1146" spans="1:23">
      <c r="A1146" t="str">
        <f t="shared" si="17"/>
        <v>Ouachita Parish, Louisiana</v>
      </c>
      <c r="B1146" t="s">
        <v>1917</v>
      </c>
      <c r="E1146" t="s">
        <v>1968</v>
      </c>
      <c r="F1146" s="25" t="s">
        <v>1969</v>
      </c>
      <c r="G1146" s="6"/>
      <c r="H1146" s="7">
        <v>155494</v>
      </c>
      <c r="I1146" s="8"/>
      <c r="J1146" s="8">
        <v>0.25222195068620012</v>
      </c>
      <c r="K1146" s="8"/>
      <c r="L1146" s="8">
        <v>0.36084993633194851</v>
      </c>
      <c r="M1146" s="8"/>
      <c r="N1146" s="8">
        <v>0</v>
      </c>
      <c r="O1146" s="8"/>
      <c r="P1146" s="8">
        <v>0.38692811298185137</v>
      </c>
      <c r="Q1146" s="8"/>
      <c r="R1146" s="8">
        <v>0</v>
      </c>
      <c r="S1146" s="8"/>
      <c r="T1146" s="8">
        <v>0</v>
      </c>
      <c r="U1146" s="26">
        <v>39219</v>
      </c>
      <c r="V1146" s="26">
        <v>56110</v>
      </c>
      <c r="W1146" s="26">
        <v>60165</v>
      </c>
    </row>
    <row r="1147" spans="1:23">
      <c r="A1147" t="str">
        <f t="shared" si="17"/>
        <v>West Carroll Parish, Louisiana</v>
      </c>
      <c r="B1147" t="s">
        <v>1917</v>
      </c>
      <c r="E1147" t="s">
        <v>1970</v>
      </c>
      <c r="F1147" s="25" t="s">
        <v>1971</v>
      </c>
      <c r="G1147" s="6"/>
      <c r="H1147" s="7">
        <v>11041</v>
      </c>
      <c r="I1147" s="8"/>
      <c r="J1147" s="8">
        <v>0</v>
      </c>
      <c r="K1147" s="8"/>
      <c r="L1147" s="8">
        <v>0</v>
      </c>
      <c r="M1147" s="8"/>
      <c r="N1147" s="8">
        <v>0</v>
      </c>
      <c r="O1147" s="8"/>
      <c r="P1147" s="8">
        <v>1</v>
      </c>
      <c r="Q1147" s="8"/>
      <c r="R1147" s="8">
        <v>0</v>
      </c>
      <c r="S1147" s="8"/>
      <c r="T1147" s="8">
        <v>0</v>
      </c>
      <c r="U1147" s="26">
        <v>0</v>
      </c>
      <c r="V1147" s="26">
        <v>0</v>
      </c>
      <c r="W1147" s="26">
        <v>11041</v>
      </c>
    </row>
    <row r="1148" spans="1:23">
      <c r="A1148" t="str">
        <f t="shared" si="17"/>
        <v>Madison Parish, Louisiana</v>
      </c>
      <c r="B1148" t="s">
        <v>1917</v>
      </c>
      <c r="E1148" t="s">
        <v>1972</v>
      </c>
      <c r="F1148" s="25" t="s">
        <v>1973</v>
      </c>
      <c r="G1148" s="6"/>
      <c r="H1148" s="7">
        <v>11306</v>
      </c>
      <c r="I1148" s="8"/>
      <c r="J1148" s="8">
        <v>0</v>
      </c>
      <c r="K1148" s="8"/>
      <c r="L1148" s="8">
        <v>0</v>
      </c>
      <c r="M1148" s="8"/>
      <c r="N1148" s="8">
        <v>0</v>
      </c>
      <c r="O1148" s="8"/>
      <c r="P1148" s="8">
        <v>1</v>
      </c>
      <c r="Q1148" s="8"/>
      <c r="R1148" s="8">
        <v>0</v>
      </c>
      <c r="S1148" s="8"/>
      <c r="T1148" s="8">
        <v>0</v>
      </c>
      <c r="U1148" s="26">
        <v>0</v>
      </c>
      <c r="V1148" s="26">
        <v>0</v>
      </c>
      <c r="W1148" s="26">
        <v>11306</v>
      </c>
    </row>
    <row r="1149" spans="1:23">
      <c r="A1149" t="str">
        <f t="shared" si="17"/>
        <v>Franklin Parish, Louisiana</v>
      </c>
      <c r="B1149" t="s">
        <v>1917</v>
      </c>
      <c r="E1149" t="s">
        <v>1974</v>
      </c>
      <c r="F1149" s="25" t="s">
        <v>1975</v>
      </c>
      <c r="G1149" s="6"/>
      <c r="H1149" s="7">
        <v>20238</v>
      </c>
      <c r="I1149" s="8"/>
      <c r="J1149" s="8">
        <v>0</v>
      </c>
      <c r="K1149" s="8"/>
      <c r="L1149" s="8">
        <v>0</v>
      </c>
      <c r="M1149" s="8"/>
      <c r="N1149" s="8">
        <v>0</v>
      </c>
      <c r="O1149" s="8"/>
      <c r="P1149" s="8">
        <v>1</v>
      </c>
      <c r="Q1149" s="8"/>
      <c r="R1149" s="8">
        <v>0</v>
      </c>
      <c r="S1149" s="8"/>
      <c r="T1149" s="8">
        <v>0</v>
      </c>
      <c r="U1149" s="26">
        <v>0</v>
      </c>
      <c r="V1149" s="26">
        <v>0</v>
      </c>
      <c r="W1149" s="26">
        <v>20238</v>
      </c>
    </row>
    <row r="1150" spans="1:23">
      <c r="A1150" t="str">
        <f t="shared" si="17"/>
        <v>Tangipahoa Parish, Louisiana</v>
      </c>
      <c r="B1150" t="s">
        <v>1917</v>
      </c>
      <c r="E1150" t="s">
        <v>1976</v>
      </c>
      <c r="F1150" s="25" t="s">
        <v>1977</v>
      </c>
      <c r="G1150" s="6"/>
      <c r="H1150" s="7">
        <v>132057</v>
      </c>
      <c r="I1150" s="8"/>
      <c r="J1150" s="8">
        <v>0.1369257214687597</v>
      </c>
      <c r="K1150" s="8"/>
      <c r="L1150" s="8">
        <v>0.35658087038172909</v>
      </c>
      <c r="M1150" s="8"/>
      <c r="N1150" s="8">
        <v>0</v>
      </c>
      <c r="O1150" s="8"/>
      <c r="P1150" s="8">
        <v>0.50649340814951116</v>
      </c>
      <c r="Q1150" s="8"/>
      <c r="R1150" s="8">
        <v>0</v>
      </c>
      <c r="S1150" s="8"/>
      <c r="T1150" s="8">
        <v>0</v>
      </c>
      <c r="U1150" s="26">
        <v>18082</v>
      </c>
      <c r="V1150" s="26">
        <v>47089</v>
      </c>
      <c r="W1150" s="26">
        <v>66886</v>
      </c>
    </row>
    <row r="1151" spans="1:23">
      <c r="A1151" t="str">
        <f t="shared" si="17"/>
        <v>Washington Parish, Louisiana</v>
      </c>
      <c r="B1151" t="s">
        <v>1917</v>
      </c>
      <c r="E1151" t="s">
        <v>1978</v>
      </c>
      <c r="F1151" s="25" t="s">
        <v>1979</v>
      </c>
      <c r="G1151" s="6"/>
      <c r="H1151" s="7">
        <v>46435</v>
      </c>
      <c r="I1151" s="8"/>
      <c r="J1151" s="8">
        <v>0</v>
      </c>
      <c r="K1151" s="8"/>
      <c r="L1151" s="8">
        <v>0</v>
      </c>
      <c r="M1151" s="8"/>
      <c r="N1151" s="8">
        <v>0</v>
      </c>
      <c r="O1151" s="8"/>
      <c r="P1151" s="8">
        <v>1</v>
      </c>
      <c r="Q1151" s="8"/>
      <c r="R1151" s="8">
        <v>0</v>
      </c>
      <c r="S1151" s="8"/>
      <c r="T1151" s="8">
        <v>0</v>
      </c>
      <c r="U1151" s="26">
        <v>0</v>
      </c>
      <c r="V1151" s="26">
        <v>0</v>
      </c>
      <c r="W1151" s="26">
        <v>46435</v>
      </c>
    </row>
    <row r="1152" spans="1:23">
      <c r="A1152" t="str">
        <f t="shared" si="17"/>
        <v>St. Tammany Parish, Louisiana</v>
      </c>
      <c r="B1152" t="s">
        <v>1917</v>
      </c>
      <c r="E1152" t="s">
        <v>1980</v>
      </c>
      <c r="F1152" s="25" t="s">
        <v>1981</v>
      </c>
      <c r="G1152" s="6"/>
      <c r="H1152" s="7">
        <v>255155</v>
      </c>
      <c r="I1152" s="8"/>
      <c r="J1152" s="8">
        <v>0</v>
      </c>
      <c r="K1152" s="8"/>
      <c r="L1152" s="8">
        <v>0.59144049695283263</v>
      </c>
      <c r="M1152" s="8"/>
      <c r="N1152" s="8">
        <v>0</v>
      </c>
      <c r="O1152" s="8"/>
      <c r="P1152" s="8">
        <v>0.40855950304716743</v>
      </c>
      <c r="Q1152" s="8"/>
      <c r="R1152" s="8">
        <v>0</v>
      </c>
      <c r="S1152" s="8"/>
      <c r="T1152" s="8">
        <v>0</v>
      </c>
      <c r="U1152" s="26">
        <v>0</v>
      </c>
      <c r="V1152" s="26">
        <v>150909</v>
      </c>
      <c r="W1152" s="26">
        <v>104246</v>
      </c>
    </row>
    <row r="1153" spans="1:23">
      <c r="A1153" t="str">
        <f t="shared" si="17"/>
        <v>St. Helena Parish, Louisiana</v>
      </c>
      <c r="B1153" t="s">
        <v>1917</v>
      </c>
      <c r="E1153" t="s">
        <v>1982</v>
      </c>
      <c r="F1153" s="25" t="s">
        <v>1983</v>
      </c>
      <c r="G1153" s="6"/>
      <c r="H1153" s="7">
        <v>10297</v>
      </c>
      <c r="I1153" s="8"/>
      <c r="J1153" s="8">
        <v>0</v>
      </c>
      <c r="K1153" s="8"/>
      <c r="L1153" s="8">
        <v>0</v>
      </c>
      <c r="M1153" s="8"/>
      <c r="N1153" s="8">
        <v>0</v>
      </c>
      <c r="O1153" s="8"/>
      <c r="P1153" s="8">
        <v>1</v>
      </c>
      <c r="Q1153" s="8"/>
      <c r="R1153" s="8">
        <v>0</v>
      </c>
      <c r="S1153" s="8"/>
      <c r="T1153" s="8">
        <v>0</v>
      </c>
      <c r="U1153" s="26">
        <v>0</v>
      </c>
      <c r="V1153" s="26">
        <v>0</v>
      </c>
      <c r="W1153" s="26">
        <v>10297</v>
      </c>
    </row>
    <row r="1154" spans="1:23">
      <c r="A1154" t="str">
        <f t="shared" si="17"/>
        <v>Livingston Parish, Louisiana</v>
      </c>
      <c r="B1154" t="s">
        <v>1917</v>
      </c>
      <c r="E1154" t="s">
        <v>1984</v>
      </c>
      <c r="F1154" s="25" t="s">
        <v>1985</v>
      </c>
      <c r="G1154" s="6"/>
      <c r="H1154" s="7">
        <v>138928</v>
      </c>
      <c r="I1154" s="8"/>
      <c r="J1154" s="8">
        <v>0</v>
      </c>
      <c r="K1154" s="8"/>
      <c r="L1154" s="8">
        <v>0.52841759760451457</v>
      </c>
      <c r="M1154" s="8"/>
      <c r="N1154" s="8">
        <v>0</v>
      </c>
      <c r="O1154" s="8"/>
      <c r="P1154" s="8">
        <v>0.47158240239548543</v>
      </c>
      <c r="Q1154" s="8"/>
      <c r="R1154" s="8">
        <v>0</v>
      </c>
      <c r="S1154" s="8"/>
      <c r="T1154" s="8">
        <v>0</v>
      </c>
      <c r="U1154" s="26">
        <v>0</v>
      </c>
      <c r="V1154" s="26">
        <v>73412</v>
      </c>
      <c r="W1154" s="26">
        <v>65516</v>
      </c>
    </row>
    <row r="1155" spans="1:23">
      <c r="A1155" t="str">
        <f t="shared" si="17"/>
        <v>Grant Parish, Louisiana</v>
      </c>
      <c r="B1155" t="s">
        <v>1917</v>
      </c>
      <c r="E1155" t="s">
        <v>1986</v>
      </c>
      <c r="F1155" s="25" t="s">
        <v>1987</v>
      </c>
      <c r="G1155" s="6"/>
      <c r="H1155" s="7">
        <v>22340</v>
      </c>
      <c r="I1155" s="8"/>
      <c r="J1155" s="8">
        <v>0</v>
      </c>
      <c r="K1155" s="8"/>
      <c r="L1155" s="8">
        <v>0</v>
      </c>
      <c r="M1155" s="8"/>
      <c r="N1155" s="8">
        <v>0</v>
      </c>
      <c r="O1155" s="8"/>
      <c r="P1155" s="8">
        <v>1</v>
      </c>
      <c r="Q1155" s="8"/>
      <c r="R1155" s="8">
        <v>0</v>
      </c>
      <c r="S1155" s="8"/>
      <c r="T1155" s="8">
        <v>0</v>
      </c>
      <c r="U1155" s="26">
        <v>0</v>
      </c>
      <c r="V1155" s="26">
        <v>0</v>
      </c>
      <c r="W1155" s="26">
        <v>22340</v>
      </c>
    </row>
    <row r="1156" spans="1:23">
      <c r="A1156" t="str">
        <f t="shared" si="17"/>
        <v>LaSalle Parish, Louisiana</v>
      </c>
      <c r="B1156" t="s">
        <v>1917</v>
      </c>
      <c r="E1156" t="s">
        <v>1988</v>
      </c>
      <c r="F1156" s="25" t="s">
        <v>1989</v>
      </c>
      <c r="G1156" s="6"/>
      <c r="H1156" s="7">
        <v>14936</v>
      </c>
      <c r="I1156" s="8"/>
      <c r="J1156" s="8">
        <v>0</v>
      </c>
      <c r="K1156" s="8"/>
      <c r="L1156" s="8">
        <v>0</v>
      </c>
      <c r="M1156" s="8"/>
      <c r="N1156" s="8">
        <v>0</v>
      </c>
      <c r="O1156" s="8"/>
      <c r="P1156" s="8">
        <v>1</v>
      </c>
      <c r="Q1156" s="8"/>
      <c r="R1156" s="8">
        <v>0</v>
      </c>
      <c r="S1156" s="8"/>
      <c r="T1156" s="8">
        <v>0</v>
      </c>
      <c r="U1156" s="26">
        <v>0</v>
      </c>
      <c r="V1156" s="26">
        <v>0</v>
      </c>
      <c r="W1156" s="26">
        <v>14936</v>
      </c>
    </row>
    <row r="1157" spans="1:23">
      <c r="A1157" t="str">
        <f t="shared" si="17"/>
        <v>Rapides Parish, Louisiana</v>
      </c>
      <c r="B1157" t="s">
        <v>1917</v>
      </c>
      <c r="E1157" t="s">
        <v>1990</v>
      </c>
      <c r="F1157" s="25" t="s">
        <v>1991</v>
      </c>
      <c r="G1157" s="6"/>
      <c r="H1157" s="7">
        <v>130970</v>
      </c>
      <c r="I1157" s="8"/>
      <c r="J1157" s="8">
        <v>0.29034893487058105</v>
      </c>
      <c r="K1157" s="8"/>
      <c r="L1157" s="8">
        <v>0.16676338092692983</v>
      </c>
      <c r="M1157" s="8"/>
      <c r="N1157" s="8">
        <v>0</v>
      </c>
      <c r="O1157" s="8"/>
      <c r="P1157" s="8">
        <v>0.54288768420248912</v>
      </c>
      <c r="Q1157" s="8"/>
      <c r="R1157" s="8">
        <v>0</v>
      </c>
      <c r="S1157" s="8"/>
      <c r="T1157" s="8">
        <v>0</v>
      </c>
      <c r="U1157" s="26">
        <v>38027</v>
      </c>
      <c r="V1157" s="26">
        <v>21841</v>
      </c>
      <c r="W1157" s="26">
        <v>71102</v>
      </c>
    </row>
    <row r="1158" spans="1:23">
      <c r="A1158" t="str">
        <f t="shared" ref="A1158:A1221" si="18">E1158&amp;", "&amp;B1158</f>
        <v>Avoyelles Parish, Louisiana</v>
      </c>
      <c r="B1158" t="s">
        <v>1917</v>
      </c>
      <c r="E1158" t="s">
        <v>1992</v>
      </c>
      <c r="F1158" s="25" t="s">
        <v>1993</v>
      </c>
      <c r="G1158" s="6"/>
      <c r="H1158" s="7">
        <v>40669</v>
      </c>
      <c r="I1158" s="8"/>
      <c r="J1158" s="8">
        <v>0</v>
      </c>
      <c r="K1158" s="8"/>
      <c r="L1158" s="8">
        <v>0</v>
      </c>
      <c r="M1158" s="8"/>
      <c r="N1158" s="8">
        <v>0</v>
      </c>
      <c r="O1158" s="8"/>
      <c r="P1158" s="8">
        <v>1</v>
      </c>
      <c r="Q1158" s="8"/>
      <c r="R1158" s="8">
        <v>0</v>
      </c>
      <c r="S1158" s="8"/>
      <c r="T1158" s="8">
        <v>0</v>
      </c>
      <c r="U1158" s="26">
        <v>0</v>
      </c>
      <c r="V1158" s="26">
        <v>0</v>
      </c>
      <c r="W1158" s="26">
        <v>40669</v>
      </c>
    </row>
    <row r="1159" spans="1:23">
      <c r="A1159" t="str">
        <f t="shared" si="18"/>
        <v>Winn Parish, Louisiana</v>
      </c>
      <c r="B1159" t="s">
        <v>1917</v>
      </c>
      <c r="E1159" t="s">
        <v>1994</v>
      </c>
      <c r="F1159" s="25" t="s">
        <v>1995</v>
      </c>
      <c r="G1159" s="6"/>
      <c r="H1159" s="7">
        <v>14313</v>
      </c>
      <c r="I1159" s="8"/>
      <c r="J1159" s="8">
        <v>0</v>
      </c>
      <c r="K1159" s="8"/>
      <c r="L1159" s="8">
        <v>0</v>
      </c>
      <c r="M1159" s="8"/>
      <c r="N1159" s="8">
        <v>0</v>
      </c>
      <c r="O1159" s="8"/>
      <c r="P1159" s="8">
        <v>1</v>
      </c>
      <c r="Q1159" s="8"/>
      <c r="R1159" s="8">
        <v>0</v>
      </c>
      <c r="S1159" s="8"/>
      <c r="T1159" s="8">
        <v>0</v>
      </c>
      <c r="U1159" s="26">
        <v>0</v>
      </c>
      <c r="V1159" s="26">
        <v>0</v>
      </c>
      <c r="W1159" s="26">
        <v>14313</v>
      </c>
    </row>
    <row r="1160" spans="1:23">
      <c r="A1160" t="str">
        <f t="shared" si="18"/>
        <v>Vernon Parish, Louisiana</v>
      </c>
      <c r="B1160" t="s">
        <v>1917</v>
      </c>
      <c r="E1160" t="s">
        <v>1996</v>
      </c>
      <c r="F1160" s="25" t="s">
        <v>1997</v>
      </c>
      <c r="G1160" s="6"/>
      <c r="H1160" s="7">
        <v>49646</v>
      </c>
      <c r="I1160" s="8"/>
      <c r="J1160" s="8">
        <v>0</v>
      </c>
      <c r="K1160" s="8"/>
      <c r="L1160" s="8">
        <v>0</v>
      </c>
      <c r="M1160" s="8"/>
      <c r="N1160" s="8">
        <v>0</v>
      </c>
      <c r="O1160" s="8"/>
      <c r="P1160" s="8">
        <v>1</v>
      </c>
      <c r="Q1160" s="8"/>
      <c r="R1160" s="8">
        <v>0</v>
      </c>
      <c r="S1160" s="8"/>
      <c r="T1160" s="8">
        <v>0</v>
      </c>
      <c r="U1160" s="26">
        <v>0</v>
      </c>
      <c r="V1160" s="26">
        <v>0</v>
      </c>
      <c r="W1160" s="26">
        <v>49646</v>
      </c>
    </row>
    <row r="1161" spans="1:23">
      <c r="A1161" t="str">
        <f t="shared" si="18"/>
        <v>Catahoula Parish, Louisiana</v>
      </c>
      <c r="B1161" t="s">
        <v>1917</v>
      </c>
      <c r="E1161" t="s">
        <v>1998</v>
      </c>
      <c r="F1161" s="25" t="s">
        <v>1999</v>
      </c>
      <c r="G1161" s="6"/>
      <c r="H1161" s="7">
        <v>9766</v>
      </c>
      <c r="I1161" s="8"/>
      <c r="J1161" s="8">
        <v>0</v>
      </c>
      <c r="K1161" s="8"/>
      <c r="L1161" s="8">
        <v>0</v>
      </c>
      <c r="M1161" s="8"/>
      <c r="N1161" s="8">
        <v>0</v>
      </c>
      <c r="O1161" s="8"/>
      <c r="P1161" s="8">
        <v>1</v>
      </c>
      <c r="Q1161" s="8"/>
      <c r="R1161" s="8">
        <v>0</v>
      </c>
      <c r="S1161" s="8"/>
      <c r="T1161" s="8">
        <v>0</v>
      </c>
      <c r="U1161" s="26">
        <v>0</v>
      </c>
      <c r="V1161" s="26">
        <v>0</v>
      </c>
      <c r="W1161" s="26">
        <v>9766</v>
      </c>
    </row>
    <row r="1162" spans="1:23">
      <c r="A1162" t="str">
        <f t="shared" si="18"/>
        <v>Concordia Parish, Louisiana</v>
      </c>
      <c r="B1162" t="s">
        <v>1917</v>
      </c>
      <c r="E1162" t="s">
        <v>2000</v>
      </c>
      <c r="F1162" s="25" t="s">
        <v>2001</v>
      </c>
      <c r="G1162" s="6"/>
      <c r="H1162" s="7">
        <v>19778</v>
      </c>
      <c r="I1162" s="8"/>
      <c r="J1162" s="8">
        <v>0</v>
      </c>
      <c r="K1162" s="8"/>
      <c r="L1162" s="8">
        <v>0</v>
      </c>
      <c r="M1162" s="8"/>
      <c r="N1162" s="8">
        <v>0</v>
      </c>
      <c r="O1162" s="8"/>
      <c r="P1162" s="8">
        <v>1</v>
      </c>
      <c r="Q1162" s="8"/>
      <c r="R1162" s="8">
        <v>0</v>
      </c>
      <c r="S1162" s="8"/>
      <c r="T1162" s="8">
        <v>0</v>
      </c>
      <c r="U1162" s="26">
        <v>0</v>
      </c>
      <c r="V1162" s="26">
        <v>0</v>
      </c>
      <c r="W1162" s="26">
        <v>19778</v>
      </c>
    </row>
    <row r="1163" spans="1:23">
      <c r="A1163" t="str">
        <f t="shared" si="18"/>
        <v>Calcasieu Parish, Louisiana</v>
      </c>
      <c r="B1163" t="s">
        <v>1917</v>
      </c>
      <c r="E1163" t="s">
        <v>2002</v>
      </c>
      <c r="F1163" s="25" t="s">
        <v>2003</v>
      </c>
      <c r="G1163" s="6"/>
      <c r="H1163" s="7">
        <v>201619</v>
      </c>
      <c r="I1163" s="8"/>
      <c r="J1163" s="8">
        <v>0.36620556594368586</v>
      </c>
      <c r="K1163" s="8"/>
      <c r="L1163" s="8">
        <v>0.32084277771440195</v>
      </c>
      <c r="M1163" s="8"/>
      <c r="N1163" s="8">
        <v>0</v>
      </c>
      <c r="O1163" s="8"/>
      <c r="P1163" s="8">
        <v>0.31295165634191224</v>
      </c>
      <c r="Q1163" s="8"/>
      <c r="R1163" s="8">
        <v>0</v>
      </c>
      <c r="S1163" s="8"/>
      <c r="T1163" s="8">
        <v>0</v>
      </c>
      <c r="U1163" s="26">
        <v>73834</v>
      </c>
      <c r="V1163" s="26">
        <v>64688.000000000007</v>
      </c>
      <c r="W1163" s="26">
        <v>63097.000000000007</v>
      </c>
    </row>
    <row r="1164" spans="1:23">
      <c r="A1164" t="str">
        <f t="shared" si="18"/>
        <v>Jefferson Davis Parish, Louisiana</v>
      </c>
      <c r="B1164" t="s">
        <v>1917</v>
      </c>
      <c r="E1164" t="s">
        <v>2004</v>
      </c>
      <c r="F1164" s="25" t="s">
        <v>2005</v>
      </c>
      <c r="G1164" s="6"/>
      <c r="H1164" s="7">
        <v>31441</v>
      </c>
      <c r="I1164" s="8"/>
      <c r="J1164" s="8">
        <v>0</v>
      </c>
      <c r="K1164" s="8"/>
      <c r="L1164" s="8">
        <v>0</v>
      </c>
      <c r="M1164" s="8"/>
      <c r="N1164" s="8">
        <v>0</v>
      </c>
      <c r="O1164" s="8"/>
      <c r="P1164" s="8">
        <v>1</v>
      </c>
      <c r="Q1164" s="8"/>
      <c r="R1164" s="8">
        <v>0</v>
      </c>
      <c r="S1164" s="8"/>
      <c r="T1164" s="8">
        <v>0</v>
      </c>
      <c r="U1164" s="26">
        <v>0</v>
      </c>
      <c r="V1164" s="26">
        <v>0</v>
      </c>
      <c r="W1164" s="26">
        <v>31441</v>
      </c>
    </row>
    <row r="1165" spans="1:23">
      <c r="A1165" t="str">
        <f t="shared" si="18"/>
        <v>East Feliciana Parish, Louisiana</v>
      </c>
      <c r="B1165" t="s">
        <v>1917</v>
      </c>
      <c r="E1165" t="s">
        <v>2006</v>
      </c>
      <c r="F1165" s="25" t="s">
        <v>2007</v>
      </c>
      <c r="G1165" s="6"/>
      <c r="H1165" s="7">
        <v>19371</v>
      </c>
      <c r="I1165" s="8"/>
      <c r="J1165" s="8">
        <v>0</v>
      </c>
      <c r="K1165" s="8"/>
      <c r="L1165" s="8">
        <v>0</v>
      </c>
      <c r="M1165" s="8"/>
      <c r="N1165" s="8">
        <v>0</v>
      </c>
      <c r="O1165" s="8"/>
      <c r="P1165" s="8">
        <v>1</v>
      </c>
      <c r="Q1165" s="8"/>
      <c r="R1165" s="8">
        <v>0</v>
      </c>
      <c r="S1165" s="8"/>
      <c r="T1165" s="8">
        <v>0</v>
      </c>
      <c r="U1165" s="26">
        <v>0</v>
      </c>
      <c r="V1165" s="26">
        <v>0</v>
      </c>
      <c r="W1165" s="26">
        <v>19371</v>
      </c>
    </row>
    <row r="1166" spans="1:23">
      <c r="A1166" t="str">
        <f t="shared" si="18"/>
        <v>St. Bernard Parish, Louisiana</v>
      </c>
      <c r="B1166" t="s">
        <v>1917</v>
      </c>
      <c r="E1166" t="s">
        <v>2008</v>
      </c>
      <c r="F1166" s="25" t="s">
        <v>2009</v>
      </c>
      <c r="G1166" s="6"/>
      <c r="H1166" s="7">
        <v>46266</v>
      </c>
      <c r="I1166" s="8"/>
      <c r="J1166" s="8">
        <v>0</v>
      </c>
      <c r="K1166" s="8"/>
      <c r="L1166" s="8">
        <v>0.84364328016253842</v>
      </c>
      <c r="M1166" s="8"/>
      <c r="N1166" s="8">
        <v>0</v>
      </c>
      <c r="O1166" s="8"/>
      <c r="P1166" s="8">
        <v>0.15635671983746163</v>
      </c>
      <c r="Q1166" s="8"/>
      <c r="R1166" s="8">
        <v>0</v>
      </c>
      <c r="S1166" s="8"/>
      <c r="T1166" s="8">
        <v>0</v>
      </c>
      <c r="U1166" s="26">
        <v>0</v>
      </c>
      <c r="V1166" s="26">
        <v>39032</v>
      </c>
      <c r="W1166" s="26">
        <v>7234</v>
      </c>
    </row>
    <row r="1167" spans="1:23">
      <c r="A1167" t="str">
        <f t="shared" si="18"/>
        <v>Iberville Parish, Louisiana</v>
      </c>
      <c r="B1167" t="s">
        <v>1917</v>
      </c>
      <c r="E1167" t="s">
        <v>2010</v>
      </c>
      <c r="F1167" s="25" t="s">
        <v>2011</v>
      </c>
      <c r="G1167" s="6"/>
      <c r="H1167" s="7">
        <v>32822</v>
      </c>
      <c r="I1167" s="8"/>
      <c r="J1167" s="8">
        <v>0</v>
      </c>
      <c r="K1167" s="8"/>
      <c r="L1167" s="8">
        <v>0.1428919627079398</v>
      </c>
      <c r="M1167" s="8"/>
      <c r="N1167" s="8">
        <v>0</v>
      </c>
      <c r="O1167" s="8"/>
      <c r="P1167" s="8">
        <v>0.8571080372920602</v>
      </c>
      <c r="Q1167" s="8"/>
      <c r="R1167" s="8">
        <v>0</v>
      </c>
      <c r="S1167" s="8"/>
      <c r="T1167" s="8">
        <v>0</v>
      </c>
      <c r="U1167" s="26">
        <v>0</v>
      </c>
      <c r="V1167" s="26">
        <v>4690</v>
      </c>
      <c r="W1167" s="26">
        <v>28132</v>
      </c>
    </row>
    <row r="1168" spans="1:23">
      <c r="A1168" t="str">
        <f t="shared" si="18"/>
        <v>Pointe Coupee Parish, Louisiana</v>
      </c>
      <c r="B1168" t="s">
        <v>1917</v>
      </c>
      <c r="E1168" t="s">
        <v>2012</v>
      </c>
      <c r="F1168" s="25" t="s">
        <v>2013</v>
      </c>
      <c r="G1168" s="6"/>
      <c r="H1168" s="7">
        <v>22016</v>
      </c>
      <c r="I1168" s="8"/>
      <c r="J1168" s="8">
        <v>0</v>
      </c>
      <c r="K1168" s="8"/>
      <c r="L1168" s="8">
        <v>0</v>
      </c>
      <c r="M1168" s="8"/>
      <c r="N1168" s="8">
        <v>0</v>
      </c>
      <c r="O1168" s="8"/>
      <c r="P1168" s="8">
        <v>1</v>
      </c>
      <c r="Q1168" s="8"/>
      <c r="R1168" s="8">
        <v>0</v>
      </c>
      <c r="S1168" s="8"/>
      <c r="T1168" s="8">
        <v>0</v>
      </c>
      <c r="U1168" s="26">
        <v>0</v>
      </c>
      <c r="V1168" s="26">
        <v>0</v>
      </c>
      <c r="W1168" s="26">
        <v>22016</v>
      </c>
    </row>
    <row r="1169" spans="1:23">
      <c r="A1169" t="str">
        <f t="shared" si="18"/>
        <v>St. James Parish, Louisiana</v>
      </c>
      <c r="B1169" t="s">
        <v>1917</v>
      </c>
      <c r="E1169" t="s">
        <v>2014</v>
      </c>
      <c r="F1169" s="25" t="s">
        <v>2015</v>
      </c>
      <c r="G1169" s="6"/>
      <c r="H1169" s="7">
        <v>21308</v>
      </c>
      <c r="I1169" s="8"/>
      <c r="J1169" s="8">
        <v>0</v>
      </c>
      <c r="K1169" s="8"/>
      <c r="L1169" s="8">
        <v>0.34578562042425381</v>
      </c>
      <c r="M1169" s="8"/>
      <c r="N1169" s="8">
        <v>0</v>
      </c>
      <c r="O1169" s="8"/>
      <c r="P1169" s="8">
        <v>0.65421437957574624</v>
      </c>
      <c r="Q1169" s="8"/>
      <c r="R1169" s="8">
        <v>0</v>
      </c>
      <c r="S1169" s="8"/>
      <c r="T1169" s="8">
        <v>0</v>
      </c>
      <c r="U1169" s="26">
        <v>0</v>
      </c>
      <c r="V1169" s="26">
        <v>7368</v>
      </c>
      <c r="W1169" s="26">
        <v>13940</v>
      </c>
    </row>
    <row r="1170" spans="1:23">
      <c r="A1170" t="str">
        <f t="shared" si="18"/>
        <v>Plaquemines Parish, Louisiana</v>
      </c>
      <c r="B1170" t="s">
        <v>1917</v>
      </c>
      <c r="E1170" t="s">
        <v>2016</v>
      </c>
      <c r="F1170" s="25" t="s">
        <v>2017</v>
      </c>
      <c r="G1170" s="6"/>
      <c r="H1170" s="7">
        <v>23338</v>
      </c>
      <c r="I1170" s="8"/>
      <c r="J1170" s="8">
        <v>0</v>
      </c>
      <c r="K1170" s="8"/>
      <c r="L1170" s="8">
        <v>0.41357442797154853</v>
      </c>
      <c r="M1170" s="8"/>
      <c r="N1170" s="8">
        <v>0</v>
      </c>
      <c r="O1170" s="8"/>
      <c r="P1170" s="8">
        <v>0.58642557202845147</v>
      </c>
      <c r="Q1170" s="8"/>
      <c r="R1170" s="8">
        <v>0</v>
      </c>
      <c r="S1170" s="8"/>
      <c r="T1170" s="8">
        <v>0</v>
      </c>
      <c r="U1170" s="26">
        <v>0</v>
      </c>
      <c r="V1170" s="26">
        <v>9652</v>
      </c>
      <c r="W1170" s="26">
        <v>13686</v>
      </c>
    </row>
    <row r="1171" spans="1:23">
      <c r="A1171" t="str">
        <f t="shared" si="18"/>
        <v>Assumption Parish, Louisiana</v>
      </c>
      <c r="B1171" t="s">
        <v>1917</v>
      </c>
      <c r="E1171" t="s">
        <v>2018</v>
      </c>
      <c r="F1171" s="25" t="s">
        <v>2019</v>
      </c>
      <c r="G1171" s="6"/>
      <c r="H1171" s="7">
        <v>22478</v>
      </c>
      <c r="I1171" s="8"/>
      <c r="J1171" s="8">
        <v>0</v>
      </c>
      <c r="K1171" s="8"/>
      <c r="L1171" s="8">
        <v>4.101788415339444E-2</v>
      </c>
      <c r="M1171" s="8"/>
      <c r="N1171" s="8">
        <v>0</v>
      </c>
      <c r="O1171" s="8"/>
      <c r="P1171" s="8">
        <v>0.95898211584660564</v>
      </c>
      <c r="Q1171" s="8"/>
      <c r="R1171" s="8">
        <v>0</v>
      </c>
      <c r="S1171" s="8"/>
      <c r="T1171" s="8">
        <v>0</v>
      </c>
      <c r="U1171" s="26">
        <v>0</v>
      </c>
      <c r="V1171" s="26">
        <v>922.00000000000023</v>
      </c>
      <c r="W1171" s="26">
        <v>21556</v>
      </c>
    </row>
    <row r="1172" spans="1:23">
      <c r="A1172" t="str">
        <f t="shared" si="18"/>
        <v>Sabine Parish, Louisiana</v>
      </c>
      <c r="B1172" t="s">
        <v>1917</v>
      </c>
      <c r="E1172" t="s">
        <v>2020</v>
      </c>
      <c r="F1172" s="25" t="s">
        <v>2021</v>
      </c>
      <c r="G1172" s="6"/>
      <c r="H1172" s="7">
        <v>23991</v>
      </c>
      <c r="I1172" s="8"/>
      <c r="J1172" s="8">
        <v>0</v>
      </c>
      <c r="K1172" s="8"/>
      <c r="L1172" s="8">
        <v>0</v>
      </c>
      <c r="M1172" s="8"/>
      <c r="N1172" s="8">
        <v>0</v>
      </c>
      <c r="O1172" s="8"/>
      <c r="P1172" s="8">
        <v>1</v>
      </c>
      <c r="Q1172" s="8"/>
      <c r="R1172" s="8">
        <v>0</v>
      </c>
      <c r="S1172" s="8"/>
      <c r="T1172" s="8">
        <v>0</v>
      </c>
      <c r="U1172" s="26">
        <v>0</v>
      </c>
      <c r="V1172" s="26">
        <v>0</v>
      </c>
      <c r="W1172" s="26">
        <v>23991</v>
      </c>
    </row>
    <row r="1173" spans="1:23">
      <c r="A1173" t="str">
        <f t="shared" si="18"/>
        <v>Cameron Parish, Louisiana</v>
      </c>
      <c r="B1173" t="s">
        <v>1917</v>
      </c>
      <c r="E1173" t="s">
        <v>2022</v>
      </c>
      <c r="F1173" s="25" t="s">
        <v>2023</v>
      </c>
      <c r="G1173" s="6"/>
      <c r="H1173" s="7">
        <v>6930</v>
      </c>
      <c r="I1173" s="8"/>
      <c r="J1173" s="8">
        <v>0</v>
      </c>
      <c r="K1173" s="8"/>
      <c r="L1173" s="8">
        <v>0</v>
      </c>
      <c r="M1173" s="8"/>
      <c r="N1173" s="8">
        <v>0</v>
      </c>
      <c r="O1173" s="8"/>
      <c r="P1173" s="8">
        <v>1</v>
      </c>
      <c r="Q1173" s="8"/>
      <c r="R1173" s="8">
        <v>0</v>
      </c>
      <c r="S1173" s="8"/>
      <c r="T1173" s="8">
        <v>0</v>
      </c>
      <c r="U1173" s="26">
        <v>0</v>
      </c>
      <c r="V1173" s="26">
        <v>0</v>
      </c>
      <c r="W1173" s="26">
        <v>6930</v>
      </c>
    </row>
    <row r="1174" spans="1:23">
      <c r="A1174" t="str">
        <f t="shared" si="18"/>
        <v>East Baton Rouge Parish, Louisiana</v>
      </c>
      <c r="B1174" t="s">
        <v>1917</v>
      </c>
      <c r="E1174" t="s">
        <v>2024</v>
      </c>
      <c r="F1174" s="25" t="s">
        <v>2025</v>
      </c>
      <c r="G1174" s="6"/>
      <c r="H1174" s="7">
        <v>443763</v>
      </c>
      <c r="I1174" s="8"/>
      <c r="J1174" s="8">
        <v>0.47382949907946365</v>
      </c>
      <c r="K1174" s="8"/>
      <c r="L1174" s="8">
        <v>0.37281612031647521</v>
      </c>
      <c r="M1174" s="8"/>
      <c r="N1174" s="8">
        <v>0</v>
      </c>
      <c r="O1174" s="8"/>
      <c r="P1174" s="8">
        <v>0.15335438060406117</v>
      </c>
      <c r="Q1174" s="8"/>
      <c r="R1174" s="8">
        <v>0</v>
      </c>
      <c r="S1174" s="8"/>
      <c r="T1174" s="8">
        <v>0</v>
      </c>
      <c r="U1174" s="26">
        <v>210268.00000000003</v>
      </c>
      <c r="V1174" s="26">
        <v>165442</v>
      </c>
      <c r="W1174" s="26">
        <v>68053</v>
      </c>
    </row>
    <row r="1175" spans="1:23">
      <c r="A1175" t="str">
        <f t="shared" si="18"/>
        <v>Natchitoches Parish, Louisiana</v>
      </c>
      <c r="B1175" t="s">
        <v>1917</v>
      </c>
      <c r="E1175" t="s">
        <v>2026</v>
      </c>
      <c r="F1175" s="25" t="s">
        <v>2027</v>
      </c>
      <c r="G1175" s="6"/>
      <c r="H1175" s="7">
        <v>38769</v>
      </c>
      <c r="I1175" s="8"/>
      <c r="J1175" s="8">
        <v>0</v>
      </c>
      <c r="K1175" s="8"/>
      <c r="L1175" s="8">
        <v>0</v>
      </c>
      <c r="M1175" s="8"/>
      <c r="N1175" s="8">
        <v>0</v>
      </c>
      <c r="O1175" s="8"/>
      <c r="P1175" s="8">
        <v>1</v>
      </c>
      <c r="Q1175" s="8"/>
      <c r="R1175" s="8">
        <v>0</v>
      </c>
      <c r="S1175" s="8"/>
      <c r="T1175" s="8">
        <v>0</v>
      </c>
      <c r="U1175" s="26">
        <v>0</v>
      </c>
      <c r="V1175" s="26">
        <v>0</v>
      </c>
      <c r="W1175" s="26">
        <v>38769</v>
      </c>
    </row>
    <row r="1176" spans="1:23">
      <c r="A1176" t="str">
        <f t="shared" si="18"/>
        <v>Terrebonne Parish, Louisiana</v>
      </c>
      <c r="B1176" t="s">
        <v>1917</v>
      </c>
      <c r="E1176" t="s">
        <v>2028</v>
      </c>
      <c r="F1176" s="25" t="s">
        <v>2029</v>
      </c>
      <c r="G1176" s="6"/>
      <c r="H1176" s="7">
        <v>112054</v>
      </c>
      <c r="I1176" s="8"/>
      <c r="J1176" s="8">
        <v>0.22479340318060936</v>
      </c>
      <c r="K1176" s="8"/>
      <c r="L1176" s="8">
        <v>0.33310725186071</v>
      </c>
      <c r="M1176" s="8"/>
      <c r="N1176" s="8">
        <v>0</v>
      </c>
      <c r="O1176" s="8"/>
      <c r="P1176" s="8">
        <v>0.44209934495868064</v>
      </c>
      <c r="Q1176" s="8"/>
      <c r="R1176" s="8">
        <v>0</v>
      </c>
      <c r="S1176" s="8"/>
      <c r="T1176" s="8">
        <v>0</v>
      </c>
      <c r="U1176" s="26">
        <v>25189</v>
      </c>
      <c r="V1176" s="26">
        <v>37326</v>
      </c>
      <c r="W1176" s="26">
        <v>49539</v>
      </c>
    </row>
    <row r="1177" spans="1:23">
      <c r="A1177" t="str">
        <f t="shared" si="18"/>
        <v>Allen Parish, Louisiana</v>
      </c>
      <c r="B1177" t="s">
        <v>1917</v>
      </c>
      <c r="E1177" t="s">
        <v>2030</v>
      </c>
      <c r="F1177" s="25" t="s">
        <v>2031</v>
      </c>
      <c r="G1177" s="6"/>
      <c r="H1177" s="7">
        <v>25618</v>
      </c>
      <c r="I1177" s="8"/>
      <c r="J1177" s="8">
        <v>0</v>
      </c>
      <c r="K1177" s="8"/>
      <c r="L1177" s="8">
        <v>0</v>
      </c>
      <c r="M1177" s="8"/>
      <c r="N1177" s="8">
        <v>0</v>
      </c>
      <c r="O1177" s="8"/>
      <c r="P1177" s="8">
        <v>1</v>
      </c>
      <c r="Q1177" s="8"/>
      <c r="R1177" s="8">
        <v>0</v>
      </c>
      <c r="S1177" s="8"/>
      <c r="T1177" s="8">
        <v>0</v>
      </c>
      <c r="U1177" s="26">
        <v>0</v>
      </c>
      <c r="V1177" s="26">
        <v>0</v>
      </c>
      <c r="W1177" s="26">
        <v>25618</v>
      </c>
    </row>
    <row r="1178" spans="1:23">
      <c r="A1178" t="str">
        <f t="shared" si="18"/>
        <v>St. John the Baptist Parish, Louisiana</v>
      </c>
      <c r="B1178" t="s">
        <v>1917</v>
      </c>
      <c r="E1178" t="s">
        <v>2032</v>
      </c>
      <c r="F1178" s="25" t="s">
        <v>2033</v>
      </c>
      <c r="G1178" s="6"/>
      <c r="H1178" s="7">
        <v>43242</v>
      </c>
      <c r="I1178" s="8"/>
      <c r="J1178" s="8">
        <v>0</v>
      </c>
      <c r="K1178" s="8"/>
      <c r="L1178" s="8">
        <v>0.62356042736228667</v>
      </c>
      <c r="M1178" s="8"/>
      <c r="N1178" s="8">
        <v>0</v>
      </c>
      <c r="O1178" s="8"/>
      <c r="P1178" s="8">
        <v>0.37643957263771333</v>
      </c>
      <c r="Q1178" s="8"/>
      <c r="R1178" s="8">
        <v>0</v>
      </c>
      <c r="S1178" s="8"/>
      <c r="T1178" s="8">
        <v>0</v>
      </c>
      <c r="U1178" s="26">
        <v>0</v>
      </c>
      <c r="V1178" s="26">
        <v>26964</v>
      </c>
      <c r="W1178" s="26">
        <v>16278</v>
      </c>
    </row>
    <row r="1179" spans="1:23">
      <c r="A1179" t="str">
        <f t="shared" si="18"/>
        <v>West Feliciana Parish, Louisiana</v>
      </c>
      <c r="B1179" t="s">
        <v>1917</v>
      </c>
      <c r="E1179" t="s">
        <v>2034</v>
      </c>
      <c r="F1179" s="25" t="s">
        <v>2035</v>
      </c>
      <c r="G1179" s="6"/>
      <c r="H1179" s="7">
        <v>15428</v>
      </c>
      <c r="I1179" s="8"/>
      <c r="J1179" s="8">
        <v>0</v>
      </c>
      <c r="K1179" s="8"/>
      <c r="L1179" s="8">
        <v>0</v>
      </c>
      <c r="M1179" s="8"/>
      <c r="N1179" s="8">
        <v>0</v>
      </c>
      <c r="O1179" s="8"/>
      <c r="P1179" s="8">
        <v>1</v>
      </c>
      <c r="Q1179" s="8"/>
      <c r="R1179" s="8">
        <v>0</v>
      </c>
      <c r="S1179" s="8"/>
      <c r="T1179" s="8">
        <v>0</v>
      </c>
      <c r="U1179" s="26">
        <v>0</v>
      </c>
      <c r="V1179" s="26">
        <v>0</v>
      </c>
      <c r="W1179" s="26">
        <v>15428</v>
      </c>
    </row>
    <row r="1180" spans="1:23">
      <c r="A1180" t="str">
        <f t="shared" si="18"/>
        <v>Lafourche Parish, Louisiana</v>
      </c>
      <c r="B1180" t="s">
        <v>1917</v>
      </c>
      <c r="E1180" t="s">
        <v>2036</v>
      </c>
      <c r="F1180" s="25" t="s">
        <v>2037</v>
      </c>
      <c r="G1180" s="6"/>
      <c r="H1180" s="7">
        <v>98108</v>
      </c>
      <c r="I1180" s="8"/>
      <c r="J1180" s="8">
        <v>0.13097810576099808</v>
      </c>
      <c r="K1180" s="8"/>
      <c r="L1180" s="8">
        <v>0.21942145390793819</v>
      </c>
      <c r="M1180" s="8"/>
      <c r="N1180" s="8">
        <v>0</v>
      </c>
      <c r="O1180" s="8"/>
      <c r="P1180" s="8">
        <v>0.64960044033106368</v>
      </c>
      <c r="Q1180" s="8"/>
      <c r="R1180" s="8">
        <v>0</v>
      </c>
      <c r="S1180" s="8"/>
      <c r="T1180" s="8">
        <v>0</v>
      </c>
      <c r="U1180" s="26">
        <v>12850</v>
      </c>
      <c r="V1180" s="26">
        <v>21527</v>
      </c>
      <c r="W1180" s="26">
        <v>63730.999999999993</v>
      </c>
    </row>
    <row r="1181" spans="1:23">
      <c r="A1181" t="str">
        <f t="shared" si="18"/>
        <v>West Baton Rouge Parish, Louisiana</v>
      </c>
      <c r="B1181" t="s">
        <v>1917</v>
      </c>
      <c r="E1181" t="s">
        <v>2038</v>
      </c>
      <c r="F1181" s="25" t="s">
        <v>2039</v>
      </c>
      <c r="G1181" s="6"/>
      <c r="H1181" s="7">
        <v>26101</v>
      </c>
      <c r="I1181" s="8"/>
      <c r="J1181" s="8">
        <v>0</v>
      </c>
      <c r="K1181" s="8"/>
      <c r="L1181" s="8">
        <v>0.32929772805639629</v>
      </c>
      <c r="M1181" s="8"/>
      <c r="N1181" s="8">
        <v>0</v>
      </c>
      <c r="O1181" s="8"/>
      <c r="P1181" s="8">
        <v>0.67070227194360377</v>
      </c>
      <c r="Q1181" s="8"/>
      <c r="R1181" s="8">
        <v>0</v>
      </c>
      <c r="S1181" s="8"/>
      <c r="T1181" s="8">
        <v>0</v>
      </c>
      <c r="U1181" s="26">
        <v>0</v>
      </c>
      <c r="V1181" s="26">
        <v>8595</v>
      </c>
      <c r="W1181" s="26">
        <v>17506.000000000004</v>
      </c>
    </row>
    <row r="1182" spans="1:23">
      <c r="A1182" t="str">
        <f t="shared" si="18"/>
        <v>Ascension Parish, Louisiana</v>
      </c>
      <c r="B1182" t="s">
        <v>1917</v>
      </c>
      <c r="E1182" t="s">
        <v>2040</v>
      </c>
      <c r="F1182" s="25" t="s">
        <v>2041</v>
      </c>
      <c r="G1182" s="6"/>
      <c r="H1182" s="7">
        <v>123114</v>
      </c>
      <c r="I1182" s="8"/>
      <c r="J1182" s="8">
        <v>0</v>
      </c>
      <c r="K1182" s="8"/>
      <c r="L1182" s="8">
        <v>0.66271910586935689</v>
      </c>
      <c r="M1182" s="8"/>
      <c r="N1182" s="8">
        <v>0</v>
      </c>
      <c r="O1182" s="8"/>
      <c r="P1182" s="8">
        <v>0.33728089413064316</v>
      </c>
      <c r="Q1182" s="8"/>
      <c r="R1182" s="8">
        <v>0</v>
      </c>
      <c r="S1182" s="8"/>
      <c r="T1182" s="8">
        <v>0</v>
      </c>
      <c r="U1182" s="26">
        <v>0</v>
      </c>
      <c r="V1182" s="26">
        <v>81590</v>
      </c>
      <c r="W1182" s="26">
        <v>41524</v>
      </c>
    </row>
    <row r="1183" spans="1:23">
      <c r="A1183" t="str">
        <f t="shared" si="18"/>
        <v>St. Charles Parish, Louisiana</v>
      </c>
      <c r="B1183" t="s">
        <v>1917</v>
      </c>
      <c r="E1183" t="s">
        <v>2042</v>
      </c>
      <c r="F1183" s="25" t="s">
        <v>2043</v>
      </c>
      <c r="G1183" s="6"/>
      <c r="H1183" s="7">
        <v>52773</v>
      </c>
      <c r="I1183" s="8"/>
      <c r="J1183" s="8">
        <v>0</v>
      </c>
      <c r="K1183" s="8"/>
      <c r="L1183" s="8">
        <v>0.46014060220188358</v>
      </c>
      <c r="M1183" s="8"/>
      <c r="N1183" s="8">
        <v>0</v>
      </c>
      <c r="O1183" s="8"/>
      <c r="P1183" s="8">
        <v>0.53985939779811642</v>
      </c>
      <c r="Q1183" s="8"/>
      <c r="R1183" s="8">
        <v>0</v>
      </c>
      <c r="S1183" s="8"/>
      <c r="T1183" s="8">
        <v>0</v>
      </c>
      <c r="U1183" s="26">
        <v>0</v>
      </c>
      <c r="V1183" s="26">
        <v>24283.000000000004</v>
      </c>
      <c r="W1183" s="26">
        <v>28489.999999999996</v>
      </c>
    </row>
    <row r="1184" spans="1:23">
      <c r="A1184" t="str">
        <f t="shared" si="18"/>
        <v>Beauregard Parish, Louisiana</v>
      </c>
      <c r="B1184" t="s">
        <v>1917</v>
      </c>
      <c r="E1184" t="s">
        <v>2044</v>
      </c>
      <c r="F1184" s="25" t="s">
        <v>2045</v>
      </c>
      <c r="G1184" s="6"/>
      <c r="H1184" s="7">
        <v>37043</v>
      </c>
      <c r="I1184" s="8"/>
      <c r="J1184" s="8">
        <v>0</v>
      </c>
      <c r="K1184" s="8"/>
      <c r="L1184" s="8">
        <v>0</v>
      </c>
      <c r="M1184" s="8"/>
      <c r="N1184" s="8">
        <v>0</v>
      </c>
      <c r="O1184" s="8"/>
      <c r="P1184" s="8">
        <v>1</v>
      </c>
      <c r="Q1184" s="8"/>
      <c r="R1184" s="8">
        <v>0</v>
      </c>
      <c r="S1184" s="8"/>
      <c r="T1184" s="8">
        <v>0</v>
      </c>
      <c r="U1184" s="26">
        <v>0</v>
      </c>
      <c r="V1184" s="26">
        <v>0</v>
      </c>
      <c r="W1184" s="26">
        <v>37043</v>
      </c>
    </row>
    <row r="1185" spans="1:23">
      <c r="A1185" t="str">
        <f t="shared" si="18"/>
        <v>Suffolk, Massachusetts</v>
      </c>
      <c r="B1185" t="s">
        <v>2046</v>
      </c>
      <c r="E1185" t="s">
        <v>2047</v>
      </c>
      <c r="F1185" s="25" t="s">
        <v>2048</v>
      </c>
      <c r="G1185" s="6"/>
      <c r="H1185" s="7">
        <v>796605</v>
      </c>
      <c r="I1185" s="8"/>
      <c r="J1185" s="8">
        <v>0.85903553203909089</v>
      </c>
      <c r="K1185" s="8"/>
      <c r="L1185" s="8">
        <v>0.13763031866483388</v>
      </c>
      <c r="M1185" s="8"/>
      <c r="N1185" s="8">
        <v>0</v>
      </c>
      <c r="O1185" s="8"/>
      <c r="P1185" s="8">
        <v>3.3341492960752197E-3</v>
      </c>
      <c r="Q1185" s="8"/>
      <c r="R1185" s="8">
        <v>0</v>
      </c>
      <c r="S1185" s="8"/>
      <c r="T1185" s="8">
        <v>0</v>
      </c>
      <c r="U1185" s="26">
        <v>684312</v>
      </c>
      <c r="V1185" s="26">
        <v>109637</v>
      </c>
      <c r="W1185" s="26">
        <v>2656.0000000000005</v>
      </c>
    </row>
    <row r="1186" spans="1:23">
      <c r="A1186" t="str">
        <f t="shared" si="18"/>
        <v>Essex, Massachusetts</v>
      </c>
      <c r="B1186" t="s">
        <v>2046</v>
      </c>
      <c r="E1186" t="s">
        <v>2049</v>
      </c>
      <c r="F1186" s="25" t="s">
        <v>2050</v>
      </c>
      <c r="G1186" s="6"/>
      <c r="H1186" s="7">
        <v>783676</v>
      </c>
      <c r="I1186" s="8"/>
      <c r="J1186" s="8">
        <v>0</v>
      </c>
      <c r="K1186" s="8"/>
      <c r="L1186" s="8">
        <v>0.9017668015863699</v>
      </c>
      <c r="M1186" s="8"/>
      <c r="N1186" s="8">
        <v>0</v>
      </c>
      <c r="O1186" s="8"/>
      <c r="P1186" s="8">
        <v>9.8233198413630124E-2</v>
      </c>
      <c r="Q1186" s="8"/>
      <c r="R1186" s="8">
        <v>0</v>
      </c>
      <c r="S1186" s="8"/>
      <c r="T1186" s="8">
        <v>0</v>
      </c>
      <c r="U1186" s="26">
        <v>0</v>
      </c>
      <c r="V1186" s="26">
        <v>706693</v>
      </c>
      <c r="W1186" s="26">
        <v>76983</v>
      </c>
    </row>
    <row r="1187" spans="1:23">
      <c r="A1187" t="str">
        <f t="shared" si="18"/>
        <v>Barnstable, Massachusetts</v>
      </c>
      <c r="B1187" t="s">
        <v>2046</v>
      </c>
      <c r="E1187" t="s">
        <v>2051</v>
      </c>
      <c r="F1187" s="25" t="s">
        <v>2052</v>
      </c>
      <c r="G1187" s="6"/>
      <c r="H1187" s="7">
        <v>213496</v>
      </c>
      <c r="I1187" s="8"/>
      <c r="J1187" s="8">
        <v>0.18670607411848467</v>
      </c>
      <c r="K1187" s="8"/>
      <c r="L1187" s="8">
        <v>0.63415239629782294</v>
      </c>
      <c r="M1187" s="8"/>
      <c r="N1187" s="8">
        <v>0</v>
      </c>
      <c r="O1187" s="8"/>
      <c r="P1187" s="8">
        <v>0.17914152958369242</v>
      </c>
      <c r="Q1187" s="8"/>
      <c r="R1187" s="8">
        <v>0</v>
      </c>
      <c r="S1187" s="8"/>
      <c r="T1187" s="8">
        <v>0</v>
      </c>
      <c r="U1187" s="26">
        <v>39861</v>
      </c>
      <c r="V1187" s="26">
        <v>135389</v>
      </c>
      <c r="W1187" s="26">
        <v>38246</v>
      </c>
    </row>
    <row r="1188" spans="1:23">
      <c r="A1188" t="str">
        <f t="shared" si="18"/>
        <v>Nantucket, Massachusetts</v>
      </c>
      <c r="B1188" t="s">
        <v>2046</v>
      </c>
      <c r="E1188" t="s">
        <v>2053</v>
      </c>
      <c r="F1188" s="25" t="s">
        <v>2054</v>
      </c>
      <c r="G1188" s="6"/>
      <c r="H1188" s="7">
        <v>11168</v>
      </c>
      <c r="I1188" s="8"/>
      <c r="J1188" s="8">
        <v>0</v>
      </c>
      <c r="K1188" s="8"/>
      <c r="L1188" s="8">
        <v>0</v>
      </c>
      <c r="M1188" s="8"/>
      <c r="N1188" s="8">
        <v>0</v>
      </c>
      <c r="O1188" s="8"/>
      <c r="P1188" s="8">
        <v>1</v>
      </c>
      <c r="Q1188" s="8"/>
      <c r="R1188" s="8">
        <v>0</v>
      </c>
      <c r="S1188" s="8"/>
      <c r="T1188" s="8">
        <v>0</v>
      </c>
      <c r="U1188" s="26">
        <v>0</v>
      </c>
      <c r="V1188" s="26">
        <v>0</v>
      </c>
      <c r="W1188" s="26">
        <v>11168</v>
      </c>
    </row>
    <row r="1189" spans="1:23">
      <c r="A1189" t="str">
        <f t="shared" si="18"/>
        <v>Dukes, Massachusetts</v>
      </c>
      <c r="B1189" t="s">
        <v>2046</v>
      </c>
      <c r="E1189" t="s">
        <v>2055</v>
      </c>
      <c r="F1189" s="25" t="s">
        <v>2056</v>
      </c>
      <c r="G1189" s="6"/>
      <c r="H1189" s="7">
        <v>17312</v>
      </c>
      <c r="I1189" s="8"/>
      <c r="J1189" s="8">
        <v>0</v>
      </c>
      <c r="K1189" s="8"/>
      <c r="L1189" s="8">
        <v>0.55475970425138632</v>
      </c>
      <c r="M1189" s="8"/>
      <c r="N1189" s="8">
        <v>0</v>
      </c>
      <c r="O1189" s="8"/>
      <c r="P1189" s="8">
        <v>0.44524029574861368</v>
      </c>
      <c r="Q1189" s="8"/>
      <c r="R1189" s="8">
        <v>0</v>
      </c>
      <c r="S1189" s="8"/>
      <c r="T1189" s="8">
        <v>0</v>
      </c>
      <c r="U1189" s="26">
        <v>0</v>
      </c>
      <c r="V1189" s="26">
        <v>9604</v>
      </c>
      <c r="W1189" s="26">
        <v>7708</v>
      </c>
    </row>
    <row r="1190" spans="1:23">
      <c r="A1190" t="str">
        <f t="shared" si="18"/>
        <v>Hampden, Massachusetts</v>
      </c>
      <c r="B1190" t="s">
        <v>2046</v>
      </c>
      <c r="E1190" t="s">
        <v>2057</v>
      </c>
      <c r="F1190" s="25" t="s">
        <v>2058</v>
      </c>
      <c r="G1190" s="6"/>
      <c r="H1190" s="7">
        <v>467871</v>
      </c>
      <c r="I1190" s="8"/>
      <c r="J1190" s="8">
        <v>0.32944764689412254</v>
      </c>
      <c r="K1190" s="8"/>
      <c r="L1190" s="8">
        <v>0.53993729040697114</v>
      </c>
      <c r="M1190" s="8"/>
      <c r="N1190" s="8">
        <v>0</v>
      </c>
      <c r="O1190" s="8"/>
      <c r="P1190" s="8">
        <v>0.13061506269890633</v>
      </c>
      <c r="Q1190" s="8"/>
      <c r="R1190" s="8">
        <v>0</v>
      </c>
      <c r="S1190" s="8"/>
      <c r="T1190" s="8">
        <v>0</v>
      </c>
      <c r="U1190" s="26">
        <v>154139</v>
      </c>
      <c r="V1190" s="26">
        <v>252621</v>
      </c>
      <c r="W1190" s="26">
        <v>61111</v>
      </c>
    </row>
    <row r="1191" spans="1:23">
      <c r="A1191" t="str">
        <f t="shared" si="18"/>
        <v>Bristol, Massachusetts</v>
      </c>
      <c r="B1191" t="s">
        <v>2046</v>
      </c>
      <c r="E1191" t="s">
        <v>2059</v>
      </c>
      <c r="F1191" s="25" t="s">
        <v>2060</v>
      </c>
      <c r="G1191" s="6"/>
      <c r="H1191" s="7">
        <v>561037</v>
      </c>
      <c r="I1191" s="8"/>
      <c r="J1191" s="8">
        <v>0</v>
      </c>
      <c r="K1191" s="8"/>
      <c r="L1191" s="8">
        <v>0.82927507454945049</v>
      </c>
      <c r="M1191" s="8"/>
      <c r="N1191" s="8">
        <v>0</v>
      </c>
      <c r="O1191" s="8"/>
      <c r="P1191" s="8">
        <v>0.1707249254505496</v>
      </c>
      <c r="Q1191" s="8"/>
      <c r="R1191" s="8">
        <v>0</v>
      </c>
      <c r="S1191" s="8"/>
      <c r="T1191" s="8">
        <v>0</v>
      </c>
      <c r="U1191" s="26">
        <v>0</v>
      </c>
      <c r="V1191" s="26">
        <v>465254.00000000006</v>
      </c>
      <c r="W1191" s="26">
        <v>95783</v>
      </c>
    </row>
    <row r="1192" spans="1:23">
      <c r="A1192" t="str">
        <f t="shared" si="18"/>
        <v>Worcester, Massachusetts</v>
      </c>
      <c r="B1192" t="s">
        <v>2046</v>
      </c>
      <c r="E1192" t="s">
        <v>2061</v>
      </c>
      <c r="F1192" s="25" t="s">
        <v>2062</v>
      </c>
      <c r="G1192" s="6"/>
      <c r="H1192" s="7">
        <v>824772</v>
      </c>
      <c r="I1192" s="8"/>
      <c r="J1192" s="8">
        <v>0.22447779507548757</v>
      </c>
      <c r="K1192" s="8"/>
      <c r="L1192" s="8">
        <v>0.49537932907518684</v>
      </c>
      <c r="M1192" s="8"/>
      <c r="N1192" s="8">
        <v>0</v>
      </c>
      <c r="O1192" s="8"/>
      <c r="P1192" s="8">
        <v>0.28014287584932562</v>
      </c>
      <c r="Q1192" s="8"/>
      <c r="R1192" s="8">
        <v>0</v>
      </c>
      <c r="S1192" s="8"/>
      <c r="T1192" s="8">
        <v>0</v>
      </c>
      <c r="U1192" s="26">
        <v>185143.00000000003</v>
      </c>
      <c r="V1192" s="26">
        <v>408575</v>
      </c>
      <c r="W1192" s="26">
        <v>231054</v>
      </c>
    </row>
    <row r="1193" spans="1:23">
      <c r="A1193" t="str">
        <f t="shared" si="18"/>
        <v>Hampshire, Massachusetts</v>
      </c>
      <c r="B1193" t="s">
        <v>2046</v>
      </c>
      <c r="E1193" t="s">
        <v>2063</v>
      </c>
      <c r="F1193" s="25" t="s">
        <v>2064</v>
      </c>
      <c r="G1193" s="6"/>
      <c r="H1193" s="7">
        <v>161032</v>
      </c>
      <c r="I1193" s="8"/>
      <c r="J1193" s="8">
        <v>0</v>
      </c>
      <c r="K1193" s="8"/>
      <c r="L1193" s="8">
        <v>0.60411595210889757</v>
      </c>
      <c r="M1193" s="8"/>
      <c r="N1193" s="8">
        <v>0</v>
      </c>
      <c r="O1193" s="8"/>
      <c r="P1193" s="8">
        <v>0.39588404789110238</v>
      </c>
      <c r="Q1193" s="8"/>
      <c r="R1193" s="8">
        <v>0</v>
      </c>
      <c r="S1193" s="8"/>
      <c r="T1193" s="8">
        <v>0</v>
      </c>
      <c r="U1193" s="26">
        <v>0</v>
      </c>
      <c r="V1193" s="26">
        <v>97282</v>
      </c>
      <c r="W1193" s="26">
        <v>63750</v>
      </c>
    </row>
    <row r="1194" spans="1:23">
      <c r="A1194" t="str">
        <f t="shared" si="18"/>
        <v>Berkshire, Massachusetts</v>
      </c>
      <c r="B1194" t="s">
        <v>2046</v>
      </c>
      <c r="E1194" t="s">
        <v>2065</v>
      </c>
      <c r="F1194" s="25" t="s">
        <v>2066</v>
      </c>
      <c r="G1194" s="6"/>
      <c r="H1194" s="7">
        <v>126425</v>
      </c>
      <c r="I1194" s="8"/>
      <c r="J1194" s="8">
        <v>0.26716234921890447</v>
      </c>
      <c r="K1194" s="8"/>
      <c r="L1194" s="8">
        <v>0.20558433854063674</v>
      </c>
      <c r="M1194" s="8"/>
      <c r="N1194" s="8">
        <v>0</v>
      </c>
      <c r="O1194" s="8"/>
      <c r="P1194" s="8">
        <v>0.52725331224045879</v>
      </c>
      <c r="Q1194" s="8"/>
      <c r="R1194" s="8">
        <v>0</v>
      </c>
      <c r="S1194" s="8"/>
      <c r="T1194" s="8">
        <v>0</v>
      </c>
      <c r="U1194" s="26">
        <v>33776</v>
      </c>
      <c r="V1194" s="26">
        <v>25991</v>
      </c>
      <c r="W1194" s="26">
        <v>66658</v>
      </c>
    </row>
    <row r="1195" spans="1:23">
      <c r="A1195" t="str">
        <f t="shared" si="18"/>
        <v>Franklin, Massachusetts</v>
      </c>
      <c r="B1195" t="s">
        <v>2046</v>
      </c>
      <c r="E1195" t="s">
        <v>117</v>
      </c>
      <c r="F1195" s="25" t="s">
        <v>2067</v>
      </c>
      <c r="G1195" s="6"/>
      <c r="H1195" s="7">
        <v>70577</v>
      </c>
      <c r="I1195" s="8"/>
      <c r="J1195" s="8">
        <v>0</v>
      </c>
      <c r="K1195" s="8"/>
      <c r="L1195" s="8">
        <v>0.10561514374371254</v>
      </c>
      <c r="M1195" s="8"/>
      <c r="N1195" s="8">
        <v>0</v>
      </c>
      <c r="O1195" s="8"/>
      <c r="P1195" s="8">
        <v>0.8943848562562875</v>
      </c>
      <c r="Q1195" s="8"/>
      <c r="R1195" s="8">
        <v>0</v>
      </c>
      <c r="S1195" s="8"/>
      <c r="T1195" s="8">
        <v>0</v>
      </c>
      <c r="U1195" s="26">
        <v>0</v>
      </c>
      <c r="V1195" s="26">
        <v>7454</v>
      </c>
      <c r="W1195" s="26">
        <v>63123</v>
      </c>
    </row>
    <row r="1196" spans="1:23">
      <c r="A1196" t="str">
        <f t="shared" si="18"/>
        <v>Middlesex, Massachusetts</v>
      </c>
      <c r="B1196" t="s">
        <v>2046</v>
      </c>
      <c r="E1196" t="s">
        <v>641</v>
      </c>
      <c r="F1196" s="25" t="s">
        <v>2068</v>
      </c>
      <c r="G1196" s="6"/>
      <c r="H1196" s="7">
        <v>1600842</v>
      </c>
      <c r="I1196" s="8"/>
      <c r="J1196" s="8">
        <v>0.2125818787862887</v>
      </c>
      <c r="K1196" s="8"/>
      <c r="L1196" s="8">
        <v>0.73159437346096612</v>
      </c>
      <c r="M1196" s="8"/>
      <c r="N1196" s="8">
        <v>0</v>
      </c>
      <c r="O1196" s="8"/>
      <c r="P1196" s="8">
        <v>5.5823747752745123E-2</v>
      </c>
      <c r="Q1196" s="8"/>
      <c r="R1196" s="8">
        <v>0</v>
      </c>
      <c r="S1196" s="8"/>
      <c r="T1196" s="8">
        <v>0</v>
      </c>
      <c r="U1196" s="26">
        <v>340310</v>
      </c>
      <c r="V1196" s="26">
        <v>1171167</v>
      </c>
      <c r="W1196" s="26">
        <v>89365.000000000015</v>
      </c>
    </row>
    <row r="1197" spans="1:23">
      <c r="A1197" t="str">
        <f t="shared" si="18"/>
        <v>Norfolk, Massachusetts</v>
      </c>
      <c r="B1197" t="s">
        <v>2046</v>
      </c>
      <c r="E1197" t="s">
        <v>2069</v>
      </c>
      <c r="F1197" s="25" t="s">
        <v>2070</v>
      </c>
      <c r="G1197" s="6"/>
      <c r="H1197" s="7">
        <v>700437</v>
      </c>
      <c r="I1197" s="8"/>
      <c r="J1197" s="8">
        <v>0</v>
      </c>
      <c r="K1197" s="8"/>
      <c r="L1197" s="8">
        <v>0.9514046231138561</v>
      </c>
      <c r="M1197" s="8"/>
      <c r="N1197" s="8">
        <v>0</v>
      </c>
      <c r="O1197" s="8"/>
      <c r="P1197" s="8">
        <v>4.8595376886143939E-2</v>
      </c>
      <c r="Q1197" s="8"/>
      <c r="R1197" s="8">
        <v>0</v>
      </c>
      <c r="S1197" s="8"/>
      <c r="T1197" s="8">
        <v>0</v>
      </c>
      <c r="U1197" s="26">
        <v>0</v>
      </c>
      <c r="V1197" s="26">
        <v>666399</v>
      </c>
      <c r="W1197" s="26">
        <v>34038</v>
      </c>
    </row>
    <row r="1198" spans="1:23">
      <c r="A1198" t="str">
        <f t="shared" si="18"/>
        <v>Plymouth, Massachusetts</v>
      </c>
      <c r="B1198" t="s">
        <v>2046</v>
      </c>
      <c r="E1198" t="s">
        <v>1148</v>
      </c>
      <c r="F1198" s="25" t="s">
        <v>2071</v>
      </c>
      <c r="G1198" s="6"/>
      <c r="H1198" s="7">
        <v>515303</v>
      </c>
      <c r="I1198" s="8"/>
      <c r="J1198" s="8">
        <v>0</v>
      </c>
      <c r="K1198" s="8"/>
      <c r="L1198" s="8">
        <v>0.76729419390145215</v>
      </c>
      <c r="M1198" s="8"/>
      <c r="N1198" s="8">
        <v>0</v>
      </c>
      <c r="O1198" s="8"/>
      <c r="P1198" s="8">
        <v>0.23270580609854785</v>
      </c>
      <c r="Q1198" s="8"/>
      <c r="R1198" s="8">
        <v>0</v>
      </c>
      <c r="S1198" s="8"/>
      <c r="T1198" s="8">
        <v>0</v>
      </c>
      <c r="U1198" s="26">
        <v>0</v>
      </c>
      <c r="V1198" s="26">
        <v>395389</v>
      </c>
      <c r="W1198" s="26">
        <v>119914</v>
      </c>
    </row>
    <row r="1199" spans="1:23">
      <c r="A1199" t="str">
        <f t="shared" si="18"/>
        <v>Baltimore city, Maryland</v>
      </c>
      <c r="B1199" t="s">
        <v>2072</v>
      </c>
      <c r="E1199" t="s">
        <v>2073</v>
      </c>
      <c r="F1199" s="25" t="s">
        <v>2074</v>
      </c>
      <c r="G1199" s="6"/>
      <c r="H1199" s="7">
        <v>609032</v>
      </c>
      <c r="I1199" s="8"/>
      <c r="J1199" s="8">
        <v>0.99917738312600979</v>
      </c>
      <c r="K1199" s="8"/>
      <c r="L1199" s="8">
        <v>0</v>
      </c>
      <c r="M1199" s="8"/>
      <c r="N1199" s="8">
        <v>0</v>
      </c>
      <c r="O1199" s="8"/>
      <c r="P1199" s="8">
        <v>8.2261687399020082E-4</v>
      </c>
      <c r="Q1199" s="8"/>
      <c r="R1199" s="8">
        <v>0</v>
      </c>
      <c r="S1199" s="8"/>
      <c r="T1199" s="8">
        <v>0</v>
      </c>
      <c r="U1199" s="26">
        <v>608531</v>
      </c>
      <c r="V1199" s="26">
        <v>0</v>
      </c>
      <c r="W1199" s="26">
        <v>501</v>
      </c>
    </row>
    <row r="1200" spans="1:23">
      <c r="A1200" t="str">
        <f t="shared" si="18"/>
        <v>Harford, Maryland</v>
      </c>
      <c r="B1200" t="s">
        <v>2072</v>
      </c>
      <c r="E1200" t="s">
        <v>2075</v>
      </c>
      <c r="F1200" s="25" t="s">
        <v>2076</v>
      </c>
      <c r="G1200" s="6"/>
      <c r="H1200" s="7">
        <v>252222</v>
      </c>
      <c r="I1200" s="8"/>
      <c r="J1200" s="8">
        <v>0</v>
      </c>
      <c r="K1200" s="8"/>
      <c r="L1200" s="8">
        <v>0.77087645011140982</v>
      </c>
      <c r="M1200" s="8"/>
      <c r="N1200" s="8">
        <v>0</v>
      </c>
      <c r="O1200" s="8"/>
      <c r="P1200" s="8">
        <v>0.22912354988859021</v>
      </c>
      <c r="Q1200" s="8"/>
      <c r="R1200" s="8">
        <v>0</v>
      </c>
      <c r="S1200" s="8"/>
      <c r="T1200" s="8">
        <v>0</v>
      </c>
      <c r="U1200" s="26">
        <v>0</v>
      </c>
      <c r="V1200" s="26">
        <v>194432</v>
      </c>
      <c r="W1200" s="26">
        <v>57790</v>
      </c>
    </row>
    <row r="1201" spans="1:23">
      <c r="A1201" t="str">
        <f t="shared" si="18"/>
        <v>Anne Arundel, Maryland</v>
      </c>
      <c r="B1201" t="s">
        <v>2072</v>
      </c>
      <c r="E1201" t="s">
        <v>2077</v>
      </c>
      <c r="F1201" s="25" t="s">
        <v>2078</v>
      </c>
      <c r="G1201" s="6"/>
      <c r="H1201" s="7">
        <v>571275</v>
      </c>
      <c r="I1201" s="8"/>
      <c r="J1201" s="8">
        <v>0</v>
      </c>
      <c r="K1201" s="8"/>
      <c r="L1201" s="8">
        <v>0.92253818213644923</v>
      </c>
      <c r="M1201" s="8"/>
      <c r="N1201" s="8">
        <v>0</v>
      </c>
      <c r="O1201" s="8"/>
      <c r="P1201" s="8">
        <v>7.746181786355083E-2</v>
      </c>
      <c r="Q1201" s="8"/>
      <c r="R1201" s="8">
        <v>0</v>
      </c>
      <c r="S1201" s="8"/>
      <c r="T1201" s="8">
        <v>0</v>
      </c>
      <c r="U1201" s="26">
        <v>0</v>
      </c>
      <c r="V1201" s="26">
        <v>527023</v>
      </c>
      <c r="W1201" s="26">
        <v>44252</v>
      </c>
    </row>
    <row r="1202" spans="1:23">
      <c r="A1202" t="str">
        <f t="shared" si="18"/>
        <v>Howard, Maryland</v>
      </c>
      <c r="B1202" t="s">
        <v>2072</v>
      </c>
      <c r="E1202" t="s">
        <v>307</v>
      </c>
      <c r="F1202" s="25" t="s">
        <v>2079</v>
      </c>
      <c r="G1202" s="6"/>
      <c r="H1202" s="7">
        <v>318855</v>
      </c>
      <c r="I1202" s="8"/>
      <c r="J1202" s="8">
        <v>0.3357639052233774</v>
      </c>
      <c r="K1202" s="8"/>
      <c r="L1202" s="8">
        <v>0.52313434006052906</v>
      </c>
      <c r="M1202" s="8"/>
      <c r="N1202" s="8">
        <v>0</v>
      </c>
      <c r="O1202" s="8"/>
      <c r="P1202" s="8">
        <v>0.14110175471609351</v>
      </c>
      <c r="Q1202" s="8"/>
      <c r="R1202" s="8">
        <v>0</v>
      </c>
      <c r="S1202" s="8"/>
      <c r="T1202" s="8">
        <v>0</v>
      </c>
      <c r="U1202" s="26">
        <v>107060</v>
      </c>
      <c r="V1202" s="26">
        <v>166804</v>
      </c>
      <c r="W1202" s="26">
        <v>44991</v>
      </c>
    </row>
    <row r="1203" spans="1:23">
      <c r="A1203" t="str">
        <f t="shared" si="18"/>
        <v>Baltimore, Maryland</v>
      </c>
      <c r="B1203" t="s">
        <v>2072</v>
      </c>
      <c r="E1203" t="s">
        <v>2080</v>
      </c>
      <c r="F1203" s="25" t="s">
        <v>2081</v>
      </c>
      <c r="G1203" s="6"/>
      <c r="H1203" s="7">
        <v>828018</v>
      </c>
      <c r="I1203" s="8"/>
      <c r="J1203" s="8">
        <v>7.2541901263016018E-2</v>
      </c>
      <c r="K1203" s="8"/>
      <c r="L1203" s="8">
        <v>0.84198531915972841</v>
      </c>
      <c r="M1203" s="8"/>
      <c r="N1203" s="8">
        <v>0</v>
      </c>
      <c r="O1203" s="8"/>
      <c r="P1203" s="8">
        <v>8.5472779577255575E-2</v>
      </c>
      <c r="Q1203" s="8"/>
      <c r="R1203" s="8">
        <v>0</v>
      </c>
      <c r="S1203" s="8"/>
      <c r="T1203" s="8">
        <v>0</v>
      </c>
      <c r="U1203" s="26">
        <v>60066</v>
      </c>
      <c r="V1203" s="26">
        <v>697179</v>
      </c>
      <c r="W1203" s="26">
        <v>70773</v>
      </c>
    </row>
    <row r="1204" spans="1:23">
      <c r="A1204" t="str">
        <f t="shared" si="18"/>
        <v>Carroll, Maryland</v>
      </c>
      <c r="B1204" t="s">
        <v>2072</v>
      </c>
      <c r="E1204" t="s">
        <v>238</v>
      </c>
      <c r="F1204" s="25" t="s">
        <v>2082</v>
      </c>
      <c r="G1204" s="6"/>
      <c r="H1204" s="7">
        <v>167699</v>
      </c>
      <c r="I1204" s="8"/>
      <c r="J1204" s="8">
        <v>0</v>
      </c>
      <c r="K1204" s="8"/>
      <c r="L1204" s="8">
        <v>0.47365816134860672</v>
      </c>
      <c r="M1204" s="8"/>
      <c r="N1204" s="8">
        <v>0</v>
      </c>
      <c r="O1204" s="8"/>
      <c r="P1204" s="8">
        <v>0.52634183865139328</v>
      </c>
      <c r="Q1204" s="8"/>
      <c r="R1204" s="8">
        <v>0</v>
      </c>
      <c r="S1204" s="8"/>
      <c r="T1204" s="8">
        <v>0</v>
      </c>
      <c r="U1204" s="26">
        <v>0</v>
      </c>
      <c r="V1204" s="26">
        <v>79432</v>
      </c>
      <c r="W1204" s="26">
        <v>88267</v>
      </c>
    </row>
    <row r="1205" spans="1:23">
      <c r="A1205" t="str">
        <f t="shared" si="18"/>
        <v>Frederick, Maryland</v>
      </c>
      <c r="B1205" t="s">
        <v>2072</v>
      </c>
      <c r="E1205" t="s">
        <v>2083</v>
      </c>
      <c r="F1205" s="25" t="s">
        <v>2084</v>
      </c>
      <c r="G1205" s="6"/>
      <c r="H1205" s="7">
        <v>251422</v>
      </c>
      <c r="I1205" s="8"/>
      <c r="J1205" s="8">
        <v>0.2764356341131643</v>
      </c>
      <c r="K1205" s="8"/>
      <c r="L1205" s="8">
        <v>0.38068665431028309</v>
      </c>
      <c r="M1205" s="8"/>
      <c r="N1205" s="8">
        <v>0</v>
      </c>
      <c r="O1205" s="8"/>
      <c r="P1205" s="8">
        <v>0.34287771157655256</v>
      </c>
      <c r="Q1205" s="8"/>
      <c r="R1205" s="8">
        <v>0</v>
      </c>
      <c r="S1205" s="8"/>
      <c r="T1205" s="8">
        <v>0</v>
      </c>
      <c r="U1205" s="26">
        <v>69502</v>
      </c>
      <c r="V1205" s="26">
        <v>95713</v>
      </c>
      <c r="W1205" s="26">
        <v>86207</v>
      </c>
    </row>
    <row r="1206" spans="1:23">
      <c r="A1206" t="str">
        <f t="shared" si="18"/>
        <v>Dorchester, Maryland</v>
      </c>
      <c r="B1206" t="s">
        <v>2072</v>
      </c>
      <c r="E1206" t="s">
        <v>2085</v>
      </c>
      <c r="F1206" s="25" t="s">
        <v>2086</v>
      </c>
      <c r="G1206" s="6"/>
      <c r="H1206" s="7">
        <v>32138</v>
      </c>
      <c r="I1206" s="8"/>
      <c r="J1206" s="8">
        <v>0</v>
      </c>
      <c r="K1206" s="8"/>
      <c r="L1206" s="8">
        <v>0</v>
      </c>
      <c r="M1206" s="8"/>
      <c r="N1206" s="8">
        <v>0</v>
      </c>
      <c r="O1206" s="8"/>
      <c r="P1206" s="8">
        <v>1</v>
      </c>
      <c r="Q1206" s="8"/>
      <c r="R1206" s="8">
        <v>0</v>
      </c>
      <c r="S1206" s="8"/>
      <c r="T1206" s="8">
        <v>0</v>
      </c>
      <c r="U1206" s="26">
        <v>0</v>
      </c>
      <c r="V1206" s="26">
        <v>0</v>
      </c>
      <c r="W1206" s="26">
        <v>32138</v>
      </c>
    </row>
    <row r="1207" spans="1:23">
      <c r="A1207" t="str">
        <f t="shared" si="18"/>
        <v>Queen Anne's, Maryland</v>
      </c>
      <c r="B1207" t="s">
        <v>2072</v>
      </c>
      <c r="E1207" t="s">
        <v>2087</v>
      </c>
      <c r="F1207" s="25" t="s">
        <v>2088</v>
      </c>
      <c r="G1207" s="6"/>
      <c r="H1207" s="7">
        <v>49632</v>
      </c>
      <c r="I1207" s="8"/>
      <c r="J1207" s="8">
        <v>0</v>
      </c>
      <c r="K1207" s="8"/>
      <c r="L1207" s="8">
        <v>0.1515352998065764</v>
      </c>
      <c r="M1207" s="8"/>
      <c r="N1207" s="8">
        <v>0</v>
      </c>
      <c r="O1207" s="8"/>
      <c r="P1207" s="8">
        <v>0.84846470019342368</v>
      </c>
      <c r="Q1207" s="8"/>
      <c r="R1207" s="8">
        <v>0</v>
      </c>
      <c r="S1207" s="8"/>
      <c r="T1207" s="8">
        <v>0</v>
      </c>
      <c r="U1207" s="26">
        <v>0</v>
      </c>
      <c r="V1207" s="26">
        <v>7521</v>
      </c>
      <c r="W1207" s="26">
        <v>42111.000000000007</v>
      </c>
    </row>
    <row r="1208" spans="1:23">
      <c r="A1208" t="str">
        <f t="shared" si="18"/>
        <v>Talbot, Maryland</v>
      </c>
      <c r="B1208" t="s">
        <v>2072</v>
      </c>
      <c r="E1208" t="s">
        <v>868</v>
      </c>
      <c r="F1208" s="25" t="s">
        <v>2089</v>
      </c>
      <c r="G1208" s="6"/>
      <c r="H1208" s="7">
        <v>37167</v>
      </c>
      <c r="I1208" s="8"/>
      <c r="J1208" s="8">
        <v>0</v>
      </c>
      <c r="K1208" s="8"/>
      <c r="L1208" s="8">
        <v>0</v>
      </c>
      <c r="M1208" s="8"/>
      <c r="N1208" s="8">
        <v>0</v>
      </c>
      <c r="O1208" s="8"/>
      <c r="P1208" s="8">
        <v>1</v>
      </c>
      <c r="Q1208" s="8"/>
      <c r="R1208" s="8">
        <v>0</v>
      </c>
      <c r="S1208" s="8"/>
      <c r="T1208" s="8">
        <v>0</v>
      </c>
      <c r="U1208" s="26">
        <v>0</v>
      </c>
      <c r="V1208" s="26">
        <v>0</v>
      </c>
      <c r="W1208" s="26">
        <v>37167</v>
      </c>
    </row>
    <row r="1209" spans="1:23">
      <c r="A1209" t="str">
        <f t="shared" si="18"/>
        <v>Kent, Maryland</v>
      </c>
      <c r="B1209" t="s">
        <v>2072</v>
      </c>
      <c r="E1209" t="s">
        <v>662</v>
      </c>
      <c r="F1209" s="25" t="s">
        <v>2090</v>
      </c>
      <c r="G1209" s="6"/>
      <c r="H1209" s="7">
        <v>19536</v>
      </c>
      <c r="I1209" s="8"/>
      <c r="J1209" s="8">
        <v>0</v>
      </c>
      <c r="K1209" s="8"/>
      <c r="L1209" s="8">
        <v>0</v>
      </c>
      <c r="M1209" s="8"/>
      <c r="N1209" s="8">
        <v>0</v>
      </c>
      <c r="O1209" s="8"/>
      <c r="P1209" s="8">
        <v>1</v>
      </c>
      <c r="Q1209" s="8"/>
      <c r="R1209" s="8">
        <v>0</v>
      </c>
      <c r="S1209" s="8"/>
      <c r="T1209" s="8">
        <v>0</v>
      </c>
      <c r="U1209" s="26">
        <v>0</v>
      </c>
      <c r="V1209" s="26">
        <v>0</v>
      </c>
      <c r="W1209" s="26">
        <v>19536</v>
      </c>
    </row>
    <row r="1210" spans="1:23">
      <c r="A1210" t="str">
        <f t="shared" si="18"/>
        <v>Caroline, Maryland</v>
      </c>
      <c r="B1210" t="s">
        <v>2072</v>
      </c>
      <c r="E1210" t="s">
        <v>2091</v>
      </c>
      <c r="F1210" s="25" t="s">
        <v>2092</v>
      </c>
      <c r="G1210" s="6"/>
      <c r="H1210" s="7">
        <v>33049</v>
      </c>
      <c r="I1210" s="8"/>
      <c r="J1210" s="8">
        <v>0</v>
      </c>
      <c r="K1210" s="8"/>
      <c r="L1210" s="8">
        <v>6.3905110593361375E-2</v>
      </c>
      <c r="M1210" s="8"/>
      <c r="N1210" s="8">
        <v>0</v>
      </c>
      <c r="O1210" s="8"/>
      <c r="P1210" s="8">
        <v>0.93609488940663865</v>
      </c>
      <c r="Q1210" s="8"/>
      <c r="R1210" s="8">
        <v>0</v>
      </c>
      <c r="S1210" s="8"/>
      <c r="T1210" s="8">
        <v>0</v>
      </c>
      <c r="U1210" s="26">
        <v>0</v>
      </c>
      <c r="V1210" s="26">
        <v>2112</v>
      </c>
      <c r="W1210" s="26">
        <v>30937</v>
      </c>
    </row>
    <row r="1211" spans="1:23">
      <c r="A1211" t="str">
        <f t="shared" si="18"/>
        <v>Worcester, Maryland</v>
      </c>
      <c r="B1211" t="s">
        <v>2072</v>
      </c>
      <c r="E1211" t="s">
        <v>2061</v>
      </c>
      <c r="F1211" s="25" t="s">
        <v>2093</v>
      </c>
      <c r="G1211" s="6"/>
      <c r="H1211" s="7">
        <v>51765</v>
      </c>
      <c r="I1211" s="8"/>
      <c r="J1211" s="8">
        <v>0</v>
      </c>
      <c r="K1211" s="8"/>
      <c r="L1211" s="8">
        <v>0</v>
      </c>
      <c r="M1211" s="8"/>
      <c r="N1211" s="8">
        <v>0</v>
      </c>
      <c r="O1211" s="8"/>
      <c r="P1211" s="8">
        <v>1</v>
      </c>
      <c r="Q1211" s="8"/>
      <c r="R1211" s="8">
        <v>0</v>
      </c>
      <c r="S1211" s="8"/>
      <c r="T1211" s="8">
        <v>0</v>
      </c>
      <c r="U1211" s="26">
        <v>0</v>
      </c>
      <c r="V1211" s="26">
        <v>0</v>
      </c>
      <c r="W1211" s="26">
        <v>51765</v>
      </c>
    </row>
    <row r="1212" spans="1:23">
      <c r="A1212" t="str">
        <f t="shared" si="18"/>
        <v>Wicomico, Maryland</v>
      </c>
      <c r="B1212" t="s">
        <v>2072</v>
      </c>
      <c r="E1212" t="s">
        <v>2094</v>
      </c>
      <c r="F1212" s="25" t="s">
        <v>2095</v>
      </c>
      <c r="G1212" s="6"/>
      <c r="H1212" s="7">
        <v>102539</v>
      </c>
      <c r="I1212" s="8"/>
      <c r="J1212" s="8">
        <v>0.21414291147758413</v>
      </c>
      <c r="K1212" s="8"/>
      <c r="L1212" s="8">
        <v>0.41100459337422834</v>
      </c>
      <c r="M1212" s="8"/>
      <c r="N1212" s="8">
        <v>0</v>
      </c>
      <c r="O1212" s="8"/>
      <c r="P1212" s="8">
        <v>0.37485249514818753</v>
      </c>
      <c r="Q1212" s="8"/>
      <c r="R1212" s="8">
        <v>0</v>
      </c>
      <c r="S1212" s="8"/>
      <c r="T1212" s="8">
        <v>0</v>
      </c>
      <c r="U1212" s="26">
        <v>21958</v>
      </c>
      <c r="V1212" s="26">
        <v>42144</v>
      </c>
      <c r="W1212" s="26">
        <v>38437</v>
      </c>
    </row>
    <row r="1213" spans="1:23">
      <c r="A1213" t="str">
        <f t="shared" si="18"/>
        <v>Somerset, Maryland</v>
      </c>
      <c r="B1213" t="s">
        <v>2072</v>
      </c>
      <c r="E1213" t="s">
        <v>2096</v>
      </c>
      <c r="F1213" s="25" t="s">
        <v>2097</v>
      </c>
      <c r="G1213" s="6"/>
      <c r="H1213" s="7">
        <v>25729</v>
      </c>
      <c r="I1213" s="8"/>
      <c r="J1213" s="8">
        <v>0</v>
      </c>
      <c r="K1213" s="8"/>
      <c r="L1213" s="8">
        <v>5.9427105600684052E-2</v>
      </c>
      <c r="M1213" s="8"/>
      <c r="N1213" s="8">
        <v>0</v>
      </c>
      <c r="O1213" s="8"/>
      <c r="P1213" s="8">
        <v>0.94057289439931591</v>
      </c>
      <c r="Q1213" s="8"/>
      <c r="R1213" s="8">
        <v>0</v>
      </c>
      <c r="S1213" s="8"/>
      <c r="T1213" s="8">
        <v>0</v>
      </c>
      <c r="U1213" s="26">
        <v>0</v>
      </c>
      <c r="V1213" s="26">
        <v>1529</v>
      </c>
      <c r="W1213" s="26">
        <v>24200</v>
      </c>
    </row>
    <row r="1214" spans="1:23">
      <c r="A1214" t="str">
        <f t="shared" si="18"/>
        <v>Allegany, Maryland</v>
      </c>
      <c r="B1214" t="s">
        <v>2072</v>
      </c>
      <c r="E1214" t="s">
        <v>2098</v>
      </c>
      <c r="F1214" s="25" t="s">
        <v>2099</v>
      </c>
      <c r="G1214" s="6"/>
      <c r="H1214" s="7">
        <v>71445</v>
      </c>
      <c r="I1214" s="8"/>
      <c r="J1214" s="8">
        <v>0.22274476870319826</v>
      </c>
      <c r="K1214" s="8"/>
      <c r="L1214" s="8">
        <v>0.22783959689271471</v>
      </c>
      <c r="M1214" s="8"/>
      <c r="N1214" s="8">
        <v>0</v>
      </c>
      <c r="O1214" s="8"/>
      <c r="P1214" s="8">
        <v>0.54941563440408703</v>
      </c>
      <c r="Q1214" s="8"/>
      <c r="R1214" s="8">
        <v>0</v>
      </c>
      <c r="S1214" s="8"/>
      <c r="T1214" s="8">
        <v>0</v>
      </c>
      <c r="U1214" s="26">
        <v>15914</v>
      </c>
      <c r="V1214" s="26">
        <v>16278.000000000002</v>
      </c>
      <c r="W1214" s="26">
        <v>39253</v>
      </c>
    </row>
    <row r="1215" spans="1:23">
      <c r="A1215" t="str">
        <f t="shared" si="18"/>
        <v>Cecil, Maryland</v>
      </c>
      <c r="B1215" t="s">
        <v>2072</v>
      </c>
      <c r="E1215" t="s">
        <v>2100</v>
      </c>
      <c r="F1215" s="25" t="s">
        <v>2101</v>
      </c>
      <c r="G1215" s="6"/>
      <c r="H1215" s="7">
        <v>102552</v>
      </c>
      <c r="I1215" s="8"/>
      <c r="J1215" s="8">
        <v>0</v>
      </c>
      <c r="K1215" s="8"/>
      <c r="L1215" s="8">
        <v>0.30300725485607299</v>
      </c>
      <c r="M1215" s="8"/>
      <c r="N1215" s="8">
        <v>0</v>
      </c>
      <c r="O1215" s="8"/>
      <c r="P1215" s="8">
        <v>0.69699274514392695</v>
      </c>
      <c r="Q1215" s="8"/>
      <c r="R1215" s="8">
        <v>0</v>
      </c>
      <c r="S1215" s="8"/>
      <c r="T1215" s="8">
        <v>0</v>
      </c>
      <c r="U1215" s="26">
        <v>0</v>
      </c>
      <c r="V1215" s="26">
        <v>31073.999999999996</v>
      </c>
      <c r="W1215" s="26">
        <v>71478</v>
      </c>
    </row>
    <row r="1216" spans="1:23">
      <c r="A1216" t="str">
        <f t="shared" si="18"/>
        <v>Calvert, Maryland</v>
      </c>
      <c r="B1216" t="s">
        <v>2072</v>
      </c>
      <c r="E1216" t="s">
        <v>2102</v>
      </c>
      <c r="F1216" s="25" t="s">
        <v>2103</v>
      </c>
      <c r="G1216" s="6"/>
      <c r="H1216" s="7">
        <v>91511</v>
      </c>
      <c r="I1216" s="8"/>
      <c r="J1216" s="8">
        <v>0</v>
      </c>
      <c r="K1216" s="8"/>
      <c r="L1216" s="8">
        <v>0.40054201134289869</v>
      </c>
      <c r="M1216" s="8"/>
      <c r="N1216" s="8">
        <v>0</v>
      </c>
      <c r="O1216" s="8"/>
      <c r="P1216" s="8">
        <v>0.59945798865710131</v>
      </c>
      <c r="Q1216" s="8"/>
      <c r="R1216" s="8">
        <v>0</v>
      </c>
      <c r="S1216" s="8"/>
      <c r="T1216" s="8">
        <v>0</v>
      </c>
      <c r="U1216" s="26">
        <v>0</v>
      </c>
      <c r="V1216" s="26">
        <v>36654</v>
      </c>
      <c r="W1216" s="26">
        <v>54857</v>
      </c>
    </row>
    <row r="1217" spans="1:23">
      <c r="A1217" t="str">
        <f t="shared" si="18"/>
        <v>Garrett, Maryland</v>
      </c>
      <c r="B1217" t="s">
        <v>2072</v>
      </c>
      <c r="E1217" t="s">
        <v>2104</v>
      </c>
      <c r="F1217" s="25" t="s">
        <v>2105</v>
      </c>
      <c r="G1217" s="6"/>
      <c r="H1217" s="7">
        <v>29235</v>
      </c>
      <c r="I1217" s="8"/>
      <c r="J1217" s="8">
        <v>0</v>
      </c>
      <c r="K1217" s="8"/>
      <c r="L1217" s="8">
        <v>0</v>
      </c>
      <c r="M1217" s="8"/>
      <c r="N1217" s="8">
        <v>0</v>
      </c>
      <c r="O1217" s="8"/>
      <c r="P1217" s="8">
        <v>1</v>
      </c>
      <c r="Q1217" s="8"/>
      <c r="R1217" s="8">
        <v>0</v>
      </c>
      <c r="S1217" s="8"/>
      <c r="T1217" s="8">
        <v>0</v>
      </c>
      <c r="U1217" s="26">
        <v>0</v>
      </c>
      <c r="V1217" s="26">
        <v>0</v>
      </c>
      <c r="W1217" s="26">
        <v>29235</v>
      </c>
    </row>
    <row r="1218" spans="1:23">
      <c r="A1218" t="str">
        <f t="shared" si="18"/>
        <v>St. Mary's, Maryland</v>
      </c>
      <c r="B1218" t="s">
        <v>2072</v>
      </c>
      <c r="E1218" t="s">
        <v>2106</v>
      </c>
      <c r="F1218" s="25" t="s">
        <v>2107</v>
      </c>
      <c r="G1218" s="6"/>
      <c r="H1218" s="7">
        <v>112290</v>
      </c>
      <c r="I1218" s="8"/>
      <c r="J1218" s="8">
        <v>0.22969988422833734</v>
      </c>
      <c r="K1218" s="8"/>
      <c r="L1218" s="8">
        <v>0.13141864814320064</v>
      </c>
      <c r="M1218" s="8"/>
      <c r="N1218" s="8">
        <v>0</v>
      </c>
      <c r="O1218" s="8"/>
      <c r="P1218" s="8">
        <v>0.63888146762846199</v>
      </c>
      <c r="Q1218" s="8"/>
      <c r="R1218" s="8">
        <v>0</v>
      </c>
      <c r="S1218" s="8"/>
      <c r="T1218" s="8">
        <v>0</v>
      </c>
      <c r="U1218" s="26">
        <v>25793</v>
      </c>
      <c r="V1218" s="26">
        <v>14757</v>
      </c>
      <c r="W1218" s="26">
        <v>71740</v>
      </c>
    </row>
    <row r="1219" spans="1:23">
      <c r="A1219" t="str">
        <f t="shared" si="18"/>
        <v>Charles, Maryland</v>
      </c>
      <c r="B1219" t="s">
        <v>2072</v>
      </c>
      <c r="E1219" t="s">
        <v>2108</v>
      </c>
      <c r="F1219" s="25" t="s">
        <v>2109</v>
      </c>
      <c r="G1219" s="6"/>
      <c r="H1219" s="7">
        <v>159428</v>
      </c>
      <c r="I1219" s="8"/>
      <c r="J1219" s="8">
        <v>0</v>
      </c>
      <c r="K1219" s="8"/>
      <c r="L1219" s="8">
        <v>0.59583009258097697</v>
      </c>
      <c r="M1219" s="8"/>
      <c r="N1219" s="8">
        <v>0</v>
      </c>
      <c r="O1219" s="8"/>
      <c r="P1219" s="8">
        <v>0.40416990741902303</v>
      </c>
      <c r="Q1219" s="8"/>
      <c r="R1219" s="8">
        <v>0</v>
      </c>
      <c r="S1219" s="8"/>
      <c r="T1219" s="8">
        <v>0</v>
      </c>
      <c r="U1219" s="26">
        <v>0</v>
      </c>
      <c r="V1219" s="26">
        <v>94992</v>
      </c>
      <c r="W1219" s="26">
        <v>64436.000000000007</v>
      </c>
    </row>
    <row r="1220" spans="1:23">
      <c r="A1220" t="str">
        <f t="shared" si="18"/>
        <v>Washington, Maryland</v>
      </c>
      <c r="B1220" t="s">
        <v>2072</v>
      </c>
      <c r="E1220" t="s">
        <v>207</v>
      </c>
      <c r="F1220" s="25" t="s">
        <v>2110</v>
      </c>
      <c r="G1220" s="6"/>
      <c r="H1220" s="7">
        <v>150109</v>
      </c>
      <c r="I1220" s="8"/>
      <c r="J1220" s="8">
        <v>0.23565542372542619</v>
      </c>
      <c r="K1220" s="8"/>
      <c r="L1220" s="8">
        <v>0.31852853593055713</v>
      </c>
      <c r="M1220" s="8"/>
      <c r="N1220" s="8">
        <v>0</v>
      </c>
      <c r="O1220" s="8"/>
      <c r="P1220" s="8">
        <v>0.44581604034401667</v>
      </c>
      <c r="Q1220" s="8"/>
      <c r="R1220" s="8">
        <v>0</v>
      </c>
      <c r="S1220" s="8"/>
      <c r="T1220" s="8">
        <v>0</v>
      </c>
      <c r="U1220" s="26">
        <v>35374</v>
      </c>
      <c r="V1220" s="26">
        <v>47814</v>
      </c>
      <c r="W1220" s="26">
        <v>66921</v>
      </c>
    </row>
    <row r="1221" spans="1:23">
      <c r="A1221" t="str">
        <f t="shared" si="18"/>
        <v>Prince George's, Maryland</v>
      </c>
      <c r="B1221" t="s">
        <v>2072</v>
      </c>
      <c r="E1221" t="s">
        <v>2111</v>
      </c>
      <c r="F1221" s="25" t="s">
        <v>2112</v>
      </c>
      <c r="G1221" s="6"/>
      <c r="H1221" s="7">
        <v>908670</v>
      </c>
      <c r="I1221" s="8"/>
      <c r="J1221" s="8">
        <v>0</v>
      </c>
      <c r="K1221" s="8"/>
      <c r="L1221" s="8">
        <v>0.94972322185171731</v>
      </c>
      <c r="M1221" s="8"/>
      <c r="N1221" s="8">
        <v>0</v>
      </c>
      <c r="O1221" s="8"/>
      <c r="P1221" s="8">
        <v>5.0276778148282658E-2</v>
      </c>
      <c r="Q1221" s="8"/>
      <c r="R1221" s="8">
        <v>0</v>
      </c>
      <c r="S1221" s="8"/>
      <c r="T1221" s="8">
        <v>0</v>
      </c>
      <c r="U1221" s="26">
        <v>0</v>
      </c>
      <c r="V1221" s="26">
        <v>862985</v>
      </c>
      <c r="W1221" s="26">
        <v>45685</v>
      </c>
    </row>
    <row r="1222" spans="1:23">
      <c r="A1222" t="str">
        <f t="shared" ref="A1222:A1285" si="19">E1222&amp;", "&amp;B1222</f>
        <v>Montgomery, Maryland</v>
      </c>
      <c r="B1222" t="s">
        <v>2072</v>
      </c>
      <c r="E1222" t="s">
        <v>133</v>
      </c>
      <c r="F1222" s="25" t="s">
        <v>2113</v>
      </c>
      <c r="G1222" s="6"/>
      <c r="H1222" s="7">
        <v>1043530</v>
      </c>
      <c r="I1222" s="8"/>
      <c r="J1222" s="8">
        <v>0.18710051459948443</v>
      </c>
      <c r="K1222" s="8"/>
      <c r="L1222" s="8">
        <v>0.75361513324964313</v>
      </c>
      <c r="M1222" s="8"/>
      <c r="N1222" s="8">
        <v>0</v>
      </c>
      <c r="O1222" s="8"/>
      <c r="P1222" s="8">
        <v>5.9284352150872521E-2</v>
      </c>
      <c r="Q1222" s="8"/>
      <c r="R1222" s="8">
        <v>0</v>
      </c>
      <c r="S1222" s="8"/>
      <c r="T1222" s="8">
        <v>0</v>
      </c>
      <c r="U1222" s="26">
        <v>195245</v>
      </c>
      <c r="V1222" s="26">
        <v>786420.00000000012</v>
      </c>
      <c r="W1222" s="26">
        <v>61865</v>
      </c>
    </row>
    <row r="1223" spans="1:23">
      <c r="A1223" t="str">
        <f t="shared" si="19"/>
        <v>Androscoggin, Maine</v>
      </c>
      <c r="B1223" t="s">
        <v>2114</v>
      </c>
      <c r="E1223" t="s">
        <v>2115</v>
      </c>
      <c r="F1223" s="25" t="s">
        <v>2116</v>
      </c>
      <c r="G1223" s="6"/>
      <c r="H1223" s="7">
        <v>107602</v>
      </c>
      <c r="I1223" s="8"/>
      <c r="J1223" s="8">
        <v>0.43787290199066931</v>
      </c>
      <c r="K1223" s="8"/>
      <c r="L1223" s="8">
        <v>1.2880801472091597E-2</v>
      </c>
      <c r="M1223" s="8"/>
      <c r="N1223" s="8">
        <v>0</v>
      </c>
      <c r="O1223" s="8"/>
      <c r="P1223" s="8">
        <v>0.54924629653723911</v>
      </c>
      <c r="Q1223" s="8"/>
      <c r="R1223" s="8">
        <v>0</v>
      </c>
      <c r="S1223" s="8"/>
      <c r="T1223" s="8">
        <v>0</v>
      </c>
      <c r="U1223" s="26">
        <v>47116</v>
      </c>
      <c r="V1223" s="26">
        <v>1386</v>
      </c>
      <c r="W1223" s="26">
        <v>59100</v>
      </c>
    </row>
    <row r="1224" spans="1:23">
      <c r="A1224" t="str">
        <f t="shared" si="19"/>
        <v>Sagadahoc, Maine</v>
      </c>
      <c r="B1224" t="s">
        <v>2114</v>
      </c>
      <c r="E1224" t="s">
        <v>2117</v>
      </c>
      <c r="F1224" s="25" t="s">
        <v>2118</v>
      </c>
      <c r="G1224" s="6"/>
      <c r="H1224" s="7">
        <v>35452</v>
      </c>
      <c r="I1224" s="8"/>
      <c r="J1224" s="8">
        <v>0</v>
      </c>
      <c r="K1224" s="8"/>
      <c r="L1224" s="8">
        <v>0.2246417691526571</v>
      </c>
      <c r="M1224" s="8"/>
      <c r="N1224" s="8">
        <v>0</v>
      </c>
      <c r="O1224" s="8"/>
      <c r="P1224" s="8">
        <v>0.7753582308473429</v>
      </c>
      <c r="Q1224" s="8"/>
      <c r="R1224" s="8">
        <v>0</v>
      </c>
      <c r="S1224" s="8"/>
      <c r="T1224" s="8">
        <v>0</v>
      </c>
      <c r="U1224" s="26">
        <v>0</v>
      </c>
      <c r="V1224" s="26">
        <v>7963.9999999999991</v>
      </c>
      <c r="W1224" s="26">
        <v>27488</v>
      </c>
    </row>
    <row r="1225" spans="1:23">
      <c r="A1225" t="str">
        <f t="shared" si="19"/>
        <v>Washington, Maine</v>
      </c>
      <c r="B1225" t="s">
        <v>2114</v>
      </c>
      <c r="E1225" t="s">
        <v>207</v>
      </c>
      <c r="F1225" s="25" t="s">
        <v>2119</v>
      </c>
      <c r="G1225" s="6"/>
      <c r="H1225" s="7">
        <v>31491</v>
      </c>
      <c r="I1225" s="8"/>
      <c r="J1225" s="8">
        <v>0</v>
      </c>
      <c r="K1225" s="8"/>
      <c r="L1225" s="8">
        <v>0</v>
      </c>
      <c r="M1225" s="8"/>
      <c r="N1225" s="8">
        <v>0</v>
      </c>
      <c r="O1225" s="8"/>
      <c r="P1225" s="8">
        <v>1</v>
      </c>
      <c r="Q1225" s="8"/>
      <c r="R1225" s="8">
        <v>0</v>
      </c>
      <c r="S1225" s="8"/>
      <c r="T1225" s="8">
        <v>0</v>
      </c>
      <c r="U1225" s="26">
        <v>0</v>
      </c>
      <c r="V1225" s="26">
        <v>0</v>
      </c>
      <c r="W1225" s="26">
        <v>31491</v>
      </c>
    </row>
    <row r="1226" spans="1:23">
      <c r="A1226" t="str">
        <f t="shared" si="19"/>
        <v>Waldo, Maine</v>
      </c>
      <c r="B1226" t="s">
        <v>2114</v>
      </c>
      <c r="E1226" t="s">
        <v>2120</v>
      </c>
      <c r="F1226" s="25" t="s">
        <v>2121</v>
      </c>
      <c r="G1226" s="6"/>
      <c r="H1226" s="7">
        <v>39539</v>
      </c>
      <c r="I1226" s="8"/>
      <c r="J1226" s="8">
        <v>0</v>
      </c>
      <c r="K1226" s="8"/>
      <c r="L1226" s="8">
        <v>0</v>
      </c>
      <c r="M1226" s="8"/>
      <c r="N1226" s="8">
        <v>0</v>
      </c>
      <c r="O1226" s="8"/>
      <c r="P1226" s="8">
        <v>1</v>
      </c>
      <c r="Q1226" s="8"/>
      <c r="R1226" s="8">
        <v>0</v>
      </c>
      <c r="S1226" s="8"/>
      <c r="T1226" s="8">
        <v>0</v>
      </c>
      <c r="U1226" s="26">
        <v>0</v>
      </c>
      <c r="V1226" s="26">
        <v>0</v>
      </c>
      <c r="W1226" s="26">
        <v>39539</v>
      </c>
    </row>
    <row r="1227" spans="1:23">
      <c r="A1227" t="str">
        <f t="shared" si="19"/>
        <v>York, Maine</v>
      </c>
      <c r="B1227" t="s">
        <v>2114</v>
      </c>
      <c r="E1227" t="s">
        <v>2122</v>
      </c>
      <c r="F1227" s="25" t="s">
        <v>2123</v>
      </c>
      <c r="G1227" s="6"/>
      <c r="H1227" s="7">
        <v>204316</v>
      </c>
      <c r="I1227" s="8"/>
      <c r="J1227" s="8">
        <v>0</v>
      </c>
      <c r="K1227" s="8"/>
      <c r="L1227" s="8">
        <v>0.25371972826406153</v>
      </c>
      <c r="M1227" s="8"/>
      <c r="N1227" s="8">
        <v>0</v>
      </c>
      <c r="O1227" s="8"/>
      <c r="P1227" s="8">
        <v>0.74628027173593847</v>
      </c>
      <c r="Q1227" s="8"/>
      <c r="R1227" s="8">
        <v>0</v>
      </c>
      <c r="S1227" s="8"/>
      <c r="T1227" s="8">
        <v>0</v>
      </c>
      <c r="U1227" s="26">
        <v>0</v>
      </c>
      <c r="V1227" s="26">
        <v>51838.999999999993</v>
      </c>
      <c r="W1227" s="26">
        <v>152477</v>
      </c>
    </row>
    <row r="1228" spans="1:23">
      <c r="A1228" t="str">
        <f t="shared" si="19"/>
        <v>Penobscot, Maine</v>
      </c>
      <c r="B1228" t="s">
        <v>2114</v>
      </c>
      <c r="E1228" t="s">
        <v>2124</v>
      </c>
      <c r="F1228" s="25" t="s">
        <v>2125</v>
      </c>
      <c r="G1228" s="6"/>
      <c r="H1228" s="7">
        <v>151774</v>
      </c>
      <c r="I1228" s="8"/>
      <c r="J1228" s="8">
        <v>0.17622913015404482</v>
      </c>
      <c r="K1228" s="8"/>
      <c r="L1228" s="8">
        <v>0.12978507517756666</v>
      </c>
      <c r="M1228" s="8"/>
      <c r="N1228" s="8">
        <v>0</v>
      </c>
      <c r="O1228" s="8"/>
      <c r="P1228" s="8">
        <v>0.6939857946683885</v>
      </c>
      <c r="Q1228" s="8"/>
      <c r="R1228" s="8">
        <v>0</v>
      </c>
      <c r="S1228" s="8"/>
      <c r="T1228" s="8">
        <v>0</v>
      </c>
      <c r="U1228" s="26">
        <v>26746.999999999996</v>
      </c>
      <c r="V1228" s="26">
        <v>19698</v>
      </c>
      <c r="W1228" s="26">
        <v>105329</v>
      </c>
    </row>
    <row r="1229" spans="1:23">
      <c r="A1229" t="str">
        <f t="shared" si="19"/>
        <v>Kennebec, Maine</v>
      </c>
      <c r="B1229" t="s">
        <v>2114</v>
      </c>
      <c r="E1229" t="s">
        <v>2126</v>
      </c>
      <c r="F1229" s="25" t="s">
        <v>2127</v>
      </c>
      <c r="G1229" s="6"/>
      <c r="H1229" s="7">
        <v>121753</v>
      </c>
      <c r="I1229" s="8"/>
      <c r="J1229" s="8">
        <v>0</v>
      </c>
      <c r="K1229" s="8"/>
      <c r="L1229" s="8">
        <v>0</v>
      </c>
      <c r="M1229" s="8"/>
      <c r="N1229" s="8">
        <v>0</v>
      </c>
      <c r="O1229" s="8"/>
      <c r="P1229" s="8">
        <v>1</v>
      </c>
      <c r="Q1229" s="8"/>
      <c r="R1229" s="8">
        <v>0</v>
      </c>
      <c r="S1229" s="8"/>
      <c r="T1229" s="8">
        <v>0</v>
      </c>
      <c r="U1229" s="26">
        <v>0</v>
      </c>
      <c r="V1229" s="26">
        <v>0</v>
      </c>
      <c r="W1229" s="26">
        <v>121753</v>
      </c>
    </row>
    <row r="1230" spans="1:23">
      <c r="A1230" t="str">
        <f t="shared" si="19"/>
        <v>Oxford, Maine</v>
      </c>
      <c r="B1230" t="s">
        <v>2114</v>
      </c>
      <c r="E1230" t="s">
        <v>2128</v>
      </c>
      <c r="F1230" s="25" t="s">
        <v>2129</v>
      </c>
      <c r="G1230" s="6"/>
      <c r="H1230" s="7">
        <v>57550</v>
      </c>
      <c r="I1230" s="8"/>
      <c r="J1230" s="8">
        <v>0</v>
      </c>
      <c r="K1230" s="8"/>
      <c r="L1230" s="8">
        <v>0</v>
      </c>
      <c r="M1230" s="8"/>
      <c r="N1230" s="8">
        <v>0</v>
      </c>
      <c r="O1230" s="8"/>
      <c r="P1230" s="8">
        <v>1</v>
      </c>
      <c r="Q1230" s="8"/>
      <c r="R1230" s="8">
        <v>0</v>
      </c>
      <c r="S1230" s="8"/>
      <c r="T1230" s="8">
        <v>0</v>
      </c>
      <c r="U1230" s="26">
        <v>0</v>
      </c>
      <c r="V1230" s="26">
        <v>0</v>
      </c>
      <c r="W1230" s="26">
        <v>57550</v>
      </c>
    </row>
    <row r="1231" spans="1:23">
      <c r="A1231" t="str">
        <f t="shared" si="19"/>
        <v>Piscataquis, Maine</v>
      </c>
      <c r="B1231" t="s">
        <v>2114</v>
      </c>
      <c r="E1231" t="s">
        <v>2130</v>
      </c>
      <c r="F1231" s="25" t="s">
        <v>2131</v>
      </c>
      <c r="G1231" s="6"/>
      <c r="H1231" s="7">
        <v>16836</v>
      </c>
      <c r="I1231" s="8"/>
      <c r="J1231" s="8">
        <v>0</v>
      </c>
      <c r="K1231" s="8"/>
      <c r="L1231" s="8">
        <v>0</v>
      </c>
      <c r="M1231" s="8"/>
      <c r="N1231" s="8">
        <v>0</v>
      </c>
      <c r="O1231" s="8"/>
      <c r="P1231" s="8">
        <v>1</v>
      </c>
      <c r="Q1231" s="8"/>
      <c r="R1231" s="8">
        <v>0</v>
      </c>
      <c r="S1231" s="8"/>
      <c r="T1231" s="8">
        <v>0</v>
      </c>
      <c r="U1231" s="26">
        <v>0</v>
      </c>
      <c r="V1231" s="26">
        <v>0</v>
      </c>
      <c r="W1231" s="26">
        <v>16836</v>
      </c>
    </row>
    <row r="1232" spans="1:23">
      <c r="A1232" t="str">
        <f t="shared" si="19"/>
        <v>Lincoln, Maine</v>
      </c>
      <c r="B1232" t="s">
        <v>2114</v>
      </c>
      <c r="E1232" t="s">
        <v>326</v>
      </c>
      <c r="F1232" s="25" t="s">
        <v>2132</v>
      </c>
      <c r="G1232" s="6"/>
      <c r="H1232" s="7">
        <v>34201</v>
      </c>
      <c r="I1232" s="8"/>
      <c r="J1232" s="8">
        <v>0</v>
      </c>
      <c r="K1232" s="8"/>
      <c r="L1232" s="8">
        <v>0</v>
      </c>
      <c r="M1232" s="8"/>
      <c r="N1232" s="8">
        <v>0</v>
      </c>
      <c r="O1232" s="8"/>
      <c r="P1232" s="8">
        <v>1</v>
      </c>
      <c r="Q1232" s="8"/>
      <c r="R1232" s="8">
        <v>0</v>
      </c>
      <c r="S1232" s="8"/>
      <c r="T1232" s="8">
        <v>0</v>
      </c>
      <c r="U1232" s="26">
        <v>0</v>
      </c>
      <c r="V1232" s="26">
        <v>0</v>
      </c>
      <c r="W1232" s="26">
        <v>34201</v>
      </c>
    </row>
    <row r="1233" spans="1:23">
      <c r="A1233" t="str">
        <f t="shared" si="19"/>
        <v>Cumberland, Maine</v>
      </c>
      <c r="B1233" t="s">
        <v>2114</v>
      </c>
      <c r="E1233" t="s">
        <v>1345</v>
      </c>
      <c r="F1233" s="25" t="s">
        <v>2133</v>
      </c>
      <c r="G1233" s="6"/>
      <c r="H1233" s="7">
        <v>292307</v>
      </c>
      <c r="I1233" s="8"/>
      <c r="J1233" s="8">
        <v>0.31194258091663901</v>
      </c>
      <c r="K1233" s="8"/>
      <c r="L1233" s="8">
        <v>0.24150294040170095</v>
      </c>
      <c r="M1233" s="8"/>
      <c r="N1233" s="8">
        <v>0</v>
      </c>
      <c r="O1233" s="8"/>
      <c r="P1233" s="8">
        <v>0.44655447868166009</v>
      </c>
      <c r="Q1233" s="8"/>
      <c r="R1233" s="8">
        <v>0</v>
      </c>
      <c r="S1233" s="8"/>
      <c r="T1233" s="8">
        <v>0</v>
      </c>
      <c r="U1233" s="26">
        <v>91183</v>
      </c>
      <c r="V1233" s="26">
        <v>70593</v>
      </c>
      <c r="W1233" s="26">
        <v>130531.00000000001</v>
      </c>
    </row>
    <row r="1234" spans="1:23">
      <c r="A1234" t="str">
        <f t="shared" si="19"/>
        <v>Hancock, Maine</v>
      </c>
      <c r="B1234" t="s">
        <v>2114</v>
      </c>
      <c r="E1234" t="s">
        <v>835</v>
      </c>
      <c r="F1234" s="25" t="s">
        <v>2134</v>
      </c>
      <c r="G1234" s="6"/>
      <c r="H1234" s="7">
        <v>54601</v>
      </c>
      <c r="I1234" s="8"/>
      <c r="J1234" s="8">
        <v>0</v>
      </c>
      <c r="K1234" s="8"/>
      <c r="L1234" s="8">
        <v>0</v>
      </c>
      <c r="M1234" s="8"/>
      <c r="N1234" s="8">
        <v>0</v>
      </c>
      <c r="O1234" s="8"/>
      <c r="P1234" s="8">
        <v>1</v>
      </c>
      <c r="Q1234" s="8"/>
      <c r="R1234" s="8">
        <v>0</v>
      </c>
      <c r="S1234" s="8"/>
      <c r="T1234" s="8">
        <v>0</v>
      </c>
      <c r="U1234" s="26">
        <v>0</v>
      </c>
      <c r="V1234" s="26">
        <v>0</v>
      </c>
      <c r="W1234" s="26">
        <v>54601</v>
      </c>
    </row>
    <row r="1235" spans="1:23">
      <c r="A1235" t="str">
        <f t="shared" si="19"/>
        <v>Knox, Maine</v>
      </c>
      <c r="B1235" t="s">
        <v>2114</v>
      </c>
      <c r="E1235" t="s">
        <v>1387</v>
      </c>
      <c r="F1235" s="25" t="s">
        <v>2135</v>
      </c>
      <c r="G1235" s="6"/>
      <c r="H1235" s="7">
        <v>39759</v>
      </c>
      <c r="I1235" s="8"/>
      <c r="J1235" s="8">
        <v>0</v>
      </c>
      <c r="K1235" s="8"/>
      <c r="L1235" s="8">
        <v>0</v>
      </c>
      <c r="M1235" s="8"/>
      <c r="N1235" s="8">
        <v>0</v>
      </c>
      <c r="O1235" s="8"/>
      <c r="P1235" s="8">
        <v>1</v>
      </c>
      <c r="Q1235" s="8"/>
      <c r="R1235" s="8">
        <v>0</v>
      </c>
      <c r="S1235" s="8"/>
      <c r="T1235" s="8">
        <v>0</v>
      </c>
      <c r="U1235" s="26">
        <v>0</v>
      </c>
      <c r="V1235" s="26">
        <v>0</v>
      </c>
      <c r="W1235" s="26">
        <v>39759</v>
      </c>
    </row>
    <row r="1236" spans="1:23">
      <c r="A1236" t="str">
        <f t="shared" si="19"/>
        <v>Franklin, Maine</v>
      </c>
      <c r="B1236" t="s">
        <v>2114</v>
      </c>
      <c r="E1236" t="s">
        <v>117</v>
      </c>
      <c r="F1236" s="25" t="s">
        <v>2136</v>
      </c>
      <c r="G1236" s="6"/>
      <c r="H1236" s="7">
        <v>29982</v>
      </c>
      <c r="I1236" s="8"/>
      <c r="J1236" s="8">
        <v>0</v>
      </c>
      <c r="K1236" s="8"/>
      <c r="L1236" s="8">
        <v>0</v>
      </c>
      <c r="M1236" s="8"/>
      <c r="N1236" s="8">
        <v>0</v>
      </c>
      <c r="O1236" s="8"/>
      <c r="P1236" s="8">
        <v>1</v>
      </c>
      <c r="Q1236" s="8"/>
      <c r="R1236" s="8">
        <v>0</v>
      </c>
      <c r="S1236" s="8"/>
      <c r="T1236" s="8">
        <v>0</v>
      </c>
      <c r="U1236" s="26">
        <v>0</v>
      </c>
      <c r="V1236" s="26">
        <v>0</v>
      </c>
      <c r="W1236" s="26">
        <v>29982</v>
      </c>
    </row>
    <row r="1237" spans="1:23">
      <c r="A1237" t="str">
        <f t="shared" si="19"/>
        <v>Aroostook, Maine</v>
      </c>
      <c r="B1237" t="s">
        <v>2114</v>
      </c>
      <c r="E1237" t="s">
        <v>2137</v>
      </c>
      <c r="F1237" s="25" t="s">
        <v>2138</v>
      </c>
      <c r="G1237" s="6"/>
      <c r="H1237" s="7">
        <v>67809</v>
      </c>
      <c r="I1237" s="8"/>
      <c r="J1237" s="8">
        <v>0</v>
      </c>
      <c r="K1237" s="8"/>
      <c r="L1237" s="8">
        <v>0</v>
      </c>
      <c r="M1237" s="8"/>
      <c r="N1237" s="8">
        <v>0</v>
      </c>
      <c r="O1237" s="8"/>
      <c r="P1237" s="8">
        <v>1</v>
      </c>
      <c r="Q1237" s="8"/>
      <c r="R1237" s="8">
        <v>0</v>
      </c>
      <c r="S1237" s="8"/>
      <c r="T1237" s="8">
        <v>0</v>
      </c>
      <c r="U1237" s="26">
        <v>0</v>
      </c>
      <c r="V1237" s="26">
        <v>0</v>
      </c>
      <c r="W1237" s="26">
        <v>67809</v>
      </c>
    </row>
    <row r="1238" spans="1:23">
      <c r="A1238" t="str">
        <f t="shared" si="19"/>
        <v>Somerset, Maine</v>
      </c>
      <c r="B1238" t="s">
        <v>2114</v>
      </c>
      <c r="E1238" t="s">
        <v>2096</v>
      </c>
      <c r="F1238" s="25" t="s">
        <v>2139</v>
      </c>
      <c r="G1238" s="6"/>
      <c r="H1238" s="7">
        <v>50520</v>
      </c>
      <c r="I1238" s="8"/>
      <c r="J1238" s="8">
        <v>0</v>
      </c>
      <c r="K1238" s="8"/>
      <c r="L1238" s="8">
        <v>0</v>
      </c>
      <c r="M1238" s="8"/>
      <c r="N1238" s="8">
        <v>0</v>
      </c>
      <c r="O1238" s="8"/>
      <c r="P1238" s="8">
        <v>1</v>
      </c>
      <c r="Q1238" s="8"/>
      <c r="R1238" s="8">
        <v>0</v>
      </c>
      <c r="S1238" s="8"/>
      <c r="T1238" s="8">
        <v>0</v>
      </c>
      <c r="U1238" s="26">
        <v>0</v>
      </c>
      <c r="V1238" s="26">
        <v>0</v>
      </c>
      <c r="W1238" s="26">
        <v>50520</v>
      </c>
    </row>
    <row r="1239" spans="1:23">
      <c r="A1239" t="str">
        <f t="shared" si="19"/>
        <v>Menominee, Michigan</v>
      </c>
      <c r="B1239" t="s">
        <v>2140</v>
      </c>
      <c r="E1239" t="s">
        <v>2141</v>
      </c>
      <c r="F1239" s="25" t="s">
        <v>2142</v>
      </c>
      <c r="G1239" s="6"/>
      <c r="H1239" s="7">
        <v>23074</v>
      </c>
      <c r="I1239" s="8"/>
      <c r="J1239" s="8">
        <v>0</v>
      </c>
      <c r="K1239" s="8"/>
      <c r="L1239" s="8">
        <v>0</v>
      </c>
      <c r="M1239" s="8"/>
      <c r="N1239" s="8">
        <v>0</v>
      </c>
      <c r="O1239" s="8"/>
      <c r="P1239" s="8">
        <v>1</v>
      </c>
      <c r="Q1239" s="8"/>
      <c r="R1239" s="8">
        <v>0</v>
      </c>
      <c r="S1239" s="8"/>
      <c r="T1239" s="8">
        <v>0</v>
      </c>
      <c r="U1239" s="26">
        <v>0</v>
      </c>
      <c r="V1239" s="26">
        <v>0</v>
      </c>
      <c r="W1239" s="26">
        <v>23074</v>
      </c>
    </row>
    <row r="1240" spans="1:23">
      <c r="A1240" t="str">
        <f t="shared" si="19"/>
        <v>Alpena, Michigan</v>
      </c>
      <c r="B1240" t="s">
        <v>2140</v>
      </c>
      <c r="E1240" t="s">
        <v>2143</v>
      </c>
      <c r="F1240" s="25" t="s">
        <v>2144</v>
      </c>
      <c r="G1240" s="6"/>
      <c r="H1240" s="7">
        <v>28520</v>
      </c>
      <c r="I1240" s="8"/>
      <c r="J1240" s="8">
        <v>0</v>
      </c>
      <c r="K1240" s="8"/>
      <c r="L1240" s="8">
        <v>0</v>
      </c>
      <c r="M1240" s="8"/>
      <c r="N1240" s="8">
        <v>0</v>
      </c>
      <c r="O1240" s="8"/>
      <c r="P1240" s="8">
        <v>1</v>
      </c>
      <c r="Q1240" s="8"/>
      <c r="R1240" s="8">
        <v>0</v>
      </c>
      <c r="S1240" s="8"/>
      <c r="T1240" s="8">
        <v>0</v>
      </c>
      <c r="U1240" s="26">
        <v>0</v>
      </c>
      <c r="V1240" s="26">
        <v>0</v>
      </c>
      <c r="W1240" s="26">
        <v>28520</v>
      </c>
    </row>
    <row r="1241" spans="1:23">
      <c r="A1241" t="str">
        <f t="shared" si="19"/>
        <v>Clare, Michigan</v>
      </c>
      <c r="B1241" t="s">
        <v>2140</v>
      </c>
      <c r="E1241" t="s">
        <v>2145</v>
      </c>
      <c r="F1241" s="25" t="s">
        <v>2146</v>
      </c>
      <c r="G1241" s="6"/>
      <c r="H1241" s="7">
        <v>30651</v>
      </c>
      <c r="I1241" s="8"/>
      <c r="J1241" s="8">
        <v>0</v>
      </c>
      <c r="K1241" s="8"/>
      <c r="L1241" s="8">
        <v>0</v>
      </c>
      <c r="M1241" s="8"/>
      <c r="N1241" s="8">
        <v>0</v>
      </c>
      <c r="O1241" s="8"/>
      <c r="P1241" s="8">
        <v>1</v>
      </c>
      <c r="Q1241" s="8"/>
      <c r="R1241" s="8">
        <v>0</v>
      </c>
      <c r="S1241" s="8"/>
      <c r="T1241" s="8">
        <v>0</v>
      </c>
      <c r="U1241" s="26">
        <v>0</v>
      </c>
      <c r="V1241" s="26">
        <v>0</v>
      </c>
      <c r="W1241" s="26">
        <v>30651</v>
      </c>
    </row>
    <row r="1242" spans="1:23">
      <c r="A1242" t="str">
        <f t="shared" si="19"/>
        <v>Marquette, Michigan</v>
      </c>
      <c r="B1242" t="s">
        <v>2140</v>
      </c>
      <c r="E1242" t="s">
        <v>2147</v>
      </c>
      <c r="F1242" s="25" t="s">
        <v>2148</v>
      </c>
      <c r="G1242" s="6"/>
      <c r="H1242" s="7">
        <v>66686</v>
      </c>
      <c r="I1242" s="8"/>
      <c r="J1242" s="8">
        <v>0</v>
      </c>
      <c r="K1242" s="8"/>
      <c r="L1242" s="8">
        <v>0</v>
      </c>
      <c r="M1242" s="8"/>
      <c r="N1242" s="8">
        <v>0</v>
      </c>
      <c r="O1242" s="8"/>
      <c r="P1242" s="8">
        <v>1</v>
      </c>
      <c r="Q1242" s="8"/>
      <c r="R1242" s="8">
        <v>0</v>
      </c>
      <c r="S1242" s="8"/>
      <c r="T1242" s="8">
        <v>0</v>
      </c>
      <c r="U1242" s="26">
        <v>0</v>
      </c>
      <c r="V1242" s="26">
        <v>0</v>
      </c>
      <c r="W1242" s="26">
        <v>66686</v>
      </c>
    </row>
    <row r="1243" spans="1:23">
      <c r="A1243" t="str">
        <f t="shared" si="19"/>
        <v>Schoolcraft, Michigan</v>
      </c>
      <c r="B1243" t="s">
        <v>2140</v>
      </c>
      <c r="E1243" t="s">
        <v>2149</v>
      </c>
      <c r="F1243" s="25" t="s">
        <v>2150</v>
      </c>
      <c r="G1243" s="6"/>
      <c r="H1243" s="7">
        <v>8048</v>
      </c>
      <c r="I1243" s="8"/>
      <c r="J1243" s="8">
        <v>0</v>
      </c>
      <c r="K1243" s="8"/>
      <c r="L1243" s="8">
        <v>0</v>
      </c>
      <c r="M1243" s="8"/>
      <c r="N1243" s="8">
        <v>0</v>
      </c>
      <c r="O1243" s="8"/>
      <c r="P1243" s="8">
        <v>1</v>
      </c>
      <c r="Q1243" s="8"/>
      <c r="R1243" s="8">
        <v>0</v>
      </c>
      <c r="S1243" s="8"/>
      <c r="T1243" s="8">
        <v>0</v>
      </c>
      <c r="U1243" s="26">
        <v>0</v>
      </c>
      <c r="V1243" s="26">
        <v>0</v>
      </c>
      <c r="W1243" s="26">
        <v>8048</v>
      </c>
    </row>
    <row r="1244" spans="1:23">
      <c r="A1244" t="str">
        <f t="shared" si="19"/>
        <v>Alger, Michigan</v>
      </c>
      <c r="B1244" t="s">
        <v>2140</v>
      </c>
      <c r="E1244" t="s">
        <v>2151</v>
      </c>
      <c r="F1244" s="25" t="s">
        <v>2152</v>
      </c>
      <c r="G1244" s="6"/>
      <c r="H1244" s="7">
        <v>9151</v>
      </c>
      <c r="I1244" s="8"/>
      <c r="J1244" s="8">
        <v>0</v>
      </c>
      <c r="K1244" s="8"/>
      <c r="L1244" s="8">
        <v>0</v>
      </c>
      <c r="M1244" s="8"/>
      <c r="N1244" s="8">
        <v>0</v>
      </c>
      <c r="O1244" s="8"/>
      <c r="P1244" s="8">
        <v>1</v>
      </c>
      <c r="Q1244" s="8"/>
      <c r="R1244" s="8">
        <v>0</v>
      </c>
      <c r="S1244" s="8"/>
      <c r="T1244" s="8">
        <v>0</v>
      </c>
      <c r="U1244" s="26">
        <v>0</v>
      </c>
      <c r="V1244" s="26">
        <v>0</v>
      </c>
      <c r="W1244" s="26">
        <v>9151</v>
      </c>
    </row>
    <row r="1245" spans="1:23">
      <c r="A1245" t="str">
        <f t="shared" si="19"/>
        <v>Newaygo, Michigan</v>
      </c>
      <c r="B1245" t="s">
        <v>2140</v>
      </c>
      <c r="E1245" t="s">
        <v>2153</v>
      </c>
      <c r="F1245" s="25" t="s">
        <v>2154</v>
      </c>
      <c r="G1245" s="6"/>
      <c r="H1245" s="7">
        <v>48366</v>
      </c>
      <c r="I1245" s="8"/>
      <c r="J1245" s="8">
        <v>0</v>
      </c>
      <c r="K1245" s="8"/>
      <c r="L1245" s="8">
        <v>0</v>
      </c>
      <c r="M1245" s="8"/>
      <c r="N1245" s="8">
        <v>0</v>
      </c>
      <c r="O1245" s="8"/>
      <c r="P1245" s="8">
        <v>1</v>
      </c>
      <c r="Q1245" s="8"/>
      <c r="R1245" s="8">
        <v>0</v>
      </c>
      <c r="S1245" s="8"/>
      <c r="T1245" s="8">
        <v>0</v>
      </c>
      <c r="U1245" s="26">
        <v>0</v>
      </c>
      <c r="V1245" s="26">
        <v>0</v>
      </c>
      <c r="W1245" s="26">
        <v>48366</v>
      </c>
    </row>
    <row r="1246" spans="1:23">
      <c r="A1246" t="str">
        <f t="shared" si="19"/>
        <v>Sanilac, Michigan</v>
      </c>
      <c r="B1246" t="s">
        <v>2140</v>
      </c>
      <c r="E1246" t="s">
        <v>2155</v>
      </c>
      <c r="F1246" s="25" t="s">
        <v>2156</v>
      </c>
      <c r="G1246" s="6"/>
      <c r="H1246" s="7">
        <v>41295</v>
      </c>
      <c r="I1246" s="8"/>
      <c r="J1246" s="8">
        <v>0</v>
      </c>
      <c r="K1246" s="8"/>
      <c r="L1246" s="8">
        <v>0</v>
      </c>
      <c r="M1246" s="8"/>
      <c r="N1246" s="8">
        <v>0</v>
      </c>
      <c r="O1246" s="8"/>
      <c r="P1246" s="8">
        <v>1</v>
      </c>
      <c r="Q1246" s="8"/>
      <c r="R1246" s="8">
        <v>0</v>
      </c>
      <c r="S1246" s="8"/>
      <c r="T1246" s="8">
        <v>0</v>
      </c>
      <c r="U1246" s="26">
        <v>0</v>
      </c>
      <c r="V1246" s="26">
        <v>0</v>
      </c>
      <c r="W1246" s="26">
        <v>41295</v>
      </c>
    </row>
    <row r="1247" spans="1:23">
      <c r="A1247" t="str">
        <f t="shared" si="19"/>
        <v>Van Buren, Michigan</v>
      </c>
      <c r="B1247" t="s">
        <v>2140</v>
      </c>
      <c r="E1247" t="s">
        <v>254</v>
      </c>
      <c r="F1247" s="25" t="s">
        <v>2157</v>
      </c>
      <c r="G1247" s="6"/>
      <c r="H1247" s="7">
        <v>75358</v>
      </c>
      <c r="I1247" s="8"/>
      <c r="J1247" s="8">
        <v>0</v>
      </c>
      <c r="K1247" s="8"/>
      <c r="L1247" s="8">
        <v>0.12460521776055627</v>
      </c>
      <c r="M1247" s="8"/>
      <c r="N1247" s="8">
        <v>0</v>
      </c>
      <c r="O1247" s="8"/>
      <c r="P1247" s="8">
        <v>0.87539478223944378</v>
      </c>
      <c r="Q1247" s="8"/>
      <c r="R1247" s="8">
        <v>0</v>
      </c>
      <c r="S1247" s="8"/>
      <c r="T1247" s="8">
        <v>0</v>
      </c>
      <c r="U1247" s="26">
        <v>0</v>
      </c>
      <c r="V1247" s="26">
        <v>9390</v>
      </c>
      <c r="W1247" s="26">
        <v>65968</v>
      </c>
    </row>
    <row r="1248" spans="1:23">
      <c r="A1248" t="str">
        <f t="shared" si="19"/>
        <v>Chippewa, Michigan</v>
      </c>
      <c r="B1248" t="s">
        <v>2140</v>
      </c>
      <c r="E1248" t="s">
        <v>2158</v>
      </c>
      <c r="F1248" s="25" t="s">
        <v>2159</v>
      </c>
      <c r="G1248" s="6"/>
      <c r="H1248" s="7">
        <v>37629</v>
      </c>
      <c r="I1248" s="8"/>
      <c r="J1248" s="8">
        <v>0</v>
      </c>
      <c r="K1248" s="8"/>
      <c r="L1248" s="8">
        <v>0</v>
      </c>
      <c r="M1248" s="8"/>
      <c r="N1248" s="8">
        <v>0</v>
      </c>
      <c r="O1248" s="8"/>
      <c r="P1248" s="8">
        <v>1</v>
      </c>
      <c r="Q1248" s="8"/>
      <c r="R1248" s="8">
        <v>0</v>
      </c>
      <c r="S1248" s="8"/>
      <c r="T1248" s="8">
        <v>0</v>
      </c>
      <c r="U1248" s="26">
        <v>0</v>
      </c>
      <c r="V1248" s="26">
        <v>0</v>
      </c>
      <c r="W1248" s="26">
        <v>37629</v>
      </c>
    </row>
    <row r="1249" spans="1:23">
      <c r="A1249" t="str">
        <f t="shared" si="19"/>
        <v>Clinton, Michigan</v>
      </c>
      <c r="B1249" t="s">
        <v>2140</v>
      </c>
      <c r="E1249" t="s">
        <v>1082</v>
      </c>
      <c r="F1249" s="25" t="s">
        <v>2160</v>
      </c>
      <c r="G1249" s="6"/>
      <c r="H1249" s="7">
        <v>78389</v>
      </c>
      <c r="I1249" s="8"/>
      <c r="J1249" s="8">
        <v>4.8782354667108903E-2</v>
      </c>
      <c r="K1249" s="8"/>
      <c r="L1249" s="8">
        <v>0.26769061985737796</v>
      </c>
      <c r="M1249" s="8"/>
      <c r="N1249" s="8">
        <v>0</v>
      </c>
      <c r="O1249" s="8"/>
      <c r="P1249" s="8">
        <v>0.68352702547551314</v>
      </c>
      <c r="Q1249" s="8"/>
      <c r="R1249" s="8">
        <v>0</v>
      </c>
      <c r="S1249" s="8"/>
      <c r="T1249" s="8">
        <v>0</v>
      </c>
      <c r="U1249" s="26">
        <v>3824</v>
      </c>
      <c r="V1249" s="26">
        <v>20984</v>
      </c>
      <c r="W1249" s="26">
        <v>53581</v>
      </c>
    </row>
    <row r="1250" spans="1:23">
      <c r="A1250" t="str">
        <f t="shared" si="19"/>
        <v>St. Joseph, Michigan</v>
      </c>
      <c r="B1250" t="s">
        <v>2140</v>
      </c>
      <c r="E1250" t="s">
        <v>1514</v>
      </c>
      <c r="F1250" s="25" t="s">
        <v>2161</v>
      </c>
      <c r="G1250" s="6"/>
      <c r="H1250" s="7">
        <v>60836</v>
      </c>
      <c r="I1250" s="8"/>
      <c r="J1250" s="8">
        <v>0</v>
      </c>
      <c r="K1250" s="8"/>
      <c r="L1250" s="8">
        <v>0.15285357354198173</v>
      </c>
      <c r="M1250" s="8"/>
      <c r="N1250" s="8">
        <v>0</v>
      </c>
      <c r="O1250" s="8"/>
      <c r="P1250" s="8">
        <v>0.8471464264580183</v>
      </c>
      <c r="Q1250" s="8"/>
      <c r="R1250" s="8">
        <v>0</v>
      </c>
      <c r="S1250" s="8"/>
      <c r="T1250" s="8">
        <v>0</v>
      </c>
      <c r="U1250" s="26">
        <v>0</v>
      </c>
      <c r="V1250" s="26">
        <v>9299</v>
      </c>
      <c r="W1250" s="26">
        <v>51537</v>
      </c>
    </row>
    <row r="1251" spans="1:23">
      <c r="A1251" t="str">
        <f t="shared" si="19"/>
        <v>Iron, Michigan</v>
      </c>
      <c r="B1251" t="s">
        <v>2140</v>
      </c>
      <c r="E1251" t="s">
        <v>2162</v>
      </c>
      <c r="F1251" s="25" t="s">
        <v>2163</v>
      </c>
      <c r="G1251" s="6"/>
      <c r="H1251" s="7">
        <v>11152</v>
      </c>
      <c r="I1251" s="8"/>
      <c r="J1251" s="8">
        <v>0</v>
      </c>
      <c r="K1251" s="8"/>
      <c r="L1251" s="8">
        <v>0</v>
      </c>
      <c r="M1251" s="8"/>
      <c r="N1251" s="8">
        <v>0</v>
      </c>
      <c r="O1251" s="8"/>
      <c r="P1251" s="8">
        <v>1</v>
      </c>
      <c r="Q1251" s="8"/>
      <c r="R1251" s="8">
        <v>0</v>
      </c>
      <c r="S1251" s="8"/>
      <c r="T1251" s="8">
        <v>0</v>
      </c>
      <c r="U1251" s="26">
        <v>0</v>
      </c>
      <c r="V1251" s="26">
        <v>0</v>
      </c>
      <c r="W1251" s="26">
        <v>11152</v>
      </c>
    </row>
    <row r="1252" spans="1:23">
      <c r="A1252" t="str">
        <f t="shared" si="19"/>
        <v>Ontonagon, Michigan</v>
      </c>
      <c r="B1252" t="s">
        <v>2140</v>
      </c>
      <c r="E1252" t="s">
        <v>2164</v>
      </c>
      <c r="F1252" s="25" t="s">
        <v>2165</v>
      </c>
      <c r="G1252" s="6"/>
      <c r="H1252" s="7">
        <v>5877</v>
      </c>
      <c r="I1252" s="8"/>
      <c r="J1252" s="8">
        <v>0</v>
      </c>
      <c r="K1252" s="8"/>
      <c r="L1252" s="8">
        <v>0</v>
      </c>
      <c r="M1252" s="8"/>
      <c r="N1252" s="8">
        <v>0</v>
      </c>
      <c r="O1252" s="8"/>
      <c r="P1252" s="8">
        <v>1</v>
      </c>
      <c r="Q1252" s="8"/>
      <c r="R1252" s="8">
        <v>0</v>
      </c>
      <c r="S1252" s="8"/>
      <c r="T1252" s="8">
        <v>0</v>
      </c>
      <c r="U1252" s="26">
        <v>0</v>
      </c>
      <c r="V1252" s="26">
        <v>0</v>
      </c>
      <c r="W1252" s="26">
        <v>5877</v>
      </c>
    </row>
    <row r="1253" spans="1:23">
      <c r="A1253" t="str">
        <f t="shared" si="19"/>
        <v>Baraga, Michigan</v>
      </c>
      <c r="B1253" t="s">
        <v>2140</v>
      </c>
      <c r="E1253" t="s">
        <v>2166</v>
      </c>
      <c r="F1253" s="25" t="s">
        <v>2167</v>
      </c>
      <c r="G1253" s="6"/>
      <c r="H1253" s="7">
        <v>8421</v>
      </c>
      <c r="I1253" s="8"/>
      <c r="J1253" s="8">
        <v>0</v>
      </c>
      <c r="K1253" s="8"/>
      <c r="L1253" s="8">
        <v>0</v>
      </c>
      <c r="M1253" s="8"/>
      <c r="N1253" s="8">
        <v>0</v>
      </c>
      <c r="O1253" s="8"/>
      <c r="P1253" s="8">
        <v>1</v>
      </c>
      <c r="Q1253" s="8"/>
      <c r="R1253" s="8">
        <v>0</v>
      </c>
      <c r="S1253" s="8"/>
      <c r="T1253" s="8">
        <v>0</v>
      </c>
      <c r="U1253" s="26">
        <v>0</v>
      </c>
      <c r="V1253" s="26">
        <v>0</v>
      </c>
      <c r="W1253" s="26">
        <v>8421</v>
      </c>
    </row>
    <row r="1254" spans="1:23">
      <c r="A1254" t="str">
        <f t="shared" si="19"/>
        <v>Alcona, Michigan</v>
      </c>
      <c r="B1254" t="s">
        <v>2140</v>
      </c>
      <c r="E1254" t="s">
        <v>2168</v>
      </c>
      <c r="F1254" s="25" t="s">
        <v>2169</v>
      </c>
      <c r="G1254" s="6"/>
      <c r="H1254" s="7">
        <v>10353</v>
      </c>
      <c r="I1254" s="8"/>
      <c r="J1254" s="8">
        <v>0</v>
      </c>
      <c r="K1254" s="8"/>
      <c r="L1254" s="8">
        <v>0</v>
      </c>
      <c r="M1254" s="8"/>
      <c r="N1254" s="8">
        <v>0</v>
      </c>
      <c r="O1254" s="8"/>
      <c r="P1254" s="8">
        <v>1</v>
      </c>
      <c r="Q1254" s="8"/>
      <c r="R1254" s="8">
        <v>0</v>
      </c>
      <c r="S1254" s="8"/>
      <c r="T1254" s="8">
        <v>0</v>
      </c>
      <c r="U1254" s="26">
        <v>0</v>
      </c>
      <c r="V1254" s="26">
        <v>0</v>
      </c>
      <c r="W1254" s="26">
        <v>10353</v>
      </c>
    </row>
    <row r="1255" spans="1:23">
      <c r="A1255" t="str">
        <f t="shared" si="19"/>
        <v>Lake, Michigan</v>
      </c>
      <c r="B1255" t="s">
        <v>2140</v>
      </c>
      <c r="E1255" t="s">
        <v>489</v>
      </c>
      <c r="F1255" s="25" t="s">
        <v>2170</v>
      </c>
      <c r="G1255" s="6"/>
      <c r="H1255" s="7">
        <v>11852</v>
      </c>
      <c r="I1255" s="8"/>
      <c r="J1255" s="8">
        <v>0</v>
      </c>
      <c r="K1255" s="8"/>
      <c r="L1255" s="8">
        <v>0</v>
      </c>
      <c r="M1255" s="8"/>
      <c r="N1255" s="8">
        <v>0</v>
      </c>
      <c r="O1255" s="8"/>
      <c r="P1255" s="8">
        <v>1</v>
      </c>
      <c r="Q1255" s="8"/>
      <c r="R1255" s="8">
        <v>0</v>
      </c>
      <c r="S1255" s="8"/>
      <c r="T1255" s="8">
        <v>0</v>
      </c>
      <c r="U1255" s="26">
        <v>0</v>
      </c>
      <c r="V1255" s="26">
        <v>0</v>
      </c>
      <c r="W1255" s="26">
        <v>11852</v>
      </c>
    </row>
    <row r="1256" spans="1:23">
      <c r="A1256" t="str">
        <f t="shared" si="19"/>
        <v>Barry, Michigan</v>
      </c>
      <c r="B1256" t="s">
        <v>2140</v>
      </c>
      <c r="E1256" t="s">
        <v>2171</v>
      </c>
      <c r="F1256" s="25" t="s">
        <v>2172</v>
      </c>
      <c r="G1256" s="6"/>
      <c r="H1256" s="7">
        <v>60540</v>
      </c>
      <c r="I1256" s="8"/>
      <c r="J1256" s="8">
        <v>0</v>
      </c>
      <c r="K1256" s="8"/>
      <c r="L1256" s="8">
        <v>0</v>
      </c>
      <c r="M1256" s="8"/>
      <c r="N1256" s="8">
        <v>0</v>
      </c>
      <c r="O1256" s="8"/>
      <c r="P1256" s="8">
        <v>1</v>
      </c>
      <c r="Q1256" s="8"/>
      <c r="R1256" s="8">
        <v>0</v>
      </c>
      <c r="S1256" s="8"/>
      <c r="T1256" s="8">
        <v>0</v>
      </c>
      <c r="U1256" s="26">
        <v>0</v>
      </c>
      <c r="V1256" s="26">
        <v>0</v>
      </c>
      <c r="W1256" s="26">
        <v>60540</v>
      </c>
    </row>
    <row r="1257" spans="1:23">
      <c r="A1257" t="str">
        <f t="shared" si="19"/>
        <v>Roscommon, Michigan</v>
      </c>
      <c r="B1257" t="s">
        <v>2140</v>
      </c>
      <c r="E1257" t="s">
        <v>2173</v>
      </c>
      <c r="F1257" s="25" t="s">
        <v>2174</v>
      </c>
      <c r="G1257" s="6"/>
      <c r="H1257" s="7">
        <v>23851</v>
      </c>
      <c r="I1257" s="8"/>
      <c r="J1257" s="8">
        <v>0</v>
      </c>
      <c r="K1257" s="8"/>
      <c r="L1257" s="8">
        <v>0</v>
      </c>
      <c r="M1257" s="8"/>
      <c r="N1257" s="8">
        <v>0</v>
      </c>
      <c r="O1257" s="8"/>
      <c r="P1257" s="8">
        <v>1</v>
      </c>
      <c r="Q1257" s="8"/>
      <c r="R1257" s="8">
        <v>0</v>
      </c>
      <c r="S1257" s="8"/>
      <c r="T1257" s="8">
        <v>0</v>
      </c>
      <c r="U1257" s="26">
        <v>0</v>
      </c>
      <c r="V1257" s="26">
        <v>0</v>
      </c>
      <c r="W1257" s="26">
        <v>23851</v>
      </c>
    </row>
    <row r="1258" spans="1:23">
      <c r="A1258" t="str">
        <f t="shared" si="19"/>
        <v>Luce, Michigan</v>
      </c>
      <c r="B1258" t="s">
        <v>2140</v>
      </c>
      <c r="E1258" t="s">
        <v>2175</v>
      </c>
      <c r="F1258" s="25" t="s">
        <v>2176</v>
      </c>
      <c r="G1258" s="6"/>
      <c r="H1258" s="7">
        <v>6338</v>
      </c>
      <c r="I1258" s="8"/>
      <c r="J1258" s="8">
        <v>0</v>
      </c>
      <c r="K1258" s="8"/>
      <c r="L1258" s="8">
        <v>0</v>
      </c>
      <c r="M1258" s="8"/>
      <c r="N1258" s="8">
        <v>0</v>
      </c>
      <c r="O1258" s="8"/>
      <c r="P1258" s="8">
        <v>1</v>
      </c>
      <c r="Q1258" s="8"/>
      <c r="R1258" s="8">
        <v>0</v>
      </c>
      <c r="S1258" s="8"/>
      <c r="T1258" s="8">
        <v>0</v>
      </c>
      <c r="U1258" s="26">
        <v>0</v>
      </c>
      <c r="V1258" s="26">
        <v>0</v>
      </c>
      <c r="W1258" s="26">
        <v>6338</v>
      </c>
    </row>
    <row r="1259" spans="1:23">
      <c r="A1259" t="str">
        <f t="shared" si="19"/>
        <v>Gogebic, Michigan</v>
      </c>
      <c r="B1259" t="s">
        <v>2140</v>
      </c>
      <c r="E1259" t="s">
        <v>2177</v>
      </c>
      <c r="F1259" s="25" t="s">
        <v>2178</v>
      </c>
      <c r="G1259" s="6"/>
      <c r="H1259" s="7">
        <v>15061</v>
      </c>
      <c r="I1259" s="8"/>
      <c r="J1259" s="8">
        <v>0</v>
      </c>
      <c r="K1259" s="8"/>
      <c r="L1259" s="8">
        <v>0</v>
      </c>
      <c r="M1259" s="8"/>
      <c r="N1259" s="8">
        <v>0</v>
      </c>
      <c r="O1259" s="8"/>
      <c r="P1259" s="8">
        <v>1</v>
      </c>
      <c r="Q1259" s="8"/>
      <c r="R1259" s="8">
        <v>0</v>
      </c>
      <c r="S1259" s="8"/>
      <c r="T1259" s="8">
        <v>0</v>
      </c>
      <c r="U1259" s="26">
        <v>0</v>
      </c>
      <c r="V1259" s="26">
        <v>0</v>
      </c>
      <c r="W1259" s="26">
        <v>15061</v>
      </c>
    </row>
    <row r="1260" spans="1:23">
      <c r="A1260" t="str">
        <f t="shared" si="19"/>
        <v>Berrien, Michigan</v>
      </c>
      <c r="B1260" t="s">
        <v>2140</v>
      </c>
      <c r="E1260" t="s">
        <v>832</v>
      </c>
      <c r="F1260" s="25" t="s">
        <v>2179</v>
      </c>
      <c r="G1260" s="6"/>
      <c r="H1260" s="7">
        <v>154133</v>
      </c>
      <c r="I1260" s="8"/>
      <c r="J1260" s="8">
        <v>6.1356101548662521E-2</v>
      </c>
      <c r="K1260" s="8"/>
      <c r="L1260" s="8">
        <v>0.49312606644910562</v>
      </c>
      <c r="M1260" s="8"/>
      <c r="N1260" s="8">
        <v>0</v>
      </c>
      <c r="O1260" s="8"/>
      <c r="P1260" s="8">
        <v>0.44551783200223183</v>
      </c>
      <c r="Q1260" s="8"/>
      <c r="R1260" s="8">
        <v>0</v>
      </c>
      <c r="S1260" s="8"/>
      <c r="T1260" s="8">
        <v>0</v>
      </c>
      <c r="U1260" s="26">
        <v>9457</v>
      </c>
      <c r="V1260" s="26">
        <v>76007</v>
      </c>
      <c r="W1260" s="26">
        <v>68669</v>
      </c>
    </row>
    <row r="1261" spans="1:23">
      <c r="A1261" t="str">
        <f t="shared" si="19"/>
        <v>Montmorency, Michigan</v>
      </c>
      <c r="B1261" t="s">
        <v>2140</v>
      </c>
      <c r="E1261" t="s">
        <v>2180</v>
      </c>
      <c r="F1261" s="25" t="s">
        <v>2181</v>
      </c>
      <c r="G1261" s="6"/>
      <c r="H1261" s="7">
        <v>9265</v>
      </c>
      <c r="I1261" s="8"/>
      <c r="J1261" s="8">
        <v>0</v>
      </c>
      <c r="K1261" s="8"/>
      <c r="L1261" s="8">
        <v>0</v>
      </c>
      <c r="M1261" s="8"/>
      <c r="N1261" s="8">
        <v>0</v>
      </c>
      <c r="O1261" s="8"/>
      <c r="P1261" s="8">
        <v>1</v>
      </c>
      <c r="Q1261" s="8"/>
      <c r="R1261" s="8">
        <v>0</v>
      </c>
      <c r="S1261" s="8"/>
      <c r="T1261" s="8">
        <v>0</v>
      </c>
      <c r="U1261" s="26">
        <v>0</v>
      </c>
      <c r="V1261" s="26">
        <v>0</v>
      </c>
      <c r="W1261" s="26">
        <v>9265</v>
      </c>
    </row>
    <row r="1262" spans="1:23">
      <c r="A1262" t="str">
        <f t="shared" si="19"/>
        <v>Oscoda, Michigan</v>
      </c>
      <c r="B1262" t="s">
        <v>2140</v>
      </c>
      <c r="E1262" t="s">
        <v>2182</v>
      </c>
      <c r="F1262" s="25" t="s">
        <v>2183</v>
      </c>
      <c r="G1262" s="6"/>
      <c r="H1262" s="7">
        <v>8248</v>
      </c>
      <c r="I1262" s="8"/>
      <c r="J1262" s="8">
        <v>0</v>
      </c>
      <c r="K1262" s="8"/>
      <c r="L1262" s="8">
        <v>0</v>
      </c>
      <c r="M1262" s="8"/>
      <c r="N1262" s="8">
        <v>0</v>
      </c>
      <c r="O1262" s="8"/>
      <c r="P1262" s="8">
        <v>1</v>
      </c>
      <c r="Q1262" s="8"/>
      <c r="R1262" s="8">
        <v>0</v>
      </c>
      <c r="S1262" s="8"/>
      <c r="T1262" s="8">
        <v>0</v>
      </c>
      <c r="U1262" s="26">
        <v>0</v>
      </c>
      <c r="V1262" s="26">
        <v>0</v>
      </c>
      <c r="W1262" s="26">
        <v>8248</v>
      </c>
    </row>
    <row r="1263" spans="1:23">
      <c r="A1263" t="str">
        <f t="shared" si="19"/>
        <v>Ogemaw, Michigan</v>
      </c>
      <c r="B1263" t="s">
        <v>2140</v>
      </c>
      <c r="E1263" t="s">
        <v>2184</v>
      </c>
      <c r="F1263" s="25" t="s">
        <v>2185</v>
      </c>
      <c r="G1263" s="6"/>
      <c r="H1263" s="7">
        <v>20898</v>
      </c>
      <c r="I1263" s="8"/>
      <c r="J1263" s="8">
        <v>0</v>
      </c>
      <c r="K1263" s="8"/>
      <c r="L1263" s="8">
        <v>0</v>
      </c>
      <c r="M1263" s="8"/>
      <c r="N1263" s="8">
        <v>0</v>
      </c>
      <c r="O1263" s="8"/>
      <c r="P1263" s="8">
        <v>1</v>
      </c>
      <c r="Q1263" s="8"/>
      <c r="R1263" s="8">
        <v>0</v>
      </c>
      <c r="S1263" s="8"/>
      <c r="T1263" s="8">
        <v>0</v>
      </c>
      <c r="U1263" s="26">
        <v>0</v>
      </c>
      <c r="V1263" s="26">
        <v>0</v>
      </c>
      <c r="W1263" s="26">
        <v>20898</v>
      </c>
    </row>
    <row r="1264" spans="1:23">
      <c r="A1264" t="str">
        <f t="shared" si="19"/>
        <v>Lapeer, Michigan</v>
      </c>
      <c r="B1264" t="s">
        <v>2140</v>
      </c>
      <c r="E1264" t="s">
        <v>2186</v>
      </c>
      <c r="F1264" s="25" t="s">
        <v>2187</v>
      </c>
      <c r="G1264" s="6"/>
      <c r="H1264" s="7">
        <v>88038</v>
      </c>
      <c r="I1264" s="8"/>
      <c r="J1264" s="8">
        <v>0</v>
      </c>
      <c r="K1264" s="8"/>
      <c r="L1264" s="8">
        <v>0.15419477952702243</v>
      </c>
      <c r="M1264" s="8"/>
      <c r="N1264" s="8">
        <v>0</v>
      </c>
      <c r="O1264" s="8"/>
      <c r="P1264" s="8">
        <v>0.84580522047297768</v>
      </c>
      <c r="Q1264" s="8"/>
      <c r="R1264" s="8">
        <v>0</v>
      </c>
      <c r="S1264" s="8"/>
      <c r="T1264" s="8">
        <v>0</v>
      </c>
      <c r="U1264" s="26">
        <v>0</v>
      </c>
      <c r="V1264" s="26">
        <v>13575</v>
      </c>
      <c r="W1264" s="26">
        <v>74463.000000000015</v>
      </c>
    </row>
    <row r="1265" spans="1:23">
      <c r="A1265" t="str">
        <f t="shared" si="19"/>
        <v>Mason, Michigan</v>
      </c>
      <c r="B1265" t="s">
        <v>2140</v>
      </c>
      <c r="E1265" t="s">
        <v>1330</v>
      </c>
      <c r="F1265" s="25" t="s">
        <v>2188</v>
      </c>
      <c r="G1265" s="6"/>
      <c r="H1265" s="7">
        <v>28954</v>
      </c>
      <c r="I1265" s="8"/>
      <c r="J1265" s="8">
        <v>0</v>
      </c>
      <c r="K1265" s="8"/>
      <c r="L1265" s="8">
        <v>0</v>
      </c>
      <c r="M1265" s="8"/>
      <c r="N1265" s="8">
        <v>0</v>
      </c>
      <c r="O1265" s="8"/>
      <c r="P1265" s="8">
        <v>1</v>
      </c>
      <c r="Q1265" s="8"/>
      <c r="R1265" s="8">
        <v>0</v>
      </c>
      <c r="S1265" s="8"/>
      <c r="T1265" s="8">
        <v>0</v>
      </c>
      <c r="U1265" s="26">
        <v>0</v>
      </c>
      <c r="V1265" s="26">
        <v>0</v>
      </c>
      <c r="W1265" s="26">
        <v>28954</v>
      </c>
    </row>
    <row r="1266" spans="1:23">
      <c r="A1266" t="str">
        <f t="shared" si="19"/>
        <v>Shiawassee, Michigan</v>
      </c>
      <c r="B1266" t="s">
        <v>2140</v>
      </c>
      <c r="E1266" t="s">
        <v>2189</v>
      </c>
      <c r="F1266" s="25" t="s">
        <v>2190</v>
      </c>
      <c r="G1266" s="6"/>
      <c r="H1266" s="7">
        <v>68340</v>
      </c>
      <c r="I1266" s="8"/>
      <c r="J1266" s="8">
        <v>0</v>
      </c>
      <c r="K1266" s="8"/>
      <c r="L1266" s="8">
        <v>7.8606965174129351E-2</v>
      </c>
      <c r="M1266" s="8"/>
      <c r="N1266" s="8">
        <v>0</v>
      </c>
      <c r="O1266" s="8"/>
      <c r="P1266" s="8">
        <v>0.92139303482587065</v>
      </c>
      <c r="Q1266" s="8"/>
      <c r="R1266" s="8">
        <v>0</v>
      </c>
      <c r="S1266" s="8"/>
      <c r="T1266" s="8">
        <v>0</v>
      </c>
      <c r="U1266" s="26">
        <v>0</v>
      </c>
      <c r="V1266" s="26">
        <v>5372</v>
      </c>
      <c r="W1266" s="26">
        <v>62968</v>
      </c>
    </row>
    <row r="1267" spans="1:23">
      <c r="A1267" t="str">
        <f t="shared" si="19"/>
        <v>St. Clair, Michigan</v>
      </c>
      <c r="B1267" t="s">
        <v>2140</v>
      </c>
      <c r="E1267" t="s">
        <v>97</v>
      </c>
      <c r="F1267" s="25" t="s">
        <v>2191</v>
      </c>
      <c r="G1267" s="6"/>
      <c r="H1267" s="7">
        <v>159247</v>
      </c>
      <c r="I1267" s="8"/>
      <c r="J1267" s="8">
        <v>0</v>
      </c>
      <c r="K1267" s="8"/>
      <c r="L1267" s="8">
        <v>0.52449339704986597</v>
      </c>
      <c r="M1267" s="8"/>
      <c r="N1267" s="8">
        <v>0</v>
      </c>
      <c r="O1267" s="8"/>
      <c r="P1267" s="8">
        <v>0.47550660295013408</v>
      </c>
      <c r="Q1267" s="8"/>
      <c r="R1267" s="8">
        <v>0</v>
      </c>
      <c r="S1267" s="8"/>
      <c r="T1267" s="8">
        <v>0</v>
      </c>
      <c r="U1267" s="26">
        <v>0</v>
      </c>
      <c r="V1267" s="26">
        <v>83524</v>
      </c>
      <c r="W1267" s="26">
        <v>75723</v>
      </c>
    </row>
    <row r="1268" spans="1:23">
      <c r="A1268" t="str">
        <f t="shared" si="19"/>
        <v>Tuscola, Michigan</v>
      </c>
      <c r="B1268" t="s">
        <v>2140</v>
      </c>
      <c r="E1268" t="s">
        <v>2192</v>
      </c>
      <c r="F1268" s="25" t="s">
        <v>2193</v>
      </c>
      <c r="G1268" s="6"/>
      <c r="H1268" s="7">
        <v>52939</v>
      </c>
      <c r="I1268" s="8"/>
      <c r="J1268" s="8">
        <v>0</v>
      </c>
      <c r="K1268" s="8"/>
      <c r="L1268" s="8">
        <v>0</v>
      </c>
      <c r="M1268" s="8"/>
      <c r="N1268" s="8">
        <v>0</v>
      </c>
      <c r="O1268" s="8"/>
      <c r="P1268" s="8">
        <v>1</v>
      </c>
      <c r="Q1268" s="8"/>
      <c r="R1268" s="8">
        <v>0</v>
      </c>
      <c r="S1268" s="8"/>
      <c r="T1268" s="8">
        <v>0</v>
      </c>
      <c r="U1268" s="26">
        <v>0</v>
      </c>
      <c r="V1268" s="26">
        <v>0</v>
      </c>
      <c r="W1268" s="26">
        <v>52939</v>
      </c>
    </row>
    <row r="1269" spans="1:23">
      <c r="A1269" t="str">
        <f t="shared" si="19"/>
        <v>Oceana, Michigan</v>
      </c>
      <c r="B1269" t="s">
        <v>2140</v>
      </c>
      <c r="E1269" t="s">
        <v>2194</v>
      </c>
      <c r="F1269" s="25" t="s">
        <v>2195</v>
      </c>
      <c r="G1269" s="6"/>
      <c r="H1269" s="7">
        <v>26416</v>
      </c>
      <c r="I1269" s="8"/>
      <c r="J1269" s="8">
        <v>0</v>
      </c>
      <c r="K1269" s="8"/>
      <c r="L1269" s="8">
        <v>0</v>
      </c>
      <c r="M1269" s="8"/>
      <c r="N1269" s="8">
        <v>0</v>
      </c>
      <c r="O1269" s="8"/>
      <c r="P1269" s="8">
        <v>1</v>
      </c>
      <c r="Q1269" s="8"/>
      <c r="R1269" s="8">
        <v>0</v>
      </c>
      <c r="S1269" s="8"/>
      <c r="T1269" s="8">
        <v>0</v>
      </c>
      <c r="U1269" s="26">
        <v>0</v>
      </c>
      <c r="V1269" s="26">
        <v>0</v>
      </c>
      <c r="W1269" s="26">
        <v>26416</v>
      </c>
    </row>
    <row r="1270" spans="1:23">
      <c r="A1270" t="str">
        <f t="shared" si="19"/>
        <v>Hillsdale, Michigan</v>
      </c>
      <c r="B1270" t="s">
        <v>2140</v>
      </c>
      <c r="E1270" t="s">
        <v>2196</v>
      </c>
      <c r="F1270" s="25" t="s">
        <v>2197</v>
      </c>
      <c r="G1270" s="6"/>
      <c r="H1270" s="7">
        <v>45757</v>
      </c>
      <c r="I1270" s="8"/>
      <c r="J1270" s="8">
        <v>0</v>
      </c>
      <c r="K1270" s="8"/>
      <c r="L1270" s="8">
        <v>0</v>
      </c>
      <c r="M1270" s="8"/>
      <c r="N1270" s="8">
        <v>0</v>
      </c>
      <c r="O1270" s="8"/>
      <c r="P1270" s="8">
        <v>1</v>
      </c>
      <c r="Q1270" s="8"/>
      <c r="R1270" s="8">
        <v>0</v>
      </c>
      <c r="S1270" s="8"/>
      <c r="T1270" s="8">
        <v>0</v>
      </c>
      <c r="U1270" s="26">
        <v>0</v>
      </c>
      <c r="V1270" s="26">
        <v>0</v>
      </c>
      <c r="W1270" s="26">
        <v>45757</v>
      </c>
    </row>
    <row r="1271" spans="1:23">
      <c r="A1271" t="str">
        <f t="shared" si="19"/>
        <v>Gratiot, Michigan</v>
      </c>
      <c r="B1271" t="s">
        <v>2140</v>
      </c>
      <c r="E1271" t="s">
        <v>2198</v>
      </c>
      <c r="F1271" s="25" t="s">
        <v>2199</v>
      </c>
      <c r="G1271" s="6"/>
      <c r="H1271" s="7">
        <v>40916</v>
      </c>
      <c r="I1271" s="8"/>
      <c r="J1271" s="8">
        <v>0</v>
      </c>
      <c r="K1271" s="8"/>
      <c r="L1271" s="8">
        <v>0</v>
      </c>
      <c r="M1271" s="8"/>
      <c r="N1271" s="8">
        <v>0</v>
      </c>
      <c r="O1271" s="8"/>
      <c r="P1271" s="8">
        <v>1</v>
      </c>
      <c r="Q1271" s="8"/>
      <c r="R1271" s="8">
        <v>0</v>
      </c>
      <c r="S1271" s="8"/>
      <c r="T1271" s="8">
        <v>0</v>
      </c>
      <c r="U1271" s="26">
        <v>0</v>
      </c>
      <c r="V1271" s="26">
        <v>0</v>
      </c>
      <c r="W1271" s="26">
        <v>40916</v>
      </c>
    </row>
    <row r="1272" spans="1:23">
      <c r="A1272" t="str">
        <f t="shared" si="19"/>
        <v>Wexford, Michigan</v>
      </c>
      <c r="B1272" t="s">
        <v>2140</v>
      </c>
      <c r="E1272" t="s">
        <v>2200</v>
      </c>
      <c r="F1272" s="25" t="s">
        <v>2201</v>
      </c>
      <c r="G1272" s="6"/>
      <c r="H1272" s="7">
        <v>33256</v>
      </c>
      <c r="I1272" s="8"/>
      <c r="J1272" s="8">
        <v>0</v>
      </c>
      <c r="K1272" s="8"/>
      <c r="L1272" s="8">
        <v>0</v>
      </c>
      <c r="M1272" s="8"/>
      <c r="N1272" s="8">
        <v>0</v>
      </c>
      <c r="O1272" s="8"/>
      <c r="P1272" s="8">
        <v>1</v>
      </c>
      <c r="Q1272" s="8"/>
      <c r="R1272" s="8">
        <v>0</v>
      </c>
      <c r="S1272" s="8"/>
      <c r="T1272" s="8">
        <v>0</v>
      </c>
      <c r="U1272" s="26">
        <v>0</v>
      </c>
      <c r="V1272" s="26">
        <v>0</v>
      </c>
      <c r="W1272" s="26">
        <v>33256</v>
      </c>
    </row>
    <row r="1273" spans="1:23">
      <c r="A1273" t="str">
        <f t="shared" si="19"/>
        <v>Presque Isle, Michigan</v>
      </c>
      <c r="B1273" t="s">
        <v>2140</v>
      </c>
      <c r="E1273" t="s">
        <v>2202</v>
      </c>
      <c r="F1273" s="25" t="s">
        <v>2203</v>
      </c>
      <c r="G1273" s="6"/>
      <c r="H1273" s="7">
        <v>12714</v>
      </c>
      <c r="I1273" s="8"/>
      <c r="J1273" s="8">
        <v>0</v>
      </c>
      <c r="K1273" s="8"/>
      <c r="L1273" s="8">
        <v>0</v>
      </c>
      <c r="M1273" s="8"/>
      <c r="N1273" s="8">
        <v>0</v>
      </c>
      <c r="O1273" s="8"/>
      <c r="P1273" s="8">
        <v>1</v>
      </c>
      <c r="Q1273" s="8"/>
      <c r="R1273" s="8">
        <v>0</v>
      </c>
      <c r="S1273" s="8"/>
      <c r="T1273" s="8">
        <v>0</v>
      </c>
      <c r="U1273" s="26">
        <v>0</v>
      </c>
      <c r="V1273" s="26">
        <v>0</v>
      </c>
      <c r="W1273" s="26">
        <v>12714</v>
      </c>
    </row>
    <row r="1274" spans="1:23">
      <c r="A1274" t="str">
        <f t="shared" si="19"/>
        <v>Otsego, Michigan</v>
      </c>
      <c r="B1274" t="s">
        <v>2140</v>
      </c>
      <c r="E1274" t="s">
        <v>2204</v>
      </c>
      <c r="F1274" s="25" t="s">
        <v>2205</v>
      </c>
      <c r="G1274" s="6"/>
      <c r="H1274" s="7">
        <v>24490</v>
      </c>
      <c r="I1274" s="8"/>
      <c r="J1274" s="8">
        <v>0</v>
      </c>
      <c r="K1274" s="8"/>
      <c r="L1274" s="8">
        <v>0</v>
      </c>
      <c r="M1274" s="8"/>
      <c r="N1274" s="8">
        <v>0</v>
      </c>
      <c r="O1274" s="8"/>
      <c r="P1274" s="8">
        <v>1</v>
      </c>
      <c r="Q1274" s="8"/>
      <c r="R1274" s="8">
        <v>0</v>
      </c>
      <c r="S1274" s="8"/>
      <c r="T1274" s="8">
        <v>0</v>
      </c>
      <c r="U1274" s="26">
        <v>0</v>
      </c>
      <c r="V1274" s="26">
        <v>0</v>
      </c>
      <c r="W1274" s="26">
        <v>24490</v>
      </c>
    </row>
    <row r="1275" spans="1:23">
      <c r="A1275" t="str">
        <f t="shared" si="19"/>
        <v>Mecosta, Michigan</v>
      </c>
      <c r="B1275" t="s">
        <v>2140</v>
      </c>
      <c r="E1275" t="s">
        <v>2206</v>
      </c>
      <c r="F1275" s="25" t="s">
        <v>2207</v>
      </c>
      <c r="G1275" s="6"/>
      <c r="H1275" s="7">
        <v>43251</v>
      </c>
      <c r="I1275" s="8"/>
      <c r="J1275" s="8">
        <v>0</v>
      </c>
      <c r="K1275" s="8"/>
      <c r="L1275" s="8">
        <v>0</v>
      </c>
      <c r="M1275" s="8"/>
      <c r="N1275" s="8">
        <v>0</v>
      </c>
      <c r="O1275" s="8"/>
      <c r="P1275" s="8">
        <v>1</v>
      </c>
      <c r="Q1275" s="8"/>
      <c r="R1275" s="8">
        <v>0</v>
      </c>
      <c r="S1275" s="8"/>
      <c r="T1275" s="8">
        <v>0</v>
      </c>
      <c r="U1275" s="26">
        <v>0</v>
      </c>
      <c r="V1275" s="26">
        <v>0</v>
      </c>
      <c r="W1275" s="26">
        <v>43251</v>
      </c>
    </row>
    <row r="1276" spans="1:23">
      <c r="A1276" t="str">
        <f t="shared" si="19"/>
        <v>Huron, Michigan</v>
      </c>
      <c r="B1276" t="s">
        <v>2140</v>
      </c>
      <c r="E1276" t="s">
        <v>2208</v>
      </c>
      <c r="F1276" s="25" t="s">
        <v>2209</v>
      </c>
      <c r="G1276" s="6"/>
      <c r="H1276" s="7">
        <v>31349</v>
      </c>
      <c r="I1276" s="8"/>
      <c r="J1276" s="8">
        <v>0</v>
      </c>
      <c r="K1276" s="8"/>
      <c r="L1276" s="8">
        <v>0</v>
      </c>
      <c r="M1276" s="8"/>
      <c r="N1276" s="8">
        <v>0</v>
      </c>
      <c r="O1276" s="8"/>
      <c r="P1276" s="8">
        <v>1</v>
      </c>
      <c r="Q1276" s="8"/>
      <c r="R1276" s="8">
        <v>0</v>
      </c>
      <c r="S1276" s="8"/>
      <c r="T1276" s="8">
        <v>0</v>
      </c>
      <c r="U1276" s="26">
        <v>0</v>
      </c>
      <c r="V1276" s="26">
        <v>0</v>
      </c>
      <c r="W1276" s="26">
        <v>31349</v>
      </c>
    </row>
    <row r="1277" spans="1:23">
      <c r="A1277" t="str">
        <f t="shared" si="19"/>
        <v>Iosco, Michigan</v>
      </c>
      <c r="B1277" t="s">
        <v>2140</v>
      </c>
      <c r="E1277" t="s">
        <v>2210</v>
      </c>
      <c r="F1277" s="25" t="s">
        <v>2211</v>
      </c>
      <c r="G1277" s="6"/>
      <c r="H1277" s="7">
        <v>25197</v>
      </c>
      <c r="I1277" s="8"/>
      <c r="J1277" s="8">
        <v>0</v>
      </c>
      <c r="K1277" s="8"/>
      <c r="L1277" s="8">
        <v>0</v>
      </c>
      <c r="M1277" s="8"/>
      <c r="N1277" s="8">
        <v>0</v>
      </c>
      <c r="O1277" s="8"/>
      <c r="P1277" s="8">
        <v>1</v>
      </c>
      <c r="Q1277" s="8"/>
      <c r="R1277" s="8">
        <v>0</v>
      </c>
      <c r="S1277" s="8"/>
      <c r="T1277" s="8">
        <v>0</v>
      </c>
      <c r="U1277" s="26">
        <v>0</v>
      </c>
      <c r="V1277" s="26">
        <v>0</v>
      </c>
      <c r="W1277" s="26">
        <v>25197</v>
      </c>
    </row>
    <row r="1278" spans="1:23">
      <c r="A1278" t="str">
        <f t="shared" si="19"/>
        <v>Ionia, Michigan</v>
      </c>
      <c r="B1278" t="s">
        <v>2140</v>
      </c>
      <c r="E1278" t="s">
        <v>2212</v>
      </c>
      <c r="F1278" s="25" t="s">
        <v>2213</v>
      </c>
      <c r="G1278" s="6"/>
      <c r="H1278" s="7">
        <v>64300</v>
      </c>
      <c r="I1278" s="8"/>
      <c r="J1278" s="8">
        <v>0</v>
      </c>
      <c r="K1278" s="8"/>
      <c r="L1278" s="8">
        <v>0</v>
      </c>
      <c r="M1278" s="8"/>
      <c r="N1278" s="8">
        <v>0</v>
      </c>
      <c r="O1278" s="8"/>
      <c r="P1278" s="8">
        <v>1</v>
      </c>
      <c r="Q1278" s="8"/>
      <c r="R1278" s="8">
        <v>0</v>
      </c>
      <c r="S1278" s="8"/>
      <c r="T1278" s="8">
        <v>0</v>
      </c>
      <c r="U1278" s="26">
        <v>0</v>
      </c>
      <c r="V1278" s="26">
        <v>0</v>
      </c>
      <c r="W1278" s="26">
        <v>64300</v>
      </c>
    </row>
    <row r="1279" spans="1:23">
      <c r="A1279" t="str">
        <f t="shared" si="19"/>
        <v>Dickinson, Michigan</v>
      </c>
      <c r="B1279" t="s">
        <v>2140</v>
      </c>
      <c r="E1279" t="s">
        <v>1106</v>
      </c>
      <c r="F1279" s="25" t="s">
        <v>2214</v>
      </c>
      <c r="G1279" s="6"/>
      <c r="H1279" s="7">
        <v>25439</v>
      </c>
      <c r="I1279" s="8"/>
      <c r="J1279" s="8">
        <v>0</v>
      </c>
      <c r="K1279" s="8"/>
      <c r="L1279" s="8">
        <v>0</v>
      </c>
      <c r="M1279" s="8"/>
      <c r="N1279" s="8">
        <v>0</v>
      </c>
      <c r="O1279" s="8"/>
      <c r="P1279" s="8">
        <v>1</v>
      </c>
      <c r="Q1279" s="8"/>
      <c r="R1279" s="8">
        <v>0</v>
      </c>
      <c r="S1279" s="8"/>
      <c r="T1279" s="8">
        <v>0</v>
      </c>
      <c r="U1279" s="26">
        <v>0</v>
      </c>
      <c r="V1279" s="26">
        <v>0</v>
      </c>
      <c r="W1279" s="26">
        <v>25439</v>
      </c>
    </row>
    <row r="1280" spans="1:23">
      <c r="A1280" t="str">
        <f t="shared" si="19"/>
        <v>Montcalm, Michigan</v>
      </c>
      <c r="B1280" t="s">
        <v>2140</v>
      </c>
      <c r="E1280" t="s">
        <v>2215</v>
      </c>
      <c r="F1280" s="25" t="s">
        <v>2216</v>
      </c>
      <c r="G1280" s="6"/>
      <c r="H1280" s="7">
        <v>63413</v>
      </c>
      <c r="I1280" s="8"/>
      <c r="J1280" s="8">
        <v>0</v>
      </c>
      <c r="K1280" s="8"/>
      <c r="L1280" s="8">
        <v>0</v>
      </c>
      <c r="M1280" s="8"/>
      <c r="N1280" s="8">
        <v>0</v>
      </c>
      <c r="O1280" s="8"/>
      <c r="P1280" s="8">
        <v>1</v>
      </c>
      <c r="Q1280" s="8"/>
      <c r="R1280" s="8">
        <v>0</v>
      </c>
      <c r="S1280" s="8"/>
      <c r="T1280" s="8">
        <v>0</v>
      </c>
      <c r="U1280" s="26">
        <v>0</v>
      </c>
      <c r="V1280" s="26">
        <v>0</v>
      </c>
      <c r="W1280" s="26">
        <v>63413</v>
      </c>
    </row>
    <row r="1281" spans="1:23">
      <c r="A1281" t="str">
        <f t="shared" si="19"/>
        <v>Bay, Michigan</v>
      </c>
      <c r="B1281" t="s">
        <v>2140</v>
      </c>
      <c r="E1281" t="s">
        <v>732</v>
      </c>
      <c r="F1281" s="25" t="s">
        <v>2217</v>
      </c>
      <c r="G1281" s="6"/>
      <c r="H1281" s="7">
        <v>104104</v>
      </c>
      <c r="I1281" s="8"/>
      <c r="J1281" s="8">
        <v>0.31859486667178977</v>
      </c>
      <c r="K1281" s="8"/>
      <c r="L1281" s="8">
        <v>0.25875086452009527</v>
      </c>
      <c r="M1281" s="8"/>
      <c r="N1281" s="8">
        <v>0</v>
      </c>
      <c r="O1281" s="8"/>
      <c r="P1281" s="8">
        <v>0.42265426880811496</v>
      </c>
      <c r="Q1281" s="8"/>
      <c r="R1281" s="8">
        <v>0</v>
      </c>
      <c r="S1281" s="8"/>
      <c r="T1281" s="8">
        <v>0</v>
      </c>
      <c r="U1281" s="26">
        <v>33167</v>
      </c>
      <c r="V1281" s="26">
        <v>26936.999999999996</v>
      </c>
      <c r="W1281" s="26">
        <v>44000</v>
      </c>
    </row>
    <row r="1282" spans="1:23">
      <c r="A1282" t="str">
        <f t="shared" si="19"/>
        <v>Arenac, Michigan</v>
      </c>
      <c r="B1282" t="s">
        <v>2140</v>
      </c>
      <c r="E1282" t="s">
        <v>2218</v>
      </c>
      <c r="F1282" s="25" t="s">
        <v>2219</v>
      </c>
      <c r="G1282" s="6"/>
      <c r="H1282" s="7">
        <v>15070</v>
      </c>
      <c r="I1282" s="8"/>
      <c r="J1282" s="8">
        <v>0</v>
      </c>
      <c r="K1282" s="8"/>
      <c r="L1282" s="8">
        <v>0</v>
      </c>
      <c r="M1282" s="8"/>
      <c r="N1282" s="8">
        <v>0</v>
      </c>
      <c r="O1282" s="8"/>
      <c r="P1282" s="8">
        <v>1</v>
      </c>
      <c r="Q1282" s="8"/>
      <c r="R1282" s="8">
        <v>0</v>
      </c>
      <c r="S1282" s="8"/>
      <c r="T1282" s="8">
        <v>0</v>
      </c>
      <c r="U1282" s="26">
        <v>0</v>
      </c>
      <c r="V1282" s="26">
        <v>0</v>
      </c>
      <c r="W1282" s="26">
        <v>15070</v>
      </c>
    </row>
    <row r="1283" spans="1:23">
      <c r="A1283" t="str">
        <f t="shared" si="19"/>
        <v>Emmet, Michigan</v>
      </c>
      <c r="B1283" t="s">
        <v>2140</v>
      </c>
      <c r="E1283" t="s">
        <v>1161</v>
      </c>
      <c r="F1283" s="25" t="s">
        <v>2220</v>
      </c>
      <c r="G1283" s="6"/>
      <c r="H1283" s="7">
        <v>33104</v>
      </c>
      <c r="I1283" s="8"/>
      <c r="J1283" s="8">
        <v>0</v>
      </c>
      <c r="K1283" s="8"/>
      <c r="L1283" s="8">
        <v>0</v>
      </c>
      <c r="M1283" s="8"/>
      <c r="N1283" s="8">
        <v>0</v>
      </c>
      <c r="O1283" s="8"/>
      <c r="P1283" s="8">
        <v>1</v>
      </c>
      <c r="Q1283" s="8"/>
      <c r="R1283" s="8">
        <v>0</v>
      </c>
      <c r="S1283" s="8"/>
      <c r="T1283" s="8">
        <v>0</v>
      </c>
      <c r="U1283" s="26">
        <v>0</v>
      </c>
      <c r="V1283" s="26">
        <v>0</v>
      </c>
      <c r="W1283" s="26">
        <v>33104</v>
      </c>
    </row>
    <row r="1284" spans="1:23">
      <c r="A1284" t="str">
        <f t="shared" si="19"/>
        <v>Cheboygan, Michigan</v>
      </c>
      <c r="B1284" t="s">
        <v>2140</v>
      </c>
      <c r="E1284" t="s">
        <v>2221</v>
      </c>
      <c r="F1284" s="25" t="s">
        <v>2222</v>
      </c>
      <c r="G1284" s="6"/>
      <c r="H1284" s="7">
        <v>25418</v>
      </c>
      <c r="I1284" s="8"/>
      <c r="J1284" s="8">
        <v>0</v>
      </c>
      <c r="K1284" s="8"/>
      <c r="L1284" s="8">
        <v>0</v>
      </c>
      <c r="M1284" s="8"/>
      <c r="N1284" s="8">
        <v>0</v>
      </c>
      <c r="O1284" s="8"/>
      <c r="P1284" s="8">
        <v>1</v>
      </c>
      <c r="Q1284" s="8"/>
      <c r="R1284" s="8">
        <v>0</v>
      </c>
      <c r="S1284" s="8"/>
      <c r="T1284" s="8">
        <v>0</v>
      </c>
      <c r="U1284" s="26">
        <v>0</v>
      </c>
      <c r="V1284" s="26">
        <v>0</v>
      </c>
      <c r="W1284" s="26">
        <v>25418</v>
      </c>
    </row>
    <row r="1285" spans="1:23">
      <c r="A1285" t="str">
        <f t="shared" si="19"/>
        <v>Gladwin, Michigan</v>
      </c>
      <c r="B1285" t="s">
        <v>2140</v>
      </c>
      <c r="E1285" t="s">
        <v>2223</v>
      </c>
      <c r="F1285" s="25" t="s">
        <v>2224</v>
      </c>
      <c r="G1285" s="6"/>
      <c r="H1285" s="7">
        <v>25279</v>
      </c>
      <c r="I1285" s="8"/>
      <c r="J1285" s="8">
        <v>0</v>
      </c>
      <c r="K1285" s="8"/>
      <c r="L1285" s="8">
        <v>0</v>
      </c>
      <c r="M1285" s="8"/>
      <c r="N1285" s="8">
        <v>0</v>
      </c>
      <c r="O1285" s="8"/>
      <c r="P1285" s="8">
        <v>1</v>
      </c>
      <c r="Q1285" s="8"/>
      <c r="R1285" s="8">
        <v>0</v>
      </c>
      <c r="S1285" s="8"/>
      <c r="T1285" s="8">
        <v>0</v>
      </c>
      <c r="U1285" s="26">
        <v>0</v>
      </c>
      <c r="V1285" s="26">
        <v>0</v>
      </c>
      <c r="W1285" s="26">
        <v>25279</v>
      </c>
    </row>
    <row r="1286" spans="1:23">
      <c r="A1286" t="str">
        <f t="shared" ref="A1286:A1349" si="20">E1286&amp;", "&amp;B1286</f>
        <v>Crawford, Michigan</v>
      </c>
      <c r="B1286" t="s">
        <v>2140</v>
      </c>
      <c r="E1286" t="s">
        <v>357</v>
      </c>
      <c r="F1286" s="25" t="s">
        <v>2225</v>
      </c>
      <c r="G1286" s="6"/>
      <c r="H1286" s="7">
        <v>13892</v>
      </c>
      <c r="I1286" s="8"/>
      <c r="J1286" s="8">
        <v>0</v>
      </c>
      <c r="K1286" s="8"/>
      <c r="L1286" s="8">
        <v>0</v>
      </c>
      <c r="M1286" s="8"/>
      <c r="N1286" s="8">
        <v>0</v>
      </c>
      <c r="O1286" s="8"/>
      <c r="P1286" s="8">
        <v>1</v>
      </c>
      <c r="Q1286" s="8"/>
      <c r="R1286" s="8">
        <v>0</v>
      </c>
      <c r="S1286" s="8"/>
      <c r="T1286" s="8">
        <v>0</v>
      </c>
      <c r="U1286" s="26">
        <v>0</v>
      </c>
      <c r="V1286" s="26">
        <v>0</v>
      </c>
      <c r="W1286" s="26">
        <v>13892</v>
      </c>
    </row>
    <row r="1287" spans="1:23">
      <c r="A1287" t="str">
        <f t="shared" si="20"/>
        <v>Mackinac, Michigan</v>
      </c>
      <c r="B1287" t="s">
        <v>2140</v>
      </c>
      <c r="E1287" t="s">
        <v>2226</v>
      </c>
      <c r="F1287" s="25" t="s">
        <v>2227</v>
      </c>
      <c r="G1287" s="6"/>
      <c r="H1287" s="7">
        <v>10780</v>
      </c>
      <c r="I1287" s="8"/>
      <c r="J1287" s="8">
        <v>0</v>
      </c>
      <c r="K1287" s="8"/>
      <c r="L1287" s="8">
        <v>0</v>
      </c>
      <c r="M1287" s="8"/>
      <c r="N1287" s="8">
        <v>0</v>
      </c>
      <c r="O1287" s="8"/>
      <c r="P1287" s="8">
        <v>1</v>
      </c>
      <c r="Q1287" s="8"/>
      <c r="R1287" s="8">
        <v>0</v>
      </c>
      <c r="S1287" s="8"/>
      <c r="T1287" s="8">
        <v>0</v>
      </c>
      <c r="U1287" s="26">
        <v>0</v>
      </c>
      <c r="V1287" s="26">
        <v>0</v>
      </c>
      <c r="W1287" s="26">
        <v>10780</v>
      </c>
    </row>
    <row r="1288" spans="1:23">
      <c r="A1288" t="str">
        <f t="shared" si="20"/>
        <v>Midland, Michigan</v>
      </c>
      <c r="B1288" t="s">
        <v>2140</v>
      </c>
      <c r="E1288" t="s">
        <v>2228</v>
      </c>
      <c r="F1288" s="25" t="s">
        <v>2229</v>
      </c>
      <c r="G1288" s="6"/>
      <c r="H1288" s="7">
        <v>83355</v>
      </c>
      <c r="I1288" s="8"/>
      <c r="J1288" s="8">
        <v>0.47038569971807337</v>
      </c>
      <c r="K1288" s="8"/>
      <c r="L1288" s="8">
        <v>1.2992621918301242E-2</v>
      </c>
      <c r="M1288" s="8"/>
      <c r="N1288" s="8">
        <v>0</v>
      </c>
      <c r="O1288" s="8"/>
      <c r="P1288" s="8">
        <v>0.51662167836362549</v>
      </c>
      <c r="Q1288" s="8"/>
      <c r="R1288" s="8">
        <v>0</v>
      </c>
      <c r="S1288" s="8"/>
      <c r="T1288" s="8">
        <v>0</v>
      </c>
      <c r="U1288" s="26">
        <v>39209.000000000007</v>
      </c>
      <c r="V1288" s="26">
        <v>1083</v>
      </c>
      <c r="W1288" s="26">
        <v>43063</v>
      </c>
    </row>
    <row r="1289" spans="1:23">
      <c r="A1289" t="str">
        <f t="shared" si="20"/>
        <v>Cass, Michigan</v>
      </c>
      <c r="B1289" t="s">
        <v>2140</v>
      </c>
      <c r="E1289" t="s">
        <v>1206</v>
      </c>
      <c r="F1289" s="25" t="s">
        <v>2230</v>
      </c>
      <c r="G1289" s="6"/>
      <c r="H1289" s="7">
        <v>51523</v>
      </c>
      <c r="I1289" s="8"/>
      <c r="J1289" s="8">
        <v>0</v>
      </c>
      <c r="K1289" s="8"/>
      <c r="L1289" s="8">
        <v>0.1481474293034179</v>
      </c>
      <c r="M1289" s="8"/>
      <c r="N1289" s="8">
        <v>0</v>
      </c>
      <c r="O1289" s="8"/>
      <c r="P1289" s="8">
        <v>0.85185257069658227</v>
      </c>
      <c r="Q1289" s="8"/>
      <c r="R1289" s="8">
        <v>0</v>
      </c>
      <c r="S1289" s="8"/>
      <c r="T1289" s="8">
        <v>0</v>
      </c>
      <c r="U1289" s="26">
        <v>0</v>
      </c>
      <c r="V1289" s="26">
        <v>7633</v>
      </c>
      <c r="W1289" s="26">
        <v>43890.000000000007</v>
      </c>
    </row>
    <row r="1290" spans="1:23">
      <c r="A1290" t="str">
        <f t="shared" si="20"/>
        <v>Manistee, Michigan</v>
      </c>
      <c r="B1290" t="s">
        <v>2140</v>
      </c>
      <c r="E1290" t="s">
        <v>2231</v>
      </c>
      <c r="F1290" s="25" t="s">
        <v>2232</v>
      </c>
      <c r="G1290" s="6"/>
      <c r="H1290" s="7">
        <v>24457</v>
      </c>
      <c r="I1290" s="8"/>
      <c r="J1290" s="8">
        <v>0</v>
      </c>
      <c r="K1290" s="8"/>
      <c r="L1290" s="8">
        <v>0</v>
      </c>
      <c r="M1290" s="8"/>
      <c r="N1290" s="8">
        <v>0</v>
      </c>
      <c r="O1290" s="8"/>
      <c r="P1290" s="8">
        <v>1</v>
      </c>
      <c r="Q1290" s="8"/>
      <c r="R1290" s="8">
        <v>0</v>
      </c>
      <c r="S1290" s="8"/>
      <c r="T1290" s="8">
        <v>0</v>
      </c>
      <c r="U1290" s="26">
        <v>0</v>
      </c>
      <c r="V1290" s="26">
        <v>0</v>
      </c>
      <c r="W1290" s="26">
        <v>24457</v>
      </c>
    </row>
    <row r="1291" spans="1:23">
      <c r="A1291" t="str">
        <f t="shared" si="20"/>
        <v>Missaukee, Michigan</v>
      </c>
      <c r="B1291" t="s">
        <v>2140</v>
      </c>
      <c r="E1291" t="s">
        <v>2233</v>
      </c>
      <c r="F1291" s="25" t="s">
        <v>2234</v>
      </c>
      <c r="G1291" s="6"/>
      <c r="H1291" s="7">
        <v>15028</v>
      </c>
      <c r="I1291" s="8"/>
      <c r="J1291" s="8">
        <v>0</v>
      </c>
      <c r="K1291" s="8"/>
      <c r="L1291" s="8">
        <v>0</v>
      </c>
      <c r="M1291" s="8"/>
      <c r="N1291" s="8">
        <v>0</v>
      </c>
      <c r="O1291" s="8"/>
      <c r="P1291" s="8">
        <v>1</v>
      </c>
      <c r="Q1291" s="8"/>
      <c r="R1291" s="8">
        <v>0</v>
      </c>
      <c r="S1291" s="8"/>
      <c r="T1291" s="8">
        <v>0</v>
      </c>
      <c r="U1291" s="26">
        <v>0</v>
      </c>
      <c r="V1291" s="26">
        <v>0</v>
      </c>
      <c r="W1291" s="26">
        <v>15028</v>
      </c>
    </row>
    <row r="1292" spans="1:23">
      <c r="A1292" t="str">
        <f t="shared" si="20"/>
        <v>Osceola, Michigan</v>
      </c>
      <c r="B1292" t="s">
        <v>2140</v>
      </c>
      <c r="E1292" t="s">
        <v>700</v>
      </c>
      <c r="F1292" s="25" t="s">
        <v>2235</v>
      </c>
      <c r="G1292" s="6"/>
      <c r="H1292" s="7">
        <v>23290</v>
      </c>
      <c r="I1292" s="8"/>
      <c r="J1292" s="8">
        <v>0</v>
      </c>
      <c r="K1292" s="8"/>
      <c r="L1292" s="8">
        <v>0</v>
      </c>
      <c r="M1292" s="8"/>
      <c r="N1292" s="8">
        <v>0</v>
      </c>
      <c r="O1292" s="8"/>
      <c r="P1292" s="8">
        <v>1</v>
      </c>
      <c r="Q1292" s="8"/>
      <c r="R1292" s="8">
        <v>0</v>
      </c>
      <c r="S1292" s="8"/>
      <c r="T1292" s="8">
        <v>0</v>
      </c>
      <c r="U1292" s="26">
        <v>0</v>
      </c>
      <c r="V1292" s="26">
        <v>0</v>
      </c>
      <c r="W1292" s="26">
        <v>23290</v>
      </c>
    </row>
    <row r="1293" spans="1:23">
      <c r="A1293" t="str">
        <f t="shared" si="20"/>
        <v>Branch, Michigan</v>
      </c>
      <c r="B1293" t="s">
        <v>2140</v>
      </c>
      <c r="E1293" t="s">
        <v>2236</v>
      </c>
      <c r="F1293" s="25" t="s">
        <v>2237</v>
      </c>
      <c r="G1293" s="6"/>
      <c r="H1293" s="7">
        <v>43513</v>
      </c>
      <c r="I1293" s="8"/>
      <c r="J1293" s="8">
        <v>0</v>
      </c>
      <c r="K1293" s="8"/>
      <c r="L1293" s="8">
        <v>0</v>
      </c>
      <c r="M1293" s="8"/>
      <c r="N1293" s="8">
        <v>0</v>
      </c>
      <c r="O1293" s="8"/>
      <c r="P1293" s="8">
        <v>1</v>
      </c>
      <c r="Q1293" s="8"/>
      <c r="R1293" s="8">
        <v>0</v>
      </c>
      <c r="S1293" s="8"/>
      <c r="T1293" s="8">
        <v>0</v>
      </c>
      <c r="U1293" s="26">
        <v>0</v>
      </c>
      <c r="V1293" s="26">
        <v>0</v>
      </c>
      <c r="W1293" s="26">
        <v>43513</v>
      </c>
    </row>
    <row r="1294" spans="1:23">
      <c r="A1294" t="str">
        <f t="shared" si="20"/>
        <v>Allegan, Michigan</v>
      </c>
      <c r="B1294" t="s">
        <v>2140</v>
      </c>
      <c r="E1294" t="s">
        <v>2238</v>
      </c>
      <c r="F1294" s="25" t="s">
        <v>2239</v>
      </c>
      <c r="G1294" s="6"/>
      <c r="H1294" s="7">
        <v>116143</v>
      </c>
      <c r="I1294" s="8"/>
      <c r="J1294" s="8">
        <v>4.4290228425303287E-2</v>
      </c>
      <c r="K1294" s="8"/>
      <c r="L1294" s="8">
        <v>5.7377543201053871E-2</v>
      </c>
      <c r="M1294" s="8"/>
      <c r="N1294" s="8">
        <v>0</v>
      </c>
      <c r="O1294" s="8"/>
      <c r="P1294" s="8">
        <v>0.89833222837364279</v>
      </c>
      <c r="Q1294" s="8"/>
      <c r="R1294" s="8">
        <v>0</v>
      </c>
      <c r="S1294" s="8"/>
      <c r="T1294" s="8">
        <v>0</v>
      </c>
      <c r="U1294" s="26">
        <v>5144</v>
      </c>
      <c r="V1294" s="26">
        <v>6664</v>
      </c>
      <c r="W1294" s="26">
        <v>104335</v>
      </c>
    </row>
    <row r="1295" spans="1:23">
      <c r="A1295" t="str">
        <f t="shared" si="20"/>
        <v>Keweenaw, Michigan</v>
      </c>
      <c r="B1295" t="s">
        <v>2140</v>
      </c>
      <c r="E1295" t="s">
        <v>2240</v>
      </c>
      <c r="F1295" s="25" t="s">
        <v>2241</v>
      </c>
      <c r="G1295" s="6"/>
      <c r="H1295" s="7">
        <v>2111</v>
      </c>
      <c r="I1295" s="8"/>
      <c r="J1295" s="8">
        <v>0</v>
      </c>
      <c r="K1295" s="8"/>
      <c r="L1295" s="8">
        <v>0</v>
      </c>
      <c r="M1295" s="8"/>
      <c r="N1295" s="8">
        <v>0</v>
      </c>
      <c r="O1295" s="8"/>
      <c r="P1295" s="8">
        <v>1</v>
      </c>
      <c r="Q1295" s="8"/>
      <c r="R1295" s="8">
        <v>0</v>
      </c>
      <c r="S1295" s="8"/>
      <c r="T1295" s="8">
        <v>0</v>
      </c>
      <c r="U1295" s="26">
        <v>0</v>
      </c>
      <c r="V1295" s="26">
        <v>0</v>
      </c>
      <c r="W1295" s="26">
        <v>2111</v>
      </c>
    </row>
    <row r="1296" spans="1:23">
      <c r="A1296" t="str">
        <f t="shared" si="20"/>
        <v>Houghton, Michigan</v>
      </c>
      <c r="B1296" t="s">
        <v>2140</v>
      </c>
      <c r="E1296" t="s">
        <v>2242</v>
      </c>
      <c r="F1296" s="25" t="s">
        <v>2243</v>
      </c>
      <c r="G1296" s="6"/>
      <c r="H1296" s="7">
        <v>36070</v>
      </c>
      <c r="I1296" s="8"/>
      <c r="J1296" s="8">
        <v>0</v>
      </c>
      <c r="K1296" s="8"/>
      <c r="L1296" s="8">
        <v>0</v>
      </c>
      <c r="M1296" s="8"/>
      <c r="N1296" s="8">
        <v>0</v>
      </c>
      <c r="O1296" s="8"/>
      <c r="P1296" s="8">
        <v>1</v>
      </c>
      <c r="Q1296" s="8"/>
      <c r="R1296" s="8">
        <v>0</v>
      </c>
      <c r="S1296" s="8"/>
      <c r="T1296" s="8">
        <v>0</v>
      </c>
      <c r="U1296" s="26">
        <v>0</v>
      </c>
      <c r="V1296" s="26">
        <v>0</v>
      </c>
      <c r="W1296" s="26">
        <v>36070</v>
      </c>
    </row>
    <row r="1297" spans="1:23">
      <c r="A1297" t="str">
        <f t="shared" si="20"/>
        <v>Charlevoix, Michigan</v>
      </c>
      <c r="B1297" t="s">
        <v>2140</v>
      </c>
      <c r="E1297" t="s">
        <v>2244</v>
      </c>
      <c r="F1297" s="25" t="s">
        <v>2245</v>
      </c>
      <c r="G1297" s="6"/>
      <c r="H1297" s="7">
        <v>26188</v>
      </c>
      <c r="I1297" s="8"/>
      <c r="J1297" s="8">
        <v>0</v>
      </c>
      <c r="K1297" s="8"/>
      <c r="L1297" s="8">
        <v>0</v>
      </c>
      <c r="M1297" s="8"/>
      <c r="N1297" s="8">
        <v>0</v>
      </c>
      <c r="O1297" s="8"/>
      <c r="P1297" s="8">
        <v>1</v>
      </c>
      <c r="Q1297" s="8"/>
      <c r="R1297" s="8">
        <v>0</v>
      </c>
      <c r="S1297" s="8"/>
      <c r="T1297" s="8">
        <v>0</v>
      </c>
      <c r="U1297" s="26">
        <v>0</v>
      </c>
      <c r="V1297" s="26">
        <v>0</v>
      </c>
      <c r="W1297" s="26">
        <v>26188</v>
      </c>
    </row>
    <row r="1298" spans="1:23">
      <c r="A1298" t="str">
        <f t="shared" si="20"/>
        <v>Delta, Michigan</v>
      </c>
      <c r="B1298" t="s">
        <v>2140</v>
      </c>
      <c r="E1298" t="s">
        <v>561</v>
      </c>
      <c r="F1298" s="25" t="s">
        <v>2246</v>
      </c>
      <c r="G1298" s="6"/>
      <c r="H1298" s="7">
        <v>36026</v>
      </c>
      <c r="I1298" s="8"/>
      <c r="J1298" s="8">
        <v>0</v>
      </c>
      <c r="K1298" s="8"/>
      <c r="L1298" s="8">
        <v>0</v>
      </c>
      <c r="M1298" s="8"/>
      <c r="N1298" s="8">
        <v>0</v>
      </c>
      <c r="O1298" s="8"/>
      <c r="P1298" s="8">
        <v>1</v>
      </c>
      <c r="Q1298" s="8"/>
      <c r="R1298" s="8">
        <v>0</v>
      </c>
      <c r="S1298" s="8"/>
      <c r="T1298" s="8">
        <v>0</v>
      </c>
      <c r="U1298" s="26">
        <v>0</v>
      </c>
      <c r="V1298" s="26">
        <v>0</v>
      </c>
      <c r="W1298" s="26">
        <v>36026</v>
      </c>
    </row>
    <row r="1299" spans="1:23">
      <c r="A1299" t="str">
        <f t="shared" si="20"/>
        <v>Isabella, Michigan</v>
      </c>
      <c r="B1299" t="s">
        <v>2140</v>
      </c>
      <c r="E1299" t="s">
        <v>2247</v>
      </c>
      <c r="F1299" s="25" t="s">
        <v>2248</v>
      </c>
      <c r="G1299" s="6"/>
      <c r="H1299" s="7">
        <v>70688</v>
      </c>
      <c r="I1299" s="8"/>
      <c r="J1299" s="8">
        <v>0</v>
      </c>
      <c r="K1299" s="8"/>
      <c r="L1299" s="8">
        <v>0</v>
      </c>
      <c r="M1299" s="8"/>
      <c r="N1299" s="8">
        <v>0</v>
      </c>
      <c r="O1299" s="8"/>
      <c r="P1299" s="8">
        <v>1</v>
      </c>
      <c r="Q1299" s="8"/>
      <c r="R1299" s="8">
        <v>0</v>
      </c>
      <c r="S1299" s="8"/>
      <c r="T1299" s="8">
        <v>0</v>
      </c>
      <c r="U1299" s="26">
        <v>0</v>
      </c>
      <c r="V1299" s="26">
        <v>0</v>
      </c>
      <c r="W1299" s="26">
        <v>70688</v>
      </c>
    </row>
    <row r="1300" spans="1:23">
      <c r="A1300" t="str">
        <f t="shared" si="20"/>
        <v>Wayne, Michigan</v>
      </c>
      <c r="B1300" t="s">
        <v>2140</v>
      </c>
      <c r="E1300" t="s">
        <v>919</v>
      </c>
      <c r="F1300" s="25" t="s">
        <v>2249</v>
      </c>
      <c r="G1300" s="6"/>
      <c r="H1300" s="7">
        <v>1757299</v>
      </c>
      <c r="I1300" s="8"/>
      <c r="J1300" s="8">
        <v>0.525802951006061</v>
      </c>
      <c r="K1300" s="8"/>
      <c r="L1300" s="8">
        <v>0.45888605183295506</v>
      </c>
      <c r="M1300" s="8"/>
      <c r="N1300" s="8">
        <v>0</v>
      </c>
      <c r="O1300" s="8"/>
      <c r="P1300" s="8">
        <v>1.5310997160983988E-2</v>
      </c>
      <c r="Q1300" s="8"/>
      <c r="R1300" s="8">
        <v>0</v>
      </c>
      <c r="S1300" s="8"/>
      <c r="T1300" s="8">
        <v>0</v>
      </c>
      <c r="U1300" s="26">
        <v>923993</v>
      </c>
      <c r="V1300" s="26">
        <v>806400.00000000012</v>
      </c>
      <c r="W1300" s="26">
        <v>26906</v>
      </c>
    </row>
    <row r="1301" spans="1:23">
      <c r="A1301" t="str">
        <f t="shared" si="20"/>
        <v>Macomb, Michigan</v>
      </c>
      <c r="B1301" t="s">
        <v>2140</v>
      </c>
      <c r="E1301" t="s">
        <v>2250</v>
      </c>
      <c r="F1301" s="25" t="s">
        <v>2251</v>
      </c>
      <c r="G1301" s="6"/>
      <c r="H1301" s="7">
        <v>870325</v>
      </c>
      <c r="I1301" s="8"/>
      <c r="J1301" s="8">
        <v>0.15488122253181283</v>
      </c>
      <c r="K1301" s="8"/>
      <c r="L1301" s="8">
        <v>0.78060379743199382</v>
      </c>
      <c r="M1301" s="8"/>
      <c r="N1301" s="8">
        <v>0</v>
      </c>
      <c r="O1301" s="8"/>
      <c r="P1301" s="8">
        <v>6.4514980036193381E-2</v>
      </c>
      <c r="Q1301" s="8"/>
      <c r="R1301" s="8">
        <v>0</v>
      </c>
      <c r="S1301" s="8"/>
      <c r="T1301" s="8">
        <v>0</v>
      </c>
      <c r="U1301" s="26">
        <v>134797</v>
      </c>
      <c r="V1301" s="26">
        <v>679379</v>
      </c>
      <c r="W1301" s="26">
        <v>56149.000000000007</v>
      </c>
    </row>
    <row r="1302" spans="1:23">
      <c r="A1302" t="str">
        <f t="shared" si="20"/>
        <v>Oakland, Michigan</v>
      </c>
      <c r="B1302" t="s">
        <v>2140</v>
      </c>
      <c r="E1302" t="s">
        <v>2252</v>
      </c>
      <c r="F1302" s="25" t="s">
        <v>2253</v>
      </c>
      <c r="G1302" s="6"/>
      <c r="H1302" s="7">
        <v>1253185</v>
      </c>
      <c r="I1302" s="8"/>
      <c r="J1302" s="8">
        <v>0.28607428272761004</v>
      </c>
      <c r="K1302" s="8"/>
      <c r="L1302" s="8">
        <v>0.6412189740541101</v>
      </c>
      <c r="M1302" s="8"/>
      <c r="N1302" s="8">
        <v>0</v>
      </c>
      <c r="O1302" s="8"/>
      <c r="P1302" s="8">
        <v>7.2706743218279829E-2</v>
      </c>
      <c r="Q1302" s="8"/>
      <c r="R1302" s="8">
        <v>0</v>
      </c>
      <c r="S1302" s="8"/>
      <c r="T1302" s="8">
        <v>0</v>
      </c>
      <c r="U1302" s="26">
        <v>358504</v>
      </c>
      <c r="V1302" s="26">
        <v>803566</v>
      </c>
      <c r="W1302" s="26">
        <v>91115.000000000015</v>
      </c>
    </row>
    <row r="1303" spans="1:23">
      <c r="A1303" t="str">
        <f t="shared" si="20"/>
        <v>Livingston, Michigan</v>
      </c>
      <c r="B1303" t="s">
        <v>2140</v>
      </c>
      <c r="E1303" t="s">
        <v>1332</v>
      </c>
      <c r="F1303" s="25" t="s">
        <v>2254</v>
      </c>
      <c r="G1303" s="6"/>
      <c r="H1303" s="7">
        <v>189754</v>
      </c>
      <c r="I1303" s="8"/>
      <c r="J1303" s="8">
        <v>0</v>
      </c>
      <c r="K1303" s="8"/>
      <c r="L1303" s="8">
        <v>0.4285812156792479</v>
      </c>
      <c r="M1303" s="8"/>
      <c r="N1303" s="8">
        <v>0</v>
      </c>
      <c r="O1303" s="8"/>
      <c r="P1303" s="8">
        <v>0.5714187843207521</v>
      </c>
      <c r="Q1303" s="8"/>
      <c r="R1303" s="8">
        <v>0</v>
      </c>
      <c r="S1303" s="8"/>
      <c r="T1303" s="8">
        <v>0</v>
      </c>
      <c r="U1303" s="26">
        <v>0</v>
      </c>
      <c r="V1303" s="26">
        <v>81325</v>
      </c>
      <c r="W1303" s="26">
        <v>108429</v>
      </c>
    </row>
    <row r="1304" spans="1:23">
      <c r="A1304" t="str">
        <f t="shared" si="20"/>
        <v>Genesee, Michigan</v>
      </c>
      <c r="B1304" t="s">
        <v>2140</v>
      </c>
      <c r="E1304" t="s">
        <v>2255</v>
      </c>
      <c r="F1304" s="25" t="s">
        <v>2256</v>
      </c>
      <c r="G1304" s="6"/>
      <c r="H1304" s="7">
        <v>407875</v>
      </c>
      <c r="I1304" s="8"/>
      <c r="J1304" s="8">
        <v>0.23673674532638675</v>
      </c>
      <c r="K1304" s="8"/>
      <c r="L1304" s="8">
        <v>0.52975053631627333</v>
      </c>
      <c r="M1304" s="8"/>
      <c r="N1304" s="8">
        <v>0</v>
      </c>
      <c r="O1304" s="8"/>
      <c r="P1304" s="8">
        <v>0.23351271835733986</v>
      </c>
      <c r="Q1304" s="8"/>
      <c r="R1304" s="8">
        <v>0</v>
      </c>
      <c r="S1304" s="8"/>
      <c r="T1304" s="8">
        <v>0</v>
      </c>
      <c r="U1304" s="26">
        <v>96559</v>
      </c>
      <c r="V1304" s="26">
        <v>216072</v>
      </c>
      <c r="W1304" s="26">
        <v>95244</v>
      </c>
    </row>
    <row r="1305" spans="1:23">
      <c r="A1305" t="str">
        <f t="shared" si="20"/>
        <v>Kent, Michigan</v>
      </c>
      <c r="B1305" t="s">
        <v>2140</v>
      </c>
      <c r="E1305" t="s">
        <v>662</v>
      </c>
      <c r="F1305" s="25" t="s">
        <v>2257</v>
      </c>
      <c r="G1305" s="6"/>
      <c r="H1305" s="7">
        <v>648121</v>
      </c>
      <c r="I1305" s="8"/>
      <c r="J1305" s="8">
        <v>0.38315376295475689</v>
      </c>
      <c r="K1305" s="8"/>
      <c r="L1305" s="8">
        <v>0.40155927673999148</v>
      </c>
      <c r="M1305" s="8"/>
      <c r="N1305" s="8">
        <v>0</v>
      </c>
      <c r="O1305" s="8"/>
      <c r="P1305" s="8">
        <v>0.21528696030525163</v>
      </c>
      <c r="Q1305" s="8"/>
      <c r="R1305" s="8">
        <v>0</v>
      </c>
      <c r="S1305" s="8"/>
      <c r="T1305" s="8">
        <v>0</v>
      </c>
      <c r="U1305" s="26">
        <v>248330</v>
      </c>
      <c r="V1305" s="26">
        <v>260259.00000000003</v>
      </c>
      <c r="W1305" s="26">
        <v>139532</v>
      </c>
    </row>
    <row r="1306" spans="1:23">
      <c r="A1306" t="str">
        <f t="shared" si="20"/>
        <v>Kalamazoo, Michigan</v>
      </c>
      <c r="B1306" t="s">
        <v>2140</v>
      </c>
      <c r="E1306" t="s">
        <v>2258</v>
      </c>
      <c r="F1306" s="25" t="s">
        <v>2259</v>
      </c>
      <c r="G1306" s="6"/>
      <c r="H1306" s="7">
        <v>262745</v>
      </c>
      <c r="I1306" s="8"/>
      <c r="J1306" s="8">
        <v>0.46648651734571545</v>
      </c>
      <c r="K1306" s="8"/>
      <c r="L1306" s="8">
        <v>0.26670345772517079</v>
      </c>
      <c r="M1306" s="8"/>
      <c r="N1306" s="8">
        <v>0</v>
      </c>
      <c r="O1306" s="8"/>
      <c r="P1306" s="8">
        <v>0.26681002492911376</v>
      </c>
      <c r="Q1306" s="8"/>
      <c r="R1306" s="8">
        <v>0</v>
      </c>
      <c r="S1306" s="8"/>
      <c r="T1306" s="8">
        <v>0</v>
      </c>
      <c r="U1306" s="26">
        <v>122567</v>
      </c>
      <c r="V1306" s="26">
        <v>70075</v>
      </c>
      <c r="W1306" s="26">
        <v>70103</v>
      </c>
    </row>
    <row r="1307" spans="1:23">
      <c r="A1307" t="str">
        <f t="shared" si="20"/>
        <v>Ingham, Michigan</v>
      </c>
      <c r="B1307" t="s">
        <v>2140</v>
      </c>
      <c r="E1307" t="s">
        <v>2260</v>
      </c>
      <c r="F1307" s="25" t="s">
        <v>2261</v>
      </c>
      <c r="G1307" s="6"/>
      <c r="H1307" s="7">
        <v>290587</v>
      </c>
      <c r="I1307" s="8"/>
      <c r="J1307" s="8">
        <v>0.53870957751034976</v>
      </c>
      <c r="K1307" s="8"/>
      <c r="L1307" s="8">
        <v>0.25999442507751552</v>
      </c>
      <c r="M1307" s="8"/>
      <c r="N1307" s="8">
        <v>0</v>
      </c>
      <c r="O1307" s="8"/>
      <c r="P1307" s="8">
        <v>0.20129599741213475</v>
      </c>
      <c r="Q1307" s="8"/>
      <c r="R1307" s="8">
        <v>0</v>
      </c>
      <c r="S1307" s="8"/>
      <c r="T1307" s="8">
        <v>0</v>
      </c>
      <c r="U1307" s="26">
        <v>156542</v>
      </c>
      <c r="V1307" s="26">
        <v>75551</v>
      </c>
      <c r="W1307" s="26">
        <v>58494</v>
      </c>
    </row>
    <row r="1308" spans="1:23">
      <c r="A1308" t="str">
        <f t="shared" si="20"/>
        <v>Eaton, Michigan</v>
      </c>
      <c r="B1308" t="s">
        <v>2140</v>
      </c>
      <c r="E1308" t="s">
        <v>2262</v>
      </c>
      <c r="F1308" s="25" t="s">
        <v>2263</v>
      </c>
      <c r="G1308" s="6"/>
      <c r="H1308" s="7">
        <v>109456</v>
      </c>
      <c r="I1308" s="8"/>
      <c r="J1308" s="8">
        <v>3.5429761730741118E-2</v>
      </c>
      <c r="K1308" s="8"/>
      <c r="L1308" s="8">
        <v>0.4616832334454028</v>
      </c>
      <c r="M1308" s="8"/>
      <c r="N1308" s="8">
        <v>0</v>
      </c>
      <c r="O1308" s="8"/>
      <c r="P1308" s="8">
        <v>0.50288700482385618</v>
      </c>
      <c r="Q1308" s="8"/>
      <c r="R1308" s="8">
        <v>0</v>
      </c>
      <c r="S1308" s="8"/>
      <c r="T1308" s="8">
        <v>0</v>
      </c>
      <c r="U1308" s="26">
        <v>3877.9999999999995</v>
      </c>
      <c r="V1308" s="26">
        <v>50534.000000000007</v>
      </c>
      <c r="W1308" s="26">
        <v>55044</v>
      </c>
    </row>
    <row r="1309" spans="1:23">
      <c r="A1309" t="str">
        <f t="shared" si="20"/>
        <v>Washtenaw, Michigan</v>
      </c>
      <c r="B1309" t="s">
        <v>2140</v>
      </c>
      <c r="E1309" t="s">
        <v>2264</v>
      </c>
      <c r="F1309" s="25" t="s">
        <v>2265</v>
      </c>
      <c r="G1309" s="6"/>
      <c r="H1309" s="7">
        <v>367000</v>
      </c>
      <c r="I1309" s="8"/>
      <c r="J1309" s="8">
        <v>0.31786648501362397</v>
      </c>
      <c r="K1309" s="8"/>
      <c r="L1309" s="8">
        <v>0.43768392370572207</v>
      </c>
      <c r="M1309" s="8"/>
      <c r="N1309" s="8">
        <v>0</v>
      </c>
      <c r="O1309" s="8"/>
      <c r="P1309" s="8">
        <v>0.24444959128065397</v>
      </c>
      <c r="Q1309" s="8"/>
      <c r="R1309" s="8">
        <v>0</v>
      </c>
      <c r="S1309" s="8"/>
      <c r="T1309" s="8">
        <v>0</v>
      </c>
      <c r="U1309" s="26">
        <v>116657</v>
      </c>
      <c r="V1309" s="26">
        <v>160630</v>
      </c>
      <c r="W1309" s="26">
        <v>89713</v>
      </c>
    </row>
    <row r="1310" spans="1:23">
      <c r="A1310" t="str">
        <f t="shared" si="20"/>
        <v>Saginaw, Michigan</v>
      </c>
      <c r="B1310" t="s">
        <v>2140</v>
      </c>
      <c r="E1310" t="s">
        <v>2266</v>
      </c>
      <c r="F1310" s="25" t="s">
        <v>2267</v>
      </c>
      <c r="G1310" s="6"/>
      <c r="H1310" s="7">
        <v>191821</v>
      </c>
      <c r="I1310" s="8"/>
      <c r="J1310" s="8">
        <v>0.26106630660876545</v>
      </c>
      <c r="K1310" s="8"/>
      <c r="L1310" s="8">
        <v>0.34061442699183092</v>
      </c>
      <c r="M1310" s="8"/>
      <c r="N1310" s="8">
        <v>0</v>
      </c>
      <c r="O1310" s="8"/>
      <c r="P1310" s="8">
        <v>0.39831926639940363</v>
      </c>
      <c r="Q1310" s="8"/>
      <c r="R1310" s="8">
        <v>0</v>
      </c>
      <c r="S1310" s="8"/>
      <c r="T1310" s="8">
        <v>0</v>
      </c>
      <c r="U1310" s="26">
        <v>50078</v>
      </c>
      <c r="V1310" s="26">
        <v>65337</v>
      </c>
      <c r="W1310" s="26">
        <v>76406</v>
      </c>
    </row>
    <row r="1311" spans="1:23">
      <c r="A1311" t="str">
        <f t="shared" si="20"/>
        <v>Lenawee, Michigan</v>
      </c>
      <c r="B1311" t="s">
        <v>2140</v>
      </c>
      <c r="E1311" t="s">
        <v>2268</v>
      </c>
      <c r="F1311" s="25" t="s">
        <v>2269</v>
      </c>
      <c r="G1311" s="6"/>
      <c r="H1311" s="7">
        <v>98381</v>
      </c>
      <c r="I1311" s="8"/>
      <c r="J1311" s="8">
        <v>0</v>
      </c>
      <c r="K1311" s="8"/>
      <c r="L1311" s="8">
        <v>1.8296215732712617E-2</v>
      </c>
      <c r="M1311" s="8"/>
      <c r="N1311" s="8">
        <v>0</v>
      </c>
      <c r="O1311" s="8"/>
      <c r="P1311" s="8">
        <v>0.98170378426728744</v>
      </c>
      <c r="Q1311" s="8"/>
      <c r="R1311" s="8">
        <v>0</v>
      </c>
      <c r="S1311" s="8"/>
      <c r="T1311" s="8">
        <v>0</v>
      </c>
      <c r="U1311" s="26">
        <v>0</v>
      </c>
      <c r="V1311" s="26">
        <v>1800</v>
      </c>
      <c r="W1311" s="26">
        <v>96581</v>
      </c>
    </row>
    <row r="1312" spans="1:23">
      <c r="A1312" t="str">
        <f t="shared" si="20"/>
        <v>Leelanau, Michigan</v>
      </c>
      <c r="B1312" t="s">
        <v>2140</v>
      </c>
      <c r="E1312" t="s">
        <v>2270</v>
      </c>
      <c r="F1312" s="25" t="s">
        <v>2271</v>
      </c>
      <c r="G1312" s="6"/>
      <c r="H1312" s="7">
        <v>21652</v>
      </c>
      <c r="I1312" s="8"/>
      <c r="J1312" s="8">
        <v>0</v>
      </c>
      <c r="K1312" s="8"/>
      <c r="L1312" s="8">
        <v>0</v>
      </c>
      <c r="M1312" s="8"/>
      <c r="N1312" s="8">
        <v>0</v>
      </c>
      <c r="O1312" s="8"/>
      <c r="P1312" s="8">
        <v>1</v>
      </c>
      <c r="Q1312" s="8"/>
      <c r="R1312" s="8">
        <v>0</v>
      </c>
      <c r="S1312" s="8"/>
      <c r="T1312" s="8">
        <v>0</v>
      </c>
      <c r="U1312" s="26">
        <v>0</v>
      </c>
      <c r="V1312" s="26">
        <v>0</v>
      </c>
      <c r="W1312" s="26">
        <v>21652</v>
      </c>
    </row>
    <row r="1313" spans="1:23">
      <c r="A1313" t="str">
        <f t="shared" si="20"/>
        <v>Antrim, Michigan</v>
      </c>
      <c r="B1313" t="s">
        <v>2140</v>
      </c>
      <c r="E1313" t="s">
        <v>2272</v>
      </c>
      <c r="F1313" s="25" t="s">
        <v>2273</v>
      </c>
      <c r="G1313" s="6"/>
      <c r="H1313" s="7">
        <v>23206</v>
      </c>
      <c r="I1313" s="8"/>
      <c r="J1313" s="8">
        <v>0</v>
      </c>
      <c r="K1313" s="8"/>
      <c r="L1313" s="8">
        <v>0</v>
      </c>
      <c r="M1313" s="8"/>
      <c r="N1313" s="8">
        <v>0</v>
      </c>
      <c r="O1313" s="8"/>
      <c r="P1313" s="8">
        <v>1</v>
      </c>
      <c r="Q1313" s="8"/>
      <c r="R1313" s="8">
        <v>0</v>
      </c>
      <c r="S1313" s="8"/>
      <c r="T1313" s="8">
        <v>0</v>
      </c>
      <c r="U1313" s="26">
        <v>0</v>
      </c>
      <c r="V1313" s="26">
        <v>0</v>
      </c>
      <c r="W1313" s="26">
        <v>23206</v>
      </c>
    </row>
    <row r="1314" spans="1:23">
      <c r="A1314" t="str">
        <f t="shared" si="20"/>
        <v>Kalkaska, Michigan</v>
      </c>
      <c r="B1314" t="s">
        <v>2140</v>
      </c>
      <c r="E1314" t="s">
        <v>2274</v>
      </c>
      <c r="F1314" s="25" t="s">
        <v>2275</v>
      </c>
      <c r="G1314" s="6"/>
      <c r="H1314" s="7">
        <v>17585</v>
      </c>
      <c r="I1314" s="8"/>
      <c r="J1314" s="8">
        <v>0</v>
      </c>
      <c r="K1314" s="8"/>
      <c r="L1314" s="8">
        <v>0</v>
      </c>
      <c r="M1314" s="8"/>
      <c r="N1314" s="8">
        <v>0</v>
      </c>
      <c r="O1314" s="8"/>
      <c r="P1314" s="8">
        <v>1</v>
      </c>
      <c r="Q1314" s="8"/>
      <c r="R1314" s="8">
        <v>0</v>
      </c>
      <c r="S1314" s="8"/>
      <c r="T1314" s="8">
        <v>0</v>
      </c>
      <c r="U1314" s="26">
        <v>0</v>
      </c>
      <c r="V1314" s="26">
        <v>0</v>
      </c>
      <c r="W1314" s="26">
        <v>17585</v>
      </c>
    </row>
    <row r="1315" spans="1:23">
      <c r="A1315" t="str">
        <f t="shared" si="20"/>
        <v>Benzie, Michigan</v>
      </c>
      <c r="B1315" t="s">
        <v>2140</v>
      </c>
      <c r="E1315" t="s">
        <v>2276</v>
      </c>
      <c r="F1315" s="25" t="s">
        <v>2277</v>
      </c>
      <c r="G1315" s="6"/>
      <c r="H1315" s="7">
        <v>17615</v>
      </c>
      <c r="I1315" s="8"/>
      <c r="J1315" s="8">
        <v>0</v>
      </c>
      <c r="K1315" s="8"/>
      <c r="L1315" s="8">
        <v>0</v>
      </c>
      <c r="M1315" s="8"/>
      <c r="N1315" s="8">
        <v>0</v>
      </c>
      <c r="O1315" s="8"/>
      <c r="P1315" s="8">
        <v>1</v>
      </c>
      <c r="Q1315" s="8"/>
      <c r="R1315" s="8">
        <v>0</v>
      </c>
      <c r="S1315" s="8"/>
      <c r="T1315" s="8">
        <v>0</v>
      </c>
      <c r="U1315" s="26">
        <v>0</v>
      </c>
      <c r="V1315" s="26">
        <v>0</v>
      </c>
      <c r="W1315" s="26">
        <v>17615</v>
      </c>
    </row>
    <row r="1316" spans="1:23">
      <c r="A1316" t="str">
        <f t="shared" si="20"/>
        <v>Grand Traverse, Michigan</v>
      </c>
      <c r="B1316" t="s">
        <v>2140</v>
      </c>
      <c r="E1316" t="s">
        <v>2278</v>
      </c>
      <c r="F1316" s="25" t="s">
        <v>2279</v>
      </c>
      <c r="G1316" s="6"/>
      <c r="H1316" s="7">
        <v>92181</v>
      </c>
      <c r="I1316" s="8"/>
      <c r="J1316" s="8">
        <v>0</v>
      </c>
      <c r="K1316" s="8"/>
      <c r="L1316" s="8">
        <v>0</v>
      </c>
      <c r="M1316" s="8"/>
      <c r="N1316" s="8">
        <v>0</v>
      </c>
      <c r="O1316" s="8"/>
      <c r="P1316" s="8">
        <v>1</v>
      </c>
      <c r="Q1316" s="8"/>
      <c r="R1316" s="8">
        <v>0</v>
      </c>
      <c r="S1316" s="8"/>
      <c r="T1316" s="8">
        <v>0</v>
      </c>
      <c r="U1316" s="26">
        <v>0</v>
      </c>
      <c r="V1316" s="26">
        <v>0</v>
      </c>
      <c r="W1316" s="26">
        <v>92181</v>
      </c>
    </row>
    <row r="1317" spans="1:23">
      <c r="A1317" t="str">
        <f t="shared" si="20"/>
        <v>Calhoun, Michigan</v>
      </c>
      <c r="B1317" t="s">
        <v>2140</v>
      </c>
      <c r="E1317" t="s">
        <v>139</v>
      </c>
      <c r="F1317" s="25" t="s">
        <v>2280</v>
      </c>
      <c r="G1317" s="6"/>
      <c r="H1317" s="7">
        <v>134212</v>
      </c>
      <c r="I1317" s="8"/>
      <c r="J1317" s="8">
        <v>0.35216672130658955</v>
      </c>
      <c r="K1317" s="8"/>
      <c r="L1317" s="8">
        <v>0.18730068846302864</v>
      </c>
      <c r="M1317" s="8"/>
      <c r="N1317" s="8">
        <v>0</v>
      </c>
      <c r="O1317" s="8"/>
      <c r="P1317" s="8">
        <v>0.46053259023038179</v>
      </c>
      <c r="Q1317" s="8"/>
      <c r="R1317" s="8">
        <v>0</v>
      </c>
      <c r="S1317" s="8"/>
      <c r="T1317" s="8">
        <v>0</v>
      </c>
      <c r="U1317" s="26">
        <v>47264.999999999993</v>
      </c>
      <c r="V1317" s="26">
        <v>25138</v>
      </c>
      <c r="W1317" s="26">
        <v>61809</v>
      </c>
    </row>
    <row r="1318" spans="1:23">
      <c r="A1318" t="str">
        <f t="shared" si="20"/>
        <v>Monroe, Michigan</v>
      </c>
      <c r="B1318" t="s">
        <v>2140</v>
      </c>
      <c r="E1318" t="s">
        <v>171</v>
      </c>
      <c r="F1318" s="25" t="s">
        <v>2281</v>
      </c>
      <c r="G1318" s="6"/>
      <c r="H1318" s="7">
        <v>149727</v>
      </c>
      <c r="I1318" s="8"/>
      <c r="J1318" s="8">
        <v>0.11635843902569343</v>
      </c>
      <c r="K1318" s="8"/>
      <c r="L1318" s="8">
        <v>0.3070254529911105</v>
      </c>
      <c r="M1318" s="8"/>
      <c r="N1318" s="8">
        <v>0</v>
      </c>
      <c r="O1318" s="8"/>
      <c r="P1318" s="8">
        <v>0.57661610798319607</v>
      </c>
      <c r="Q1318" s="8"/>
      <c r="R1318" s="8">
        <v>0</v>
      </c>
      <c r="S1318" s="8"/>
      <c r="T1318" s="8">
        <v>0</v>
      </c>
      <c r="U1318" s="26">
        <v>17422</v>
      </c>
      <c r="V1318" s="26">
        <v>45970</v>
      </c>
      <c r="W1318" s="26">
        <v>86335</v>
      </c>
    </row>
    <row r="1319" spans="1:23">
      <c r="A1319" t="str">
        <f t="shared" si="20"/>
        <v>Muskegon, Michigan</v>
      </c>
      <c r="B1319" t="s">
        <v>2140</v>
      </c>
      <c r="E1319" t="s">
        <v>2282</v>
      </c>
      <c r="F1319" s="25" t="s">
        <v>2283</v>
      </c>
      <c r="G1319" s="6"/>
      <c r="H1319" s="7">
        <v>173297</v>
      </c>
      <c r="I1319" s="8"/>
      <c r="J1319" s="8">
        <v>0.21932866697057651</v>
      </c>
      <c r="K1319" s="8"/>
      <c r="L1319" s="8">
        <v>0.4399441421374865</v>
      </c>
      <c r="M1319" s="8"/>
      <c r="N1319" s="8">
        <v>0</v>
      </c>
      <c r="O1319" s="8"/>
      <c r="P1319" s="8">
        <v>0.34072719089193698</v>
      </c>
      <c r="Q1319" s="8"/>
      <c r="R1319" s="8">
        <v>0</v>
      </c>
      <c r="S1319" s="8"/>
      <c r="T1319" s="8">
        <v>0</v>
      </c>
      <c r="U1319" s="26">
        <v>38009</v>
      </c>
      <c r="V1319" s="26">
        <v>76241</v>
      </c>
      <c r="W1319" s="26">
        <v>59047</v>
      </c>
    </row>
    <row r="1320" spans="1:23">
      <c r="A1320" t="str">
        <f t="shared" si="20"/>
        <v>Jackson, Michigan</v>
      </c>
      <c r="B1320" t="s">
        <v>2140</v>
      </c>
      <c r="E1320" t="s">
        <v>181</v>
      </c>
      <c r="F1320" s="25" t="s">
        <v>2284</v>
      </c>
      <c r="G1320" s="6"/>
      <c r="H1320" s="7">
        <v>158636</v>
      </c>
      <c r="I1320" s="8"/>
      <c r="J1320" s="8">
        <v>0.20596207670390076</v>
      </c>
      <c r="K1320" s="8"/>
      <c r="L1320" s="8">
        <v>0.24644469099069569</v>
      </c>
      <c r="M1320" s="8"/>
      <c r="N1320" s="8">
        <v>0</v>
      </c>
      <c r="O1320" s="8"/>
      <c r="P1320" s="8">
        <v>0.54759323230540358</v>
      </c>
      <c r="Q1320" s="8"/>
      <c r="R1320" s="8">
        <v>0</v>
      </c>
      <c r="S1320" s="8"/>
      <c r="T1320" s="8">
        <v>0</v>
      </c>
      <c r="U1320" s="26">
        <v>32673</v>
      </c>
      <c r="V1320" s="26">
        <v>39095</v>
      </c>
      <c r="W1320" s="26">
        <v>86868</v>
      </c>
    </row>
    <row r="1321" spans="1:23">
      <c r="A1321" t="str">
        <f t="shared" si="20"/>
        <v>Ottawa, Michigan</v>
      </c>
      <c r="B1321" t="s">
        <v>2140</v>
      </c>
      <c r="E1321" t="s">
        <v>1673</v>
      </c>
      <c r="F1321" s="25" t="s">
        <v>2285</v>
      </c>
      <c r="G1321" s="6"/>
      <c r="H1321" s="7">
        <v>286558</v>
      </c>
      <c r="I1321" s="8"/>
      <c r="J1321" s="8">
        <v>9.1866219055130205E-2</v>
      </c>
      <c r="K1321" s="8"/>
      <c r="L1321" s="8">
        <v>0.57566007579617395</v>
      </c>
      <c r="M1321" s="8"/>
      <c r="N1321" s="8">
        <v>0</v>
      </c>
      <c r="O1321" s="8"/>
      <c r="P1321" s="8">
        <v>0.3324737051486959</v>
      </c>
      <c r="Q1321" s="8"/>
      <c r="R1321" s="8">
        <v>0</v>
      </c>
      <c r="S1321" s="8"/>
      <c r="T1321" s="8">
        <v>0</v>
      </c>
      <c r="U1321" s="26">
        <v>26325</v>
      </c>
      <c r="V1321" s="26">
        <v>164960.00000000003</v>
      </c>
      <c r="W1321" s="26">
        <v>95273</v>
      </c>
    </row>
    <row r="1322" spans="1:23">
      <c r="A1322" t="str">
        <f t="shared" si="20"/>
        <v>Wright, Minnesota</v>
      </c>
      <c r="B1322" t="s">
        <v>2286</v>
      </c>
      <c r="E1322" t="s">
        <v>1121</v>
      </c>
      <c r="F1322" s="25" t="s">
        <v>2287</v>
      </c>
      <c r="G1322" s="6"/>
      <c r="H1322" s="7">
        <v>134438</v>
      </c>
      <c r="I1322" s="8"/>
      <c r="J1322" s="8">
        <v>0</v>
      </c>
      <c r="K1322" s="8"/>
      <c r="L1322" s="8">
        <v>0.40807658548922188</v>
      </c>
      <c r="M1322" s="8"/>
      <c r="N1322" s="8">
        <v>0</v>
      </c>
      <c r="O1322" s="8"/>
      <c r="P1322" s="8">
        <v>0.59192341451077823</v>
      </c>
      <c r="Q1322" s="8"/>
      <c r="R1322" s="8">
        <v>0</v>
      </c>
      <c r="S1322" s="8"/>
      <c r="T1322" s="8">
        <v>0</v>
      </c>
      <c r="U1322" s="26">
        <v>0</v>
      </c>
      <c r="V1322" s="26">
        <v>54861.000000000007</v>
      </c>
      <c r="W1322" s="26">
        <v>79577</v>
      </c>
    </row>
    <row r="1323" spans="1:23">
      <c r="A1323" t="str">
        <f t="shared" si="20"/>
        <v>Ramsey, Minnesota</v>
      </c>
      <c r="B1323" t="s">
        <v>2286</v>
      </c>
      <c r="E1323" t="s">
        <v>2288</v>
      </c>
      <c r="F1323" s="25" t="s">
        <v>2289</v>
      </c>
      <c r="G1323" s="6"/>
      <c r="H1323" s="7">
        <v>544442</v>
      </c>
      <c r="I1323" s="8"/>
      <c r="J1323" s="8">
        <v>0.55937455229390831</v>
      </c>
      <c r="K1323" s="8"/>
      <c r="L1323" s="8">
        <v>0.43524195414754924</v>
      </c>
      <c r="M1323" s="8"/>
      <c r="N1323" s="8">
        <v>0</v>
      </c>
      <c r="O1323" s="8"/>
      <c r="P1323" s="8">
        <v>5.3834935585425079E-3</v>
      </c>
      <c r="Q1323" s="8"/>
      <c r="R1323" s="8">
        <v>0</v>
      </c>
      <c r="S1323" s="8"/>
      <c r="T1323" s="8">
        <v>0</v>
      </c>
      <c r="U1323" s="26">
        <v>304547</v>
      </c>
      <c r="V1323" s="26">
        <v>236964</v>
      </c>
      <c r="W1323" s="26">
        <v>2931</v>
      </c>
    </row>
    <row r="1324" spans="1:23">
      <c r="A1324" t="str">
        <f t="shared" si="20"/>
        <v>Hennepin, Minnesota</v>
      </c>
      <c r="B1324" t="s">
        <v>2286</v>
      </c>
      <c r="E1324" t="s">
        <v>2290</v>
      </c>
      <c r="F1324" s="25" t="s">
        <v>2291</v>
      </c>
      <c r="G1324" s="6"/>
      <c r="H1324" s="7">
        <v>1245837</v>
      </c>
      <c r="I1324" s="8"/>
      <c r="J1324" s="8">
        <v>0.60045736320240928</v>
      </c>
      <c r="K1324" s="8"/>
      <c r="L1324" s="8">
        <v>0.36027425738680102</v>
      </c>
      <c r="M1324" s="8"/>
      <c r="N1324" s="8">
        <v>0</v>
      </c>
      <c r="O1324" s="8"/>
      <c r="P1324" s="8">
        <v>3.9268379410789693E-2</v>
      </c>
      <c r="Q1324" s="8"/>
      <c r="R1324" s="8">
        <v>0</v>
      </c>
      <c r="S1324" s="8"/>
      <c r="T1324" s="8">
        <v>0</v>
      </c>
      <c r="U1324" s="26">
        <v>748072</v>
      </c>
      <c r="V1324" s="26">
        <v>448843</v>
      </c>
      <c r="W1324" s="26">
        <v>48922</v>
      </c>
    </row>
    <row r="1325" spans="1:23">
      <c r="A1325" t="str">
        <f t="shared" si="20"/>
        <v>Fillmore, Minnesota</v>
      </c>
      <c r="B1325" t="s">
        <v>2286</v>
      </c>
      <c r="E1325" t="s">
        <v>2292</v>
      </c>
      <c r="F1325" s="25" t="s">
        <v>2293</v>
      </c>
      <c r="G1325" s="6"/>
      <c r="H1325" s="7">
        <v>20949</v>
      </c>
      <c r="I1325" s="8"/>
      <c r="J1325" s="8">
        <v>0</v>
      </c>
      <c r="K1325" s="8"/>
      <c r="L1325" s="8">
        <v>0</v>
      </c>
      <c r="M1325" s="8"/>
      <c r="N1325" s="8">
        <v>0</v>
      </c>
      <c r="O1325" s="8"/>
      <c r="P1325" s="8">
        <v>1</v>
      </c>
      <c r="Q1325" s="8"/>
      <c r="R1325" s="8">
        <v>0</v>
      </c>
      <c r="S1325" s="8"/>
      <c r="T1325" s="8">
        <v>0</v>
      </c>
      <c r="U1325" s="26">
        <v>0</v>
      </c>
      <c r="V1325" s="26">
        <v>0</v>
      </c>
      <c r="W1325" s="26">
        <v>20949</v>
      </c>
    </row>
    <row r="1326" spans="1:23">
      <c r="A1326" t="str">
        <f t="shared" si="20"/>
        <v>Dodge, Minnesota</v>
      </c>
      <c r="B1326" t="s">
        <v>2286</v>
      </c>
      <c r="E1326" t="s">
        <v>874</v>
      </c>
      <c r="F1326" s="25" t="s">
        <v>2294</v>
      </c>
      <c r="G1326" s="6"/>
      <c r="H1326" s="7">
        <v>20669</v>
      </c>
      <c r="I1326" s="8"/>
      <c r="J1326" s="8">
        <v>0</v>
      </c>
      <c r="K1326" s="8"/>
      <c r="L1326" s="8">
        <v>0.19299433934878324</v>
      </c>
      <c r="M1326" s="8"/>
      <c r="N1326" s="8">
        <v>0</v>
      </c>
      <c r="O1326" s="8"/>
      <c r="P1326" s="8">
        <v>0.80700566065121682</v>
      </c>
      <c r="Q1326" s="8"/>
      <c r="R1326" s="8">
        <v>0</v>
      </c>
      <c r="S1326" s="8"/>
      <c r="T1326" s="8">
        <v>0</v>
      </c>
      <c r="U1326" s="26">
        <v>0</v>
      </c>
      <c r="V1326" s="26">
        <v>3989.0000000000009</v>
      </c>
      <c r="W1326" s="26">
        <v>16680</v>
      </c>
    </row>
    <row r="1327" spans="1:23">
      <c r="A1327" t="str">
        <f t="shared" si="20"/>
        <v>Freeborn, Minnesota</v>
      </c>
      <c r="B1327" t="s">
        <v>2286</v>
      </c>
      <c r="E1327" t="s">
        <v>2295</v>
      </c>
      <c r="F1327" s="25" t="s">
        <v>2296</v>
      </c>
      <c r="G1327" s="6"/>
      <c r="H1327" s="7">
        <v>30463</v>
      </c>
      <c r="I1327" s="8"/>
      <c r="J1327" s="8">
        <v>0</v>
      </c>
      <c r="K1327" s="8"/>
      <c r="L1327" s="8">
        <v>0</v>
      </c>
      <c r="M1327" s="8"/>
      <c r="N1327" s="8">
        <v>0</v>
      </c>
      <c r="O1327" s="8"/>
      <c r="P1327" s="8">
        <v>1</v>
      </c>
      <c r="Q1327" s="8"/>
      <c r="R1327" s="8">
        <v>0</v>
      </c>
      <c r="S1327" s="8"/>
      <c r="T1327" s="8">
        <v>0</v>
      </c>
      <c r="U1327" s="26">
        <v>0</v>
      </c>
      <c r="V1327" s="26">
        <v>0</v>
      </c>
      <c r="W1327" s="26">
        <v>30463</v>
      </c>
    </row>
    <row r="1328" spans="1:23">
      <c r="A1328" t="str">
        <f t="shared" si="20"/>
        <v>Sibley, Minnesota</v>
      </c>
      <c r="B1328" t="s">
        <v>2286</v>
      </c>
      <c r="E1328" t="s">
        <v>2297</v>
      </c>
      <c r="F1328" s="25" t="s">
        <v>2298</v>
      </c>
      <c r="G1328" s="6"/>
      <c r="H1328" s="7">
        <v>14892</v>
      </c>
      <c r="I1328" s="8"/>
      <c r="J1328" s="8">
        <v>0</v>
      </c>
      <c r="K1328" s="8"/>
      <c r="L1328" s="8">
        <v>0</v>
      </c>
      <c r="M1328" s="8"/>
      <c r="N1328" s="8">
        <v>0</v>
      </c>
      <c r="O1328" s="8"/>
      <c r="P1328" s="8">
        <v>1</v>
      </c>
      <c r="Q1328" s="8"/>
      <c r="R1328" s="8">
        <v>0</v>
      </c>
      <c r="S1328" s="8"/>
      <c r="T1328" s="8">
        <v>0</v>
      </c>
      <c r="U1328" s="26">
        <v>0</v>
      </c>
      <c r="V1328" s="26">
        <v>0</v>
      </c>
      <c r="W1328" s="26">
        <v>14892</v>
      </c>
    </row>
    <row r="1329" spans="1:23">
      <c r="A1329" t="str">
        <f t="shared" si="20"/>
        <v>Olmsted, Minnesota</v>
      </c>
      <c r="B1329" t="s">
        <v>2286</v>
      </c>
      <c r="E1329" t="s">
        <v>2299</v>
      </c>
      <c r="F1329" s="25" t="s">
        <v>2300</v>
      </c>
      <c r="G1329" s="6"/>
      <c r="H1329" s="7">
        <v>154809</v>
      </c>
      <c r="I1329" s="8"/>
      <c r="J1329" s="8">
        <v>0.54931560826566928</v>
      </c>
      <c r="K1329" s="8"/>
      <c r="L1329" s="8">
        <v>6.67919823782855E-2</v>
      </c>
      <c r="M1329" s="8"/>
      <c r="N1329" s="8">
        <v>0</v>
      </c>
      <c r="O1329" s="8"/>
      <c r="P1329" s="8">
        <v>0.38389240935604518</v>
      </c>
      <c r="Q1329" s="8"/>
      <c r="R1329" s="8">
        <v>0</v>
      </c>
      <c r="S1329" s="8"/>
      <c r="T1329" s="8">
        <v>0</v>
      </c>
      <c r="U1329" s="26">
        <v>85039</v>
      </c>
      <c r="V1329" s="26">
        <v>10340</v>
      </c>
      <c r="W1329" s="26">
        <v>59430</v>
      </c>
    </row>
    <row r="1330" spans="1:23">
      <c r="A1330" t="str">
        <f t="shared" si="20"/>
        <v>Waseca, Minnesota</v>
      </c>
      <c r="B1330" t="s">
        <v>2286</v>
      </c>
      <c r="E1330" t="s">
        <v>2301</v>
      </c>
      <c r="F1330" s="25" t="s">
        <v>2302</v>
      </c>
      <c r="G1330" s="6"/>
      <c r="H1330" s="7">
        <v>18740</v>
      </c>
      <c r="I1330" s="8"/>
      <c r="J1330" s="8">
        <v>0</v>
      </c>
      <c r="K1330" s="8"/>
      <c r="L1330" s="8">
        <v>0</v>
      </c>
      <c r="M1330" s="8"/>
      <c r="N1330" s="8">
        <v>0</v>
      </c>
      <c r="O1330" s="8"/>
      <c r="P1330" s="8">
        <v>1</v>
      </c>
      <c r="Q1330" s="8"/>
      <c r="R1330" s="8">
        <v>0</v>
      </c>
      <c r="S1330" s="8"/>
      <c r="T1330" s="8">
        <v>0</v>
      </c>
      <c r="U1330" s="26">
        <v>0</v>
      </c>
      <c r="V1330" s="26">
        <v>0</v>
      </c>
      <c r="W1330" s="26">
        <v>18740</v>
      </c>
    </row>
    <row r="1331" spans="1:23">
      <c r="A1331" t="str">
        <f t="shared" si="20"/>
        <v>Watonwan, Minnesota</v>
      </c>
      <c r="B1331" t="s">
        <v>2286</v>
      </c>
      <c r="E1331" t="s">
        <v>2303</v>
      </c>
      <c r="F1331" s="25" t="s">
        <v>2304</v>
      </c>
      <c r="G1331" s="6"/>
      <c r="H1331" s="7">
        <v>10972</v>
      </c>
      <c r="I1331" s="8"/>
      <c r="J1331" s="8">
        <v>0</v>
      </c>
      <c r="K1331" s="8"/>
      <c r="L1331" s="8">
        <v>0</v>
      </c>
      <c r="M1331" s="8"/>
      <c r="N1331" s="8">
        <v>0</v>
      </c>
      <c r="O1331" s="8"/>
      <c r="P1331" s="8">
        <v>1</v>
      </c>
      <c r="Q1331" s="8"/>
      <c r="R1331" s="8">
        <v>0</v>
      </c>
      <c r="S1331" s="8"/>
      <c r="T1331" s="8">
        <v>0</v>
      </c>
      <c r="U1331" s="26">
        <v>0</v>
      </c>
      <c r="V1331" s="26">
        <v>0</v>
      </c>
      <c r="W1331" s="26">
        <v>10972</v>
      </c>
    </row>
    <row r="1332" spans="1:23">
      <c r="A1332" t="str">
        <f t="shared" si="20"/>
        <v>Winona, Minnesota</v>
      </c>
      <c r="B1332" t="s">
        <v>2286</v>
      </c>
      <c r="E1332" t="s">
        <v>2305</v>
      </c>
      <c r="F1332" s="25" t="s">
        <v>2306</v>
      </c>
      <c r="G1332" s="6"/>
      <c r="H1332" s="7">
        <v>50725</v>
      </c>
      <c r="I1332" s="8"/>
      <c r="J1332" s="8">
        <v>0</v>
      </c>
      <c r="K1332" s="8"/>
      <c r="L1332" s="8">
        <v>0</v>
      </c>
      <c r="M1332" s="8"/>
      <c r="N1332" s="8">
        <v>0</v>
      </c>
      <c r="O1332" s="8"/>
      <c r="P1332" s="8">
        <v>1</v>
      </c>
      <c r="Q1332" s="8"/>
      <c r="R1332" s="8">
        <v>0</v>
      </c>
      <c r="S1332" s="8"/>
      <c r="T1332" s="8">
        <v>0</v>
      </c>
      <c r="U1332" s="26">
        <v>0</v>
      </c>
      <c r="V1332" s="26">
        <v>0</v>
      </c>
      <c r="W1332" s="26">
        <v>50725</v>
      </c>
    </row>
    <row r="1333" spans="1:23">
      <c r="A1333" t="str">
        <f t="shared" si="20"/>
        <v>Goodhue, Minnesota</v>
      </c>
      <c r="B1333" t="s">
        <v>2286</v>
      </c>
      <c r="E1333" t="s">
        <v>2307</v>
      </c>
      <c r="F1333" s="25" t="s">
        <v>2308</v>
      </c>
      <c r="G1333" s="6"/>
      <c r="H1333" s="7">
        <v>46246</v>
      </c>
      <c r="I1333" s="8"/>
      <c r="J1333" s="8">
        <v>0</v>
      </c>
      <c r="K1333" s="8"/>
      <c r="L1333" s="8">
        <v>0</v>
      </c>
      <c r="M1333" s="8"/>
      <c r="N1333" s="8">
        <v>0</v>
      </c>
      <c r="O1333" s="8"/>
      <c r="P1333" s="8">
        <v>1</v>
      </c>
      <c r="Q1333" s="8"/>
      <c r="R1333" s="8">
        <v>0</v>
      </c>
      <c r="S1333" s="8"/>
      <c r="T1333" s="8">
        <v>0</v>
      </c>
      <c r="U1333" s="26">
        <v>0</v>
      </c>
      <c r="V1333" s="26">
        <v>0</v>
      </c>
      <c r="W1333" s="26">
        <v>46246</v>
      </c>
    </row>
    <row r="1334" spans="1:23">
      <c r="A1334" t="str">
        <f t="shared" si="20"/>
        <v>Mower, Minnesota</v>
      </c>
      <c r="B1334" t="s">
        <v>2286</v>
      </c>
      <c r="E1334" t="s">
        <v>2309</v>
      </c>
      <c r="F1334" s="25" t="s">
        <v>2310</v>
      </c>
      <c r="G1334" s="6"/>
      <c r="H1334" s="7">
        <v>39807</v>
      </c>
      <c r="I1334" s="8"/>
      <c r="J1334" s="8">
        <v>0</v>
      </c>
      <c r="K1334" s="8"/>
      <c r="L1334" s="8">
        <v>0</v>
      </c>
      <c r="M1334" s="8"/>
      <c r="N1334" s="8">
        <v>0</v>
      </c>
      <c r="O1334" s="8"/>
      <c r="P1334" s="8">
        <v>1</v>
      </c>
      <c r="Q1334" s="8"/>
      <c r="R1334" s="8">
        <v>0</v>
      </c>
      <c r="S1334" s="8"/>
      <c r="T1334" s="8">
        <v>0</v>
      </c>
      <c r="U1334" s="26">
        <v>0</v>
      </c>
      <c r="V1334" s="26">
        <v>0</v>
      </c>
      <c r="W1334" s="26">
        <v>39807</v>
      </c>
    </row>
    <row r="1335" spans="1:23">
      <c r="A1335" t="str">
        <f t="shared" si="20"/>
        <v>Wabasha, Minnesota</v>
      </c>
      <c r="B1335" t="s">
        <v>2286</v>
      </c>
      <c r="E1335" t="s">
        <v>2311</v>
      </c>
      <c r="F1335" s="25" t="s">
        <v>2312</v>
      </c>
      <c r="G1335" s="6"/>
      <c r="H1335" s="7">
        <v>21537</v>
      </c>
      <c r="I1335" s="8"/>
      <c r="J1335" s="8">
        <v>0</v>
      </c>
      <c r="K1335" s="8"/>
      <c r="L1335" s="8">
        <v>0</v>
      </c>
      <c r="M1335" s="8"/>
      <c r="N1335" s="8">
        <v>0</v>
      </c>
      <c r="O1335" s="8"/>
      <c r="P1335" s="8">
        <v>1</v>
      </c>
      <c r="Q1335" s="8"/>
      <c r="R1335" s="8">
        <v>0</v>
      </c>
      <c r="S1335" s="8"/>
      <c r="T1335" s="8">
        <v>0</v>
      </c>
      <c r="U1335" s="26">
        <v>0</v>
      </c>
      <c r="V1335" s="26">
        <v>0</v>
      </c>
      <c r="W1335" s="26">
        <v>21537</v>
      </c>
    </row>
    <row r="1336" spans="1:23">
      <c r="A1336" t="str">
        <f t="shared" si="20"/>
        <v>Rice, Minnesota</v>
      </c>
      <c r="B1336" t="s">
        <v>2286</v>
      </c>
      <c r="E1336" t="s">
        <v>1675</v>
      </c>
      <c r="F1336" s="25" t="s">
        <v>2313</v>
      </c>
      <c r="G1336" s="6"/>
      <c r="H1336" s="7">
        <v>66185</v>
      </c>
      <c r="I1336" s="8"/>
      <c r="J1336" s="8">
        <v>0</v>
      </c>
      <c r="K1336" s="8"/>
      <c r="L1336" s="8">
        <v>0</v>
      </c>
      <c r="M1336" s="8"/>
      <c r="N1336" s="8">
        <v>0</v>
      </c>
      <c r="O1336" s="8"/>
      <c r="P1336" s="8">
        <v>1</v>
      </c>
      <c r="Q1336" s="8"/>
      <c r="R1336" s="8">
        <v>0</v>
      </c>
      <c r="S1336" s="8"/>
      <c r="T1336" s="8">
        <v>0</v>
      </c>
      <c r="U1336" s="26">
        <v>0</v>
      </c>
      <c r="V1336" s="26">
        <v>0</v>
      </c>
      <c r="W1336" s="26">
        <v>66185</v>
      </c>
    </row>
    <row r="1337" spans="1:23">
      <c r="A1337" t="str">
        <f t="shared" si="20"/>
        <v>Le Sueur, Minnesota</v>
      </c>
      <c r="B1337" t="s">
        <v>2286</v>
      </c>
      <c r="E1337" t="s">
        <v>2314</v>
      </c>
      <c r="F1337" s="25" t="s">
        <v>2315</v>
      </c>
      <c r="G1337" s="6"/>
      <c r="H1337" s="7">
        <v>28242</v>
      </c>
      <c r="I1337" s="8"/>
      <c r="J1337" s="8">
        <v>0</v>
      </c>
      <c r="K1337" s="8"/>
      <c r="L1337" s="8">
        <v>0</v>
      </c>
      <c r="M1337" s="8"/>
      <c r="N1337" s="8">
        <v>0</v>
      </c>
      <c r="O1337" s="8"/>
      <c r="P1337" s="8">
        <v>1</v>
      </c>
      <c r="Q1337" s="8"/>
      <c r="R1337" s="8">
        <v>0</v>
      </c>
      <c r="S1337" s="8"/>
      <c r="T1337" s="8">
        <v>0</v>
      </c>
      <c r="U1337" s="26">
        <v>0</v>
      </c>
      <c r="V1337" s="26">
        <v>0</v>
      </c>
      <c r="W1337" s="26">
        <v>28242</v>
      </c>
    </row>
    <row r="1338" spans="1:23">
      <c r="A1338" t="str">
        <f t="shared" si="20"/>
        <v>Faribault, Minnesota</v>
      </c>
      <c r="B1338" t="s">
        <v>2286</v>
      </c>
      <c r="E1338" t="s">
        <v>2316</v>
      </c>
      <c r="F1338" s="25" t="s">
        <v>2317</v>
      </c>
      <c r="G1338" s="6"/>
      <c r="H1338" s="7">
        <v>13801</v>
      </c>
      <c r="I1338" s="8"/>
      <c r="J1338" s="8">
        <v>0</v>
      </c>
      <c r="K1338" s="8"/>
      <c r="L1338" s="8">
        <v>0</v>
      </c>
      <c r="M1338" s="8"/>
      <c r="N1338" s="8">
        <v>0</v>
      </c>
      <c r="O1338" s="8"/>
      <c r="P1338" s="8">
        <v>1</v>
      </c>
      <c r="Q1338" s="8"/>
      <c r="R1338" s="8">
        <v>0</v>
      </c>
      <c r="S1338" s="8"/>
      <c r="T1338" s="8">
        <v>0</v>
      </c>
      <c r="U1338" s="26">
        <v>0</v>
      </c>
      <c r="V1338" s="26">
        <v>0</v>
      </c>
      <c r="W1338" s="26">
        <v>13801</v>
      </c>
    </row>
    <row r="1339" spans="1:23">
      <c r="A1339" t="str">
        <f t="shared" si="20"/>
        <v>Martin, Minnesota</v>
      </c>
      <c r="B1339" t="s">
        <v>2286</v>
      </c>
      <c r="E1339" t="s">
        <v>712</v>
      </c>
      <c r="F1339" s="25" t="s">
        <v>2318</v>
      </c>
      <c r="G1339" s="6"/>
      <c r="H1339" s="7">
        <v>19852</v>
      </c>
      <c r="I1339" s="8"/>
      <c r="J1339" s="8">
        <v>0</v>
      </c>
      <c r="K1339" s="8"/>
      <c r="L1339" s="8">
        <v>0</v>
      </c>
      <c r="M1339" s="8"/>
      <c r="N1339" s="8">
        <v>0</v>
      </c>
      <c r="O1339" s="8"/>
      <c r="P1339" s="8">
        <v>1</v>
      </c>
      <c r="Q1339" s="8"/>
      <c r="R1339" s="8">
        <v>0</v>
      </c>
      <c r="S1339" s="8"/>
      <c r="T1339" s="8">
        <v>0</v>
      </c>
      <c r="U1339" s="26">
        <v>0</v>
      </c>
      <c r="V1339" s="26">
        <v>0</v>
      </c>
      <c r="W1339" s="26">
        <v>19852</v>
      </c>
    </row>
    <row r="1340" spans="1:23">
      <c r="A1340" t="str">
        <f t="shared" si="20"/>
        <v>Brown, Minnesota</v>
      </c>
      <c r="B1340" t="s">
        <v>2286</v>
      </c>
      <c r="E1340" t="s">
        <v>1391</v>
      </c>
      <c r="F1340" s="25" t="s">
        <v>2319</v>
      </c>
      <c r="G1340" s="6"/>
      <c r="H1340" s="7">
        <v>25163</v>
      </c>
      <c r="I1340" s="8"/>
      <c r="J1340" s="8">
        <v>0</v>
      </c>
      <c r="K1340" s="8"/>
      <c r="L1340" s="8">
        <v>0</v>
      </c>
      <c r="M1340" s="8"/>
      <c r="N1340" s="8">
        <v>0</v>
      </c>
      <c r="O1340" s="8"/>
      <c r="P1340" s="8">
        <v>1</v>
      </c>
      <c r="Q1340" s="8"/>
      <c r="R1340" s="8">
        <v>0</v>
      </c>
      <c r="S1340" s="8"/>
      <c r="T1340" s="8">
        <v>0</v>
      </c>
      <c r="U1340" s="26">
        <v>0</v>
      </c>
      <c r="V1340" s="26">
        <v>0</v>
      </c>
      <c r="W1340" s="26">
        <v>25163</v>
      </c>
    </row>
    <row r="1341" spans="1:23">
      <c r="A1341" t="str">
        <f t="shared" si="20"/>
        <v>Nicollet, Minnesota</v>
      </c>
      <c r="B1341" t="s">
        <v>2286</v>
      </c>
      <c r="E1341" t="s">
        <v>2320</v>
      </c>
      <c r="F1341" s="25" t="s">
        <v>2321</v>
      </c>
      <c r="G1341" s="6"/>
      <c r="H1341" s="7">
        <v>33954</v>
      </c>
      <c r="I1341" s="8"/>
      <c r="J1341" s="8">
        <v>0</v>
      </c>
      <c r="K1341" s="8"/>
      <c r="L1341" s="8">
        <v>0.59035754255757789</v>
      </c>
      <c r="M1341" s="8"/>
      <c r="N1341" s="8">
        <v>0</v>
      </c>
      <c r="O1341" s="8"/>
      <c r="P1341" s="8">
        <v>0.40964245744242211</v>
      </c>
      <c r="Q1341" s="8"/>
      <c r="R1341" s="8">
        <v>0</v>
      </c>
      <c r="S1341" s="8"/>
      <c r="T1341" s="8">
        <v>0</v>
      </c>
      <c r="U1341" s="26">
        <v>0</v>
      </c>
      <c r="V1341" s="26">
        <v>20045</v>
      </c>
      <c r="W1341" s="26">
        <v>13909</v>
      </c>
    </row>
    <row r="1342" spans="1:23">
      <c r="A1342" t="str">
        <f t="shared" si="20"/>
        <v>Steele, Minnesota</v>
      </c>
      <c r="B1342" t="s">
        <v>2286</v>
      </c>
      <c r="E1342" t="s">
        <v>2322</v>
      </c>
      <c r="F1342" s="25" t="s">
        <v>2323</v>
      </c>
      <c r="G1342" s="6"/>
      <c r="H1342" s="7">
        <v>36683</v>
      </c>
      <c r="I1342" s="8"/>
      <c r="J1342" s="8">
        <v>0</v>
      </c>
      <c r="K1342" s="8"/>
      <c r="L1342" s="8">
        <v>0</v>
      </c>
      <c r="M1342" s="8"/>
      <c r="N1342" s="8">
        <v>0</v>
      </c>
      <c r="O1342" s="8"/>
      <c r="P1342" s="8">
        <v>1</v>
      </c>
      <c r="Q1342" s="8"/>
      <c r="R1342" s="8">
        <v>0</v>
      </c>
      <c r="S1342" s="8"/>
      <c r="T1342" s="8">
        <v>0</v>
      </c>
      <c r="U1342" s="26">
        <v>0</v>
      </c>
      <c r="V1342" s="26">
        <v>0</v>
      </c>
      <c r="W1342" s="26">
        <v>36683</v>
      </c>
    </row>
    <row r="1343" spans="1:23">
      <c r="A1343" t="str">
        <f t="shared" si="20"/>
        <v>Blue Earth, Minnesota</v>
      </c>
      <c r="B1343" t="s">
        <v>2286</v>
      </c>
      <c r="E1343" t="s">
        <v>2324</v>
      </c>
      <c r="F1343" s="25" t="s">
        <v>2325</v>
      </c>
      <c r="G1343" s="6"/>
      <c r="H1343" s="7">
        <v>66795</v>
      </c>
      <c r="I1343" s="8"/>
      <c r="J1343" s="8">
        <v>0.47292462010629538</v>
      </c>
      <c r="K1343" s="8"/>
      <c r="L1343" s="8">
        <v>0.13209072535369415</v>
      </c>
      <c r="M1343" s="8"/>
      <c r="N1343" s="8">
        <v>0</v>
      </c>
      <c r="O1343" s="8"/>
      <c r="P1343" s="8">
        <v>0.39498465454001053</v>
      </c>
      <c r="Q1343" s="8"/>
      <c r="R1343" s="8">
        <v>0</v>
      </c>
      <c r="S1343" s="8"/>
      <c r="T1343" s="8">
        <v>0</v>
      </c>
      <c r="U1343" s="26">
        <v>31589</v>
      </c>
      <c r="V1343" s="26">
        <v>8823</v>
      </c>
      <c r="W1343" s="26">
        <v>26383.000000000004</v>
      </c>
    </row>
    <row r="1344" spans="1:23">
      <c r="A1344" t="str">
        <f t="shared" si="20"/>
        <v>Houston, Minnesota</v>
      </c>
      <c r="B1344" t="s">
        <v>2286</v>
      </c>
      <c r="E1344" t="s">
        <v>205</v>
      </c>
      <c r="F1344" s="25" t="s">
        <v>2326</v>
      </c>
      <c r="G1344" s="6"/>
      <c r="H1344" s="7">
        <v>18648</v>
      </c>
      <c r="I1344" s="8"/>
      <c r="J1344" s="8">
        <v>0</v>
      </c>
      <c r="K1344" s="8"/>
      <c r="L1344" s="8">
        <v>0.13926426426426428</v>
      </c>
      <c r="M1344" s="8"/>
      <c r="N1344" s="8">
        <v>0</v>
      </c>
      <c r="O1344" s="8"/>
      <c r="P1344" s="8">
        <v>0.8607357357357357</v>
      </c>
      <c r="Q1344" s="8"/>
      <c r="R1344" s="8">
        <v>0</v>
      </c>
      <c r="S1344" s="8"/>
      <c r="T1344" s="8">
        <v>0</v>
      </c>
      <c r="U1344" s="26">
        <v>0</v>
      </c>
      <c r="V1344" s="26">
        <v>2597</v>
      </c>
      <c r="W1344" s="26">
        <v>16051</v>
      </c>
    </row>
    <row r="1345" spans="1:23">
      <c r="A1345" t="str">
        <f t="shared" si="20"/>
        <v>Scott, Minnesota</v>
      </c>
      <c r="B1345" t="s">
        <v>2286</v>
      </c>
      <c r="E1345" t="s">
        <v>354</v>
      </c>
      <c r="F1345" s="25" t="s">
        <v>2327</v>
      </c>
      <c r="G1345" s="6"/>
      <c r="H1345" s="7">
        <v>145275</v>
      </c>
      <c r="I1345" s="8"/>
      <c r="J1345" s="8">
        <v>0</v>
      </c>
      <c r="K1345" s="8"/>
      <c r="L1345" s="8">
        <v>0.57969368439167102</v>
      </c>
      <c r="M1345" s="8"/>
      <c r="N1345" s="8">
        <v>0</v>
      </c>
      <c r="O1345" s="8"/>
      <c r="P1345" s="8">
        <v>0.42030631560832904</v>
      </c>
      <c r="Q1345" s="8"/>
      <c r="R1345" s="8">
        <v>0</v>
      </c>
      <c r="S1345" s="8"/>
      <c r="T1345" s="8">
        <v>0</v>
      </c>
      <c r="U1345" s="26">
        <v>0</v>
      </c>
      <c r="V1345" s="26">
        <v>84215</v>
      </c>
      <c r="W1345" s="26">
        <v>61060</v>
      </c>
    </row>
    <row r="1346" spans="1:23">
      <c r="A1346" t="str">
        <f t="shared" si="20"/>
        <v>Dakota, Minnesota</v>
      </c>
      <c r="B1346" t="s">
        <v>2286</v>
      </c>
      <c r="E1346" t="s">
        <v>1060</v>
      </c>
      <c r="F1346" s="25" t="s">
        <v>2328</v>
      </c>
      <c r="G1346" s="6"/>
      <c r="H1346" s="7">
        <v>421453</v>
      </c>
      <c r="I1346" s="8"/>
      <c r="J1346" s="8">
        <v>0.15432800335980523</v>
      </c>
      <c r="K1346" s="8"/>
      <c r="L1346" s="8">
        <v>0.70922973617461493</v>
      </c>
      <c r="M1346" s="8"/>
      <c r="N1346" s="8">
        <v>0</v>
      </c>
      <c r="O1346" s="8"/>
      <c r="P1346" s="8">
        <v>0.13644226046557978</v>
      </c>
      <c r="Q1346" s="8"/>
      <c r="R1346" s="8">
        <v>0</v>
      </c>
      <c r="S1346" s="8"/>
      <c r="T1346" s="8">
        <v>0</v>
      </c>
      <c r="U1346" s="26">
        <v>65041.999999999993</v>
      </c>
      <c r="V1346" s="26">
        <v>298907</v>
      </c>
      <c r="W1346" s="26">
        <v>57503.999999999993</v>
      </c>
    </row>
    <row r="1347" spans="1:23">
      <c r="A1347" t="str">
        <f t="shared" si="20"/>
        <v>Anoka, Minnesota</v>
      </c>
      <c r="B1347" t="s">
        <v>2286</v>
      </c>
      <c r="E1347" t="s">
        <v>2329</v>
      </c>
      <c r="F1347" s="25" t="s">
        <v>2330</v>
      </c>
      <c r="G1347" s="6"/>
      <c r="H1347" s="7">
        <v>350253</v>
      </c>
      <c r="I1347" s="8"/>
      <c r="J1347" s="8">
        <v>0</v>
      </c>
      <c r="K1347" s="8"/>
      <c r="L1347" s="8">
        <v>0.81362329516092657</v>
      </c>
      <c r="M1347" s="8"/>
      <c r="N1347" s="8">
        <v>0</v>
      </c>
      <c r="O1347" s="8"/>
      <c r="P1347" s="8">
        <v>0.18637670483907351</v>
      </c>
      <c r="Q1347" s="8"/>
      <c r="R1347" s="8">
        <v>0</v>
      </c>
      <c r="S1347" s="8"/>
      <c r="T1347" s="8">
        <v>0</v>
      </c>
      <c r="U1347" s="26">
        <v>0</v>
      </c>
      <c r="V1347" s="26">
        <v>284974</v>
      </c>
      <c r="W1347" s="26">
        <v>65279.000000000015</v>
      </c>
    </row>
    <row r="1348" spans="1:23">
      <c r="A1348" t="str">
        <f t="shared" si="20"/>
        <v>Washington, Minnesota</v>
      </c>
      <c r="B1348" t="s">
        <v>2286</v>
      </c>
      <c r="E1348" t="s">
        <v>207</v>
      </c>
      <c r="F1348" s="25" t="s">
        <v>2331</v>
      </c>
      <c r="G1348" s="6"/>
      <c r="H1348" s="7">
        <v>255938</v>
      </c>
      <c r="I1348" s="8"/>
      <c r="J1348" s="8">
        <v>0</v>
      </c>
      <c r="K1348" s="8"/>
      <c r="L1348" s="8">
        <v>0.71761129648586763</v>
      </c>
      <c r="M1348" s="8"/>
      <c r="N1348" s="8">
        <v>0</v>
      </c>
      <c r="O1348" s="8"/>
      <c r="P1348" s="8">
        <v>0.28238870351413231</v>
      </c>
      <c r="Q1348" s="8"/>
      <c r="R1348" s="8">
        <v>0</v>
      </c>
      <c r="S1348" s="8"/>
      <c r="T1348" s="8">
        <v>0</v>
      </c>
      <c r="U1348" s="26">
        <v>0</v>
      </c>
      <c r="V1348" s="26">
        <v>183664</v>
      </c>
      <c r="W1348" s="26">
        <v>72274</v>
      </c>
    </row>
    <row r="1349" spans="1:23">
      <c r="A1349" t="str">
        <f t="shared" si="20"/>
        <v>Carver, Minnesota</v>
      </c>
      <c r="B1349" t="s">
        <v>2286</v>
      </c>
      <c r="E1349" t="s">
        <v>2332</v>
      </c>
      <c r="F1349" s="25" t="s">
        <v>2333</v>
      </c>
      <c r="G1349" s="6"/>
      <c r="H1349" s="7">
        <v>101949</v>
      </c>
      <c r="I1349" s="8"/>
      <c r="J1349" s="8">
        <v>0</v>
      </c>
      <c r="K1349" s="8"/>
      <c r="L1349" s="8">
        <v>0.44948945060765683</v>
      </c>
      <c r="M1349" s="8"/>
      <c r="N1349" s="8">
        <v>0</v>
      </c>
      <c r="O1349" s="8"/>
      <c r="P1349" s="8">
        <v>0.55051054939234323</v>
      </c>
      <c r="Q1349" s="8"/>
      <c r="R1349" s="8">
        <v>0</v>
      </c>
      <c r="S1349" s="8"/>
      <c r="T1349" s="8">
        <v>0</v>
      </c>
      <c r="U1349" s="26">
        <v>0</v>
      </c>
      <c r="V1349" s="26">
        <v>45825.000000000007</v>
      </c>
      <c r="W1349" s="26">
        <v>56124</v>
      </c>
    </row>
    <row r="1350" spans="1:23">
      <c r="A1350" t="str">
        <f t="shared" ref="A1350:A1413" si="21">E1350&amp;", "&amp;B1350</f>
        <v>Aitkin, Minnesota</v>
      </c>
      <c r="B1350" t="s">
        <v>2286</v>
      </c>
      <c r="E1350" t="s">
        <v>2334</v>
      </c>
      <c r="F1350" s="25" t="s">
        <v>2335</v>
      </c>
      <c r="G1350" s="6"/>
      <c r="H1350" s="7">
        <v>15834</v>
      </c>
      <c r="I1350" s="8"/>
      <c r="J1350" s="8">
        <v>0</v>
      </c>
      <c r="K1350" s="8"/>
      <c r="L1350" s="8">
        <v>0</v>
      </c>
      <c r="M1350" s="8"/>
      <c r="N1350" s="8">
        <v>0</v>
      </c>
      <c r="O1350" s="8"/>
      <c r="P1350" s="8">
        <v>1</v>
      </c>
      <c r="Q1350" s="8"/>
      <c r="R1350" s="8">
        <v>0</v>
      </c>
      <c r="S1350" s="8"/>
      <c r="T1350" s="8">
        <v>0</v>
      </c>
      <c r="U1350" s="26">
        <v>0</v>
      </c>
      <c r="V1350" s="26">
        <v>0</v>
      </c>
      <c r="W1350" s="26">
        <v>15834</v>
      </c>
    </row>
    <row r="1351" spans="1:23">
      <c r="A1351" t="str">
        <f t="shared" si="21"/>
        <v>Koochiching, Minnesota</v>
      </c>
      <c r="B1351" t="s">
        <v>2286</v>
      </c>
      <c r="E1351" t="s">
        <v>2336</v>
      </c>
      <c r="F1351" s="25" t="s">
        <v>2337</v>
      </c>
      <c r="G1351" s="6"/>
      <c r="H1351" s="7">
        <v>12515</v>
      </c>
      <c r="I1351" s="8"/>
      <c r="J1351" s="8">
        <v>0</v>
      </c>
      <c r="K1351" s="8"/>
      <c r="L1351" s="8">
        <v>0</v>
      </c>
      <c r="M1351" s="8"/>
      <c r="N1351" s="8">
        <v>0</v>
      </c>
      <c r="O1351" s="8"/>
      <c r="P1351" s="8">
        <v>1</v>
      </c>
      <c r="Q1351" s="8"/>
      <c r="R1351" s="8">
        <v>0</v>
      </c>
      <c r="S1351" s="8"/>
      <c r="T1351" s="8">
        <v>0</v>
      </c>
      <c r="U1351" s="26">
        <v>0</v>
      </c>
      <c r="V1351" s="26">
        <v>0</v>
      </c>
      <c r="W1351" s="26">
        <v>12515</v>
      </c>
    </row>
    <row r="1352" spans="1:23">
      <c r="A1352" t="str">
        <f t="shared" si="21"/>
        <v>Itasca, Minnesota</v>
      </c>
      <c r="B1352" t="s">
        <v>2286</v>
      </c>
      <c r="E1352" t="s">
        <v>2338</v>
      </c>
      <c r="F1352" s="25" t="s">
        <v>2339</v>
      </c>
      <c r="G1352" s="6"/>
      <c r="H1352" s="7">
        <v>45141</v>
      </c>
      <c r="I1352" s="8"/>
      <c r="J1352" s="8">
        <v>0</v>
      </c>
      <c r="K1352" s="8"/>
      <c r="L1352" s="8">
        <v>0</v>
      </c>
      <c r="M1352" s="8"/>
      <c r="N1352" s="8">
        <v>0</v>
      </c>
      <c r="O1352" s="8"/>
      <c r="P1352" s="8">
        <v>1</v>
      </c>
      <c r="Q1352" s="8"/>
      <c r="R1352" s="8">
        <v>0</v>
      </c>
      <c r="S1352" s="8"/>
      <c r="T1352" s="8">
        <v>0</v>
      </c>
      <c r="U1352" s="26">
        <v>0</v>
      </c>
      <c r="V1352" s="26">
        <v>0</v>
      </c>
      <c r="W1352" s="26">
        <v>45141</v>
      </c>
    </row>
    <row r="1353" spans="1:23">
      <c r="A1353" t="str">
        <f t="shared" si="21"/>
        <v>Lake, Minnesota</v>
      </c>
      <c r="B1353" t="s">
        <v>2286</v>
      </c>
      <c r="E1353" t="s">
        <v>489</v>
      </c>
      <c r="F1353" s="25" t="s">
        <v>2340</v>
      </c>
      <c r="G1353" s="6"/>
      <c r="H1353" s="7">
        <v>10560</v>
      </c>
      <c r="I1353" s="8"/>
      <c r="J1353" s="8">
        <v>0</v>
      </c>
      <c r="K1353" s="8"/>
      <c r="L1353" s="8">
        <v>0</v>
      </c>
      <c r="M1353" s="8"/>
      <c r="N1353" s="8">
        <v>0</v>
      </c>
      <c r="O1353" s="8"/>
      <c r="P1353" s="8">
        <v>1</v>
      </c>
      <c r="Q1353" s="8"/>
      <c r="R1353" s="8">
        <v>0</v>
      </c>
      <c r="S1353" s="8"/>
      <c r="T1353" s="8">
        <v>0</v>
      </c>
      <c r="U1353" s="26">
        <v>0</v>
      </c>
      <c r="V1353" s="26">
        <v>0</v>
      </c>
      <c r="W1353" s="26">
        <v>10560</v>
      </c>
    </row>
    <row r="1354" spans="1:23">
      <c r="A1354" t="str">
        <f t="shared" si="21"/>
        <v>Cook, Minnesota</v>
      </c>
      <c r="B1354" t="s">
        <v>2286</v>
      </c>
      <c r="E1354" t="s">
        <v>800</v>
      </c>
      <c r="F1354" s="25" t="s">
        <v>2341</v>
      </c>
      <c r="G1354" s="6"/>
      <c r="H1354" s="7">
        <v>5376</v>
      </c>
      <c r="I1354" s="8"/>
      <c r="J1354" s="8">
        <v>0</v>
      </c>
      <c r="K1354" s="8"/>
      <c r="L1354" s="8">
        <v>0</v>
      </c>
      <c r="M1354" s="8"/>
      <c r="N1354" s="8">
        <v>0</v>
      </c>
      <c r="O1354" s="8"/>
      <c r="P1354" s="8">
        <v>1</v>
      </c>
      <c r="Q1354" s="8"/>
      <c r="R1354" s="8">
        <v>0</v>
      </c>
      <c r="S1354" s="8"/>
      <c r="T1354" s="8">
        <v>0</v>
      </c>
      <c r="U1354" s="26">
        <v>0</v>
      </c>
      <c r="V1354" s="26">
        <v>0</v>
      </c>
      <c r="W1354" s="26">
        <v>5376</v>
      </c>
    </row>
    <row r="1355" spans="1:23">
      <c r="A1355" t="str">
        <f t="shared" si="21"/>
        <v>Carlton, Minnesota</v>
      </c>
      <c r="B1355" t="s">
        <v>2286</v>
      </c>
      <c r="E1355" t="s">
        <v>2342</v>
      </c>
      <c r="F1355" s="25" t="s">
        <v>2343</v>
      </c>
      <c r="G1355" s="6"/>
      <c r="H1355" s="7">
        <v>35633</v>
      </c>
      <c r="I1355" s="8"/>
      <c r="J1355" s="8">
        <v>0</v>
      </c>
      <c r="K1355" s="8"/>
      <c r="L1355" s="8">
        <v>0.20402435944209019</v>
      </c>
      <c r="M1355" s="8"/>
      <c r="N1355" s="8">
        <v>0</v>
      </c>
      <c r="O1355" s="8"/>
      <c r="P1355" s="8">
        <v>0.79597564055790981</v>
      </c>
      <c r="Q1355" s="8"/>
      <c r="R1355" s="8">
        <v>0</v>
      </c>
      <c r="S1355" s="8"/>
      <c r="T1355" s="8">
        <v>0</v>
      </c>
      <c r="U1355" s="26">
        <v>0</v>
      </c>
      <c r="V1355" s="26">
        <v>7270</v>
      </c>
      <c r="W1355" s="26">
        <v>28363</v>
      </c>
    </row>
    <row r="1356" spans="1:23">
      <c r="A1356" t="str">
        <f t="shared" si="21"/>
        <v>Mille Lacs, Minnesota</v>
      </c>
      <c r="B1356" t="s">
        <v>2286</v>
      </c>
      <c r="E1356" t="s">
        <v>2344</v>
      </c>
      <c r="F1356" s="25" t="s">
        <v>2345</v>
      </c>
      <c r="G1356" s="6"/>
      <c r="H1356" s="7">
        <v>25865</v>
      </c>
      <c r="I1356" s="8"/>
      <c r="J1356" s="8">
        <v>0</v>
      </c>
      <c r="K1356" s="8"/>
      <c r="L1356" s="8">
        <v>0</v>
      </c>
      <c r="M1356" s="8"/>
      <c r="N1356" s="8">
        <v>0</v>
      </c>
      <c r="O1356" s="8"/>
      <c r="P1356" s="8">
        <v>1</v>
      </c>
      <c r="Q1356" s="8"/>
      <c r="R1356" s="8">
        <v>0</v>
      </c>
      <c r="S1356" s="8"/>
      <c r="T1356" s="8">
        <v>0</v>
      </c>
      <c r="U1356" s="26">
        <v>0</v>
      </c>
      <c r="V1356" s="26">
        <v>0</v>
      </c>
      <c r="W1356" s="26">
        <v>25865</v>
      </c>
    </row>
    <row r="1357" spans="1:23">
      <c r="A1357" t="str">
        <f t="shared" si="21"/>
        <v>Todd, Minnesota</v>
      </c>
      <c r="B1357" t="s">
        <v>2286</v>
      </c>
      <c r="E1357" t="s">
        <v>1857</v>
      </c>
      <c r="F1357" s="25" t="s">
        <v>2346</v>
      </c>
      <c r="G1357" s="6"/>
      <c r="H1357" s="7">
        <v>24494</v>
      </c>
      <c r="I1357" s="8"/>
      <c r="J1357" s="8">
        <v>0</v>
      </c>
      <c r="K1357" s="8"/>
      <c r="L1357" s="8">
        <v>0</v>
      </c>
      <c r="M1357" s="8"/>
      <c r="N1357" s="8">
        <v>0</v>
      </c>
      <c r="O1357" s="8"/>
      <c r="P1357" s="8">
        <v>1</v>
      </c>
      <c r="Q1357" s="8"/>
      <c r="R1357" s="8">
        <v>0</v>
      </c>
      <c r="S1357" s="8"/>
      <c r="T1357" s="8">
        <v>0</v>
      </c>
      <c r="U1357" s="26">
        <v>0</v>
      </c>
      <c r="V1357" s="26">
        <v>0</v>
      </c>
      <c r="W1357" s="26">
        <v>24494</v>
      </c>
    </row>
    <row r="1358" spans="1:23">
      <c r="A1358" t="str">
        <f t="shared" si="21"/>
        <v>Chisago, Minnesota</v>
      </c>
      <c r="B1358" t="s">
        <v>2286</v>
      </c>
      <c r="E1358" t="s">
        <v>2347</v>
      </c>
      <c r="F1358" s="25" t="s">
        <v>2348</v>
      </c>
      <c r="G1358" s="6"/>
      <c r="H1358" s="7">
        <v>55315</v>
      </c>
      <c r="I1358" s="8"/>
      <c r="J1358" s="8">
        <v>0</v>
      </c>
      <c r="K1358" s="8"/>
      <c r="L1358" s="8">
        <v>3.3155563590346201E-2</v>
      </c>
      <c r="M1358" s="8"/>
      <c r="N1358" s="8">
        <v>0</v>
      </c>
      <c r="O1358" s="8"/>
      <c r="P1358" s="8">
        <v>0.9668444364096539</v>
      </c>
      <c r="Q1358" s="8"/>
      <c r="R1358" s="8">
        <v>0</v>
      </c>
      <c r="S1358" s="8"/>
      <c r="T1358" s="8">
        <v>0</v>
      </c>
      <c r="U1358" s="26">
        <v>0</v>
      </c>
      <c r="V1358" s="26">
        <v>1834.0000000000002</v>
      </c>
      <c r="W1358" s="26">
        <v>53481.000000000007</v>
      </c>
    </row>
    <row r="1359" spans="1:23">
      <c r="A1359" t="str">
        <f t="shared" si="21"/>
        <v>Kanabec, Minnesota</v>
      </c>
      <c r="B1359" t="s">
        <v>2286</v>
      </c>
      <c r="E1359" t="s">
        <v>2349</v>
      </c>
      <c r="F1359" s="25" t="s">
        <v>2350</v>
      </c>
      <c r="G1359" s="6"/>
      <c r="H1359" s="7">
        <v>16089</v>
      </c>
      <c r="I1359" s="8"/>
      <c r="J1359" s="8">
        <v>0</v>
      </c>
      <c r="K1359" s="8"/>
      <c r="L1359" s="8">
        <v>0</v>
      </c>
      <c r="M1359" s="8"/>
      <c r="N1359" s="8">
        <v>0</v>
      </c>
      <c r="O1359" s="8"/>
      <c r="P1359" s="8">
        <v>1</v>
      </c>
      <c r="Q1359" s="8"/>
      <c r="R1359" s="8">
        <v>0</v>
      </c>
      <c r="S1359" s="8"/>
      <c r="T1359" s="8">
        <v>0</v>
      </c>
      <c r="U1359" s="26">
        <v>0</v>
      </c>
      <c r="V1359" s="26">
        <v>0</v>
      </c>
      <c r="W1359" s="26">
        <v>16089</v>
      </c>
    </row>
    <row r="1360" spans="1:23">
      <c r="A1360" t="str">
        <f t="shared" si="21"/>
        <v>Cass, Minnesota</v>
      </c>
      <c r="B1360" t="s">
        <v>2286</v>
      </c>
      <c r="E1360" t="s">
        <v>1206</v>
      </c>
      <c r="F1360" s="25" t="s">
        <v>2351</v>
      </c>
      <c r="G1360" s="6"/>
      <c r="H1360" s="7">
        <v>29268</v>
      </c>
      <c r="I1360" s="8"/>
      <c r="J1360" s="8">
        <v>0</v>
      </c>
      <c r="K1360" s="8"/>
      <c r="L1360" s="8">
        <v>0</v>
      </c>
      <c r="M1360" s="8"/>
      <c r="N1360" s="8">
        <v>0</v>
      </c>
      <c r="O1360" s="8"/>
      <c r="P1360" s="8">
        <v>1</v>
      </c>
      <c r="Q1360" s="8"/>
      <c r="R1360" s="8">
        <v>0</v>
      </c>
      <c r="S1360" s="8"/>
      <c r="T1360" s="8">
        <v>0</v>
      </c>
      <c r="U1360" s="26">
        <v>0</v>
      </c>
      <c r="V1360" s="26">
        <v>0</v>
      </c>
      <c r="W1360" s="26">
        <v>29268</v>
      </c>
    </row>
    <row r="1361" spans="1:23">
      <c r="A1361" t="str">
        <f t="shared" si="21"/>
        <v>Isanti, Minnesota</v>
      </c>
      <c r="B1361" t="s">
        <v>2286</v>
      </c>
      <c r="E1361" t="s">
        <v>2352</v>
      </c>
      <c r="F1361" s="25" t="s">
        <v>2353</v>
      </c>
      <c r="G1361" s="6"/>
      <c r="H1361" s="7">
        <v>39430</v>
      </c>
      <c r="I1361" s="8"/>
      <c r="J1361" s="8">
        <v>0</v>
      </c>
      <c r="K1361" s="8"/>
      <c r="L1361" s="8">
        <v>0</v>
      </c>
      <c r="M1361" s="8"/>
      <c r="N1361" s="8">
        <v>0</v>
      </c>
      <c r="O1361" s="8"/>
      <c r="P1361" s="8">
        <v>1</v>
      </c>
      <c r="Q1361" s="8"/>
      <c r="R1361" s="8">
        <v>0</v>
      </c>
      <c r="S1361" s="8"/>
      <c r="T1361" s="8">
        <v>0</v>
      </c>
      <c r="U1361" s="26">
        <v>0</v>
      </c>
      <c r="V1361" s="26">
        <v>0</v>
      </c>
      <c r="W1361" s="26">
        <v>39430</v>
      </c>
    </row>
    <row r="1362" spans="1:23">
      <c r="A1362" t="str">
        <f t="shared" si="21"/>
        <v>Benton, Minnesota</v>
      </c>
      <c r="B1362" t="s">
        <v>2286</v>
      </c>
      <c r="E1362" t="s">
        <v>241</v>
      </c>
      <c r="F1362" s="25" t="s">
        <v>2354</v>
      </c>
      <c r="G1362" s="6"/>
      <c r="H1362" s="7">
        <v>40129</v>
      </c>
      <c r="I1362" s="8"/>
      <c r="J1362" s="8">
        <v>9.8856188791148547E-2</v>
      </c>
      <c r="K1362" s="8"/>
      <c r="L1362" s="8">
        <v>0.37972538563133895</v>
      </c>
      <c r="M1362" s="8"/>
      <c r="N1362" s="8">
        <v>0</v>
      </c>
      <c r="O1362" s="8"/>
      <c r="P1362" s="8">
        <v>0.5214184255775125</v>
      </c>
      <c r="Q1362" s="8"/>
      <c r="R1362" s="8">
        <v>0</v>
      </c>
      <c r="S1362" s="8"/>
      <c r="T1362" s="8">
        <v>0</v>
      </c>
      <c r="U1362" s="26">
        <v>3967</v>
      </c>
      <c r="V1362" s="26">
        <v>15238</v>
      </c>
      <c r="W1362" s="26">
        <v>20924</v>
      </c>
    </row>
    <row r="1363" spans="1:23">
      <c r="A1363" t="str">
        <f t="shared" si="21"/>
        <v>Crow Wing, Minnesota</v>
      </c>
      <c r="B1363" t="s">
        <v>2286</v>
      </c>
      <c r="E1363" t="s">
        <v>2355</v>
      </c>
      <c r="F1363" s="25" t="s">
        <v>2356</v>
      </c>
      <c r="G1363" s="6"/>
      <c r="H1363" s="7">
        <v>64217</v>
      </c>
      <c r="I1363" s="8"/>
      <c r="J1363" s="8">
        <v>0</v>
      </c>
      <c r="K1363" s="8"/>
      <c r="L1363" s="8">
        <v>0</v>
      </c>
      <c r="M1363" s="8"/>
      <c r="N1363" s="8">
        <v>0</v>
      </c>
      <c r="O1363" s="8"/>
      <c r="P1363" s="8">
        <v>1</v>
      </c>
      <c r="Q1363" s="8"/>
      <c r="R1363" s="8">
        <v>0</v>
      </c>
      <c r="S1363" s="8"/>
      <c r="T1363" s="8">
        <v>0</v>
      </c>
      <c r="U1363" s="26">
        <v>0</v>
      </c>
      <c r="V1363" s="26">
        <v>0</v>
      </c>
      <c r="W1363" s="26">
        <v>64217</v>
      </c>
    </row>
    <row r="1364" spans="1:23">
      <c r="A1364" t="str">
        <f t="shared" si="21"/>
        <v>Stearns, Minnesota</v>
      </c>
      <c r="B1364" t="s">
        <v>2286</v>
      </c>
      <c r="E1364" t="s">
        <v>2357</v>
      </c>
      <c r="F1364" s="25" t="s">
        <v>2358</v>
      </c>
      <c r="G1364" s="6"/>
      <c r="H1364" s="7">
        <v>158452</v>
      </c>
      <c r="I1364" s="8"/>
      <c r="J1364" s="8">
        <v>0.3176356246686694</v>
      </c>
      <c r="K1364" s="8"/>
      <c r="L1364" s="8">
        <v>0.14431499760179739</v>
      </c>
      <c r="M1364" s="8"/>
      <c r="N1364" s="8">
        <v>0</v>
      </c>
      <c r="O1364" s="8"/>
      <c r="P1364" s="8">
        <v>0.53804937772953321</v>
      </c>
      <c r="Q1364" s="8"/>
      <c r="R1364" s="8">
        <v>0</v>
      </c>
      <c r="S1364" s="8"/>
      <c r="T1364" s="8">
        <v>0</v>
      </c>
      <c r="U1364" s="26">
        <v>50330.000000000007</v>
      </c>
      <c r="V1364" s="26">
        <v>22867</v>
      </c>
      <c r="W1364" s="26">
        <v>85255</v>
      </c>
    </row>
    <row r="1365" spans="1:23">
      <c r="A1365" t="str">
        <f t="shared" si="21"/>
        <v>Sherburne, Minnesota</v>
      </c>
      <c r="B1365" t="s">
        <v>2286</v>
      </c>
      <c r="E1365" t="s">
        <v>2359</v>
      </c>
      <c r="F1365" s="25" t="s">
        <v>2360</v>
      </c>
      <c r="G1365" s="6"/>
      <c r="H1365" s="7">
        <v>94463</v>
      </c>
      <c r="I1365" s="8"/>
      <c r="J1365" s="8">
        <v>5.5789039094671991E-2</v>
      </c>
      <c r="K1365" s="8"/>
      <c r="L1365" s="8">
        <v>0.23407048262282587</v>
      </c>
      <c r="M1365" s="8"/>
      <c r="N1365" s="8">
        <v>0</v>
      </c>
      <c r="O1365" s="8"/>
      <c r="P1365" s="8">
        <v>0.71014047828250215</v>
      </c>
      <c r="Q1365" s="8"/>
      <c r="R1365" s="8">
        <v>0</v>
      </c>
      <c r="S1365" s="8"/>
      <c r="T1365" s="8">
        <v>0</v>
      </c>
      <c r="U1365" s="26">
        <v>5270</v>
      </c>
      <c r="V1365" s="26">
        <v>22111</v>
      </c>
      <c r="W1365" s="26">
        <v>67082</v>
      </c>
    </row>
    <row r="1366" spans="1:23">
      <c r="A1366" t="str">
        <f t="shared" si="21"/>
        <v>Pine, Minnesota</v>
      </c>
      <c r="B1366" t="s">
        <v>2286</v>
      </c>
      <c r="E1366" t="s">
        <v>2361</v>
      </c>
      <c r="F1366" s="25" t="s">
        <v>2362</v>
      </c>
      <c r="G1366" s="6"/>
      <c r="H1366" s="7">
        <v>29223</v>
      </c>
      <c r="I1366" s="8"/>
      <c r="J1366" s="8">
        <v>0</v>
      </c>
      <c r="K1366" s="8"/>
      <c r="L1366" s="8">
        <v>0</v>
      </c>
      <c r="M1366" s="8"/>
      <c r="N1366" s="8">
        <v>0</v>
      </c>
      <c r="O1366" s="8"/>
      <c r="P1366" s="8">
        <v>1</v>
      </c>
      <c r="Q1366" s="8"/>
      <c r="R1366" s="8">
        <v>0</v>
      </c>
      <c r="S1366" s="8"/>
      <c r="T1366" s="8">
        <v>0</v>
      </c>
      <c r="U1366" s="26">
        <v>0</v>
      </c>
      <c r="V1366" s="26">
        <v>0</v>
      </c>
      <c r="W1366" s="26">
        <v>29223</v>
      </c>
    </row>
    <row r="1367" spans="1:23">
      <c r="A1367" t="str">
        <f t="shared" si="21"/>
        <v>Morrison, Minnesota</v>
      </c>
      <c r="B1367" t="s">
        <v>2286</v>
      </c>
      <c r="E1367" t="s">
        <v>2363</v>
      </c>
      <c r="F1367" s="25" t="s">
        <v>2364</v>
      </c>
      <c r="G1367" s="6"/>
      <c r="H1367" s="7">
        <v>33064</v>
      </c>
      <c r="I1367" s="8"/>
      <c r="J1367" s="8">
        <v>0</v>
      </c>
      <c r="K1367" s="8"/>
      <c r="L1367" s="8">
        <v>0</v>
      </c>
      <c r="M1367" s="8"/>
      <c r="N1367" s="8">
        <v>0</v>
      </c>
      <c r="O1367" s="8"/>
      <c r="P1367" s="8">
        <v>1</v>
      </c>
      <c r="Q1367" s="8"/>
      <c r="R1367" s="8">
        <v>0</v>
      </c>
      <c r="S1367" s="8"/>
      <c r="T1367" s="8">
        <v>0</v>
      </c>
      <c r="U1367" s="26">
        <v>0</v>
      </c>
      <c r="V1367" s="26">
        <v>0</v>
      </c>
      <c r="W1367" s="26">
        <v>33064</v>
      </c>
    </row>
    <row r="1368" spans="1:23">
      <c r="A1368" t="str">
        <f t="shared" si="21"/>
        <v>Hubbard, Minnesota</v>
      </c>
      <c r="B1368" t="s">
        <v>2286</v>
      </c>
      <c r="E1368" t="s">
        <v>2365</v>
      </c>
      <c r="F1368" s="25" t="s">
        <v>2366</v>
      </c>
      <c r="G1368" s="6"/>
      <c r="H1368" s="7">
        <v>21019</v>
      </c>
      <c r="I1368" s="8"/>
      <c r="J1368" s="8">
        <v>0</v>
      </c>
      <c r="K1368" s="8"/>
      <c r="L1368" s="8">
        <v>0</v>
      </c>
      <c r="M1368" s="8"/>
      <c r="N1368" s="8">
        <v>0</v>
      </c>
      <c r="O1368" s="8"/>
      <c r="P1368" s="8">
        <v>1</v>
      </c>
      <c r="Q1368" s="8"/>
      <c r="R1368" s="8">
        <v>0</v>
      </c>
      <c r="S1368" s="8"/>
      <c r="T1368" s="8">
        <v>0</v>
      </c>
      <c r="U1368" s="26">
        <v>0</v>
      </c>
      <c r="V1368" s="26">
        <v>0</v>
      </c>
      <c r="W1368" s="26">
        <v>21019</v>
      </c>
    </row>
    <row r="1369" spans="1:23">
      <c r="A1369" t="str">
        <f t="shared" si="21"/>
        <v>Norman, Minnesota</v>
      </c>
      <c r="B1369" t="s">
        <v>2286</v>
      </c>
      <c r="E1369" t="s">
        <v>2367</v>
      </c>
      <c r="F1369" s="25" t="s">
        <v>2368</v>
      </c>
      <c r="G1369" s="6"/>
      <c r="H1369" s="7">
        <v>6520</v>
      </c>
      <c r="I1369" s="8"/>
      <c r="J1369" s="8">
        <v>0</v>
      </c>
      <c r="K1369" s="8"/>
      <c r="L1369" s="8">
        <v>0</v>
      </c>
      <c r="M1369" s="8"/>
      <c r="N1369" s="8">
        <v>0</v>
      </c>
      <c r="O1369" s="8"/>
      <c r="P1369" s="8">
        <v>1</v>
      </c>
      <c r="Q1369" s="8"/>
      <c r="R1369" s="8">
        <v>0</v>
      </c>
      <c r="S1369" s="8"/>
      <c r="T1369" s="8">
        <v>0</v>
      </c>
      <c r="U1369" s="26">
        <v>0</v>
      </c>
      <c r="V1369" s="26">
        <v>0</v>
      </c>
      <c r="W1369" s="26">
        <v>6520</v>
      </c>
    </row>
    <row r="1370" spans="1:23">
      <c r="A1370" t="str">
        <f t="shared" si="21"/>
        <v>Marshall, Minnesota</v>
      </c>
      <c r="B1370" t="s">
        <v>2286</v>
      </c>
      <c r="E1370" t="s">
        <v>165</v>
      </c>
      <c r="F1370" s="25" t="s">
        <v>2369</v>
      </c>
      <c r="G1370" s="6"/>
      <c r="H1370" s="7">
        <v>9372</v>
      </c>
      <c r="I1370" s="8"/>
      <c r="J1370" s="8">
        <v>0</v>
      </c>
      <c r="K1370" s="8"/>
      <c r="L1370" s="8">
        <v>0</v>
      </c>
      <c r="M1370" s="8"/>
      <c r="N1370" s="8">
        <v>0</v>
      </c>
      <c r="O1370" s="8"/>
      <c r="P1370" s="8">
        <v>1</v>
      </c>
      <c r="Q1370" s="8"/>
      <c r="R1370" s="8">
        <v>0</v>
      </c>
      <c r="S1370" s="8"/>
      <c r="T1370" s="8">
        <v>0</v>
      </c>
      <c r="U1370" s="26">
        <v>0</v>
      </c>
      <c r="V1370" s="26">
        <v>0</v>
      </c>
      <c r="W1370" s="26">
        <v>9372</v>
      </c>
    </row>
    <row r="1371" spans="1:23">
      <c r="A1371" t="str">
        <f t="shared" si="21"/>
        <v>Beltrami, Minnesota</v>
      </c>
      <c r="B1371" t="s">
        <v>2286</v>
      </c>
      <c r="E1371" t="s">
        <v>2370</v>
      </c>
      <c r="F1371" s="25" t="s">
        <v>2371</v>
      </c>
      <c r="G1371" s="6"/>
      <c r="H1371" s="7">
        <v>46403</v>
      </c>
      <c r="I1371" s="8"/>
      <c r="J1371" s="8">
        <v>0</v>
      </c>
      <c r="K1371" s="8"/>
      <c r="L1371" s="8">
        <v>0</v>
      </c>
      <c r="M1371" s="8"/>
      <c r="N1371" s="8">
        <v>0</v>
      </c>
      <c r="O1371" s="8"/>
      <c r="P1371" s="8">
        <v>1</v>
      </c>
      <c r="Q1371" s="8"/>
      <c r="R1371" s="8">
        <v>0</v>
      </c>
      <c r="S1371" s="8"/>
      <c r="T1371" s="8">
        <v>0</v>
      </c>
      <c r="U1371" s="26">
        <v>0</v>
      </c>
      <c r="V1371" s="26">
        <v>0</v>
      </c>
      <c r="W1371" s="26">
        <v>46403</v>
      </c>
    </row>
    <row r="1372" spans="1:23">
      <c r="A1372" t="str">
        <f t="shared" si="21"/>
        <v>Lake of the Woods, Minnesota</v>
      </c>
      <c r="B1372" t="s">
        <v>2286</v>
      </c>
      <c r="E1372" t="s">
        <v>2372</v>
      </c>
      <c r="F1372" s="25" t="s">
        <v>2373</v>
      </c>
      <c r="G1372" s="6"/>
      <c r="H1372" s="7">
        <v>3771</v>
      </c>
      <c r="I1372" s="8"/>
      <c r="J1372" s="8">
        <v>0</v>
      </c>
      <c r="K1372" s="8"/>
      <c r="L1372" s="8">
        <v>0</v>
      </c>
      <c r="M1372" s="8"/>
      <c r="N1372" s="8">
        <v>0</v>
      </c>
      <c r="O1372" s="8"/>
      <c r="P1372" s="8">
        <v>1</v>
      </c>
      <c r="Q1372" s="8"/>
      <c r="R1372" s="8">
        <v>0</v>
      </c>
      <c r="S1372" s="8"/>
      <c r="T1372" s="8">
        <v>0</v>
      </c>
      <c r="U1372" s="26">
        <v>0</v>
      </c>
      <c r="V1372" s="26">
        <v>0</v>
      </c>
      <c r="W1372" s="26">
        <v>3771</v>
      </c>
    </row>
    <row r="1373" spans="1:23">
      <c r="A1373" t="str">
        <f t="shared" si="21"/>
        <v>Pennington, Minnesota</v>
      </c>
      <c r="B1373" t="s">
        <v>2286</v>
      </c>
      <c r="E1373" t="s">
        <v>2374</v>
      </c>
      <c r="F1373" s="25" t="s">
        <v>2375</v>
      </c>
      <c r="G1373" s="6"/>
      <c r="H1373" s="7">
        <v>14183</v>
      </c>
      <c r="I1373" s="8"/>
      <c r="J1373" s="8">
        <v>0</v>
      </c>
      <c r="K1373" s="8"/>
      <c r="L1373" s="8">
        <v>0</v>
      </c>
      <c r="M1373" s="8"/>
      <c r="N1373" s="8">
        <v>0</v>
      </c>
      <c r="O1373" s="8"/>
      <c r="P1373" s="8">
        <v>1</v>
      </c>
      <c r="Q1373" s="8"/>
      <c r="R1373" s="8">
        <v>0</v>
      </c>
      <c r="S1373" s="8"/>
      <c r="T1373" s="8">
        <v>0</v>
      </c>
      <c r="U1373" s="26">
        <v>0</v>
      </c>
      <c r="V1373" s="26">
        <v>0</v>
      </c>
      <c r="W1373" s="26">
        <v>14183</v>
      </c>
    </row>
    <row r="1374" spans="1:23">
      <c r="A1374" t="str">
        <f t="shared" si="21"/>
        <v>Kittson, Minnesota</v>
      </c>
      <c r="B1374" t="s">
        <v>2286</v>
      </c>
      <c r="E1374" t="s">
        <v>2376</v>
      </c>
      <c r="F1374" s="25" t="s">
        <v>2377</v>
      </c>
      <c r="G1374" s="6"/>
      <c r="H1374" s="7">
        <v>4311</v>
      </c>
      <c r="I1374" s="8"/>
      <c r="J1374" s="8">
        <v>0</v>
      </c>
      <c r="K1374" s="8"/>
      <c r="L1374" s="8">
        <v>0</v>
      </c>
      <c r="M1374" s="8"/>
      <c r="N1374" s="8">
        <v>0</v>
      </c>
      <c r="O1374" s="8"/>
      <c r="P1374" s="8">
        <v>1</v>
      </c>
      <c r="Q1374" s="8"/>
      <c r="R1374" s="8">
        <v>0</v>
      </c>
      <c r="S1374" s="8"/>
      <c r="T1374" s="8">
        <v>0</v>
      </c>
      <c r="U1374" s="26">
        <v>0</v>
      </c>
      <c r="V1374" s="26">
        <v>0</v>
      </c>
      <c r="W1374" s="26">
        <v>4311</v>
      </c>
    </row>
    <row r="1375" spans="1:23">
      <c r="A1375" t="str">
        <f t="shared" si="21"/>
        <v>Mahnomen, Minnesota</v>
      </c>
      <c r="B1375" t="s">
        <v>2286</v>
      </c>
      <c r="E1375" t="s">
        <v>2378</v>
      </c>
      <c r="F1375" s="25" t="s">
        <v>2379</v>
      </c>
      <c r="G1375" s="6"/>
      <c r="H1375" s="7">
        <v>5501</v>
      </c>
      <c r="I1375" s="8"/>
      <c r="J1375" s="8">
        <v>0</v>
      </c>
      <c r="K1375" s="8"/>
      <c r="L1375" s="8">
        <v>0</v>
      </c>
      <c r="M1375" s="8"/>
      <c r="N1375" s="8">
        <v>0</v>
      </c>
      <c r="O1375" s="8"/>
      <c r="P1375" s="8">
        <v>1</v>
      </c>
      <c r="Q1375" s="8"/>
      <c r="R1375" s="8">
        <v>0</v>
      </c>
      <c r="S1375" s="8"/>
      <c r="T1375" s="8">
        <v>0</v>
      </c>
      <c r="U1375" s="26">
        <v>0</v>
      </c>
      <c r="V1375" s="26">
        <v>0</v>
      </c>
      <c r="W1375" s="26">
        <v>5501</v>
      </c>
    </row>
    <row r="1376" spans="1:23">
      <c r="A1376" t="str">
        <f t="shared" si="21"/>
        <v>Red Lake, Minnesota</v>
      </c>
      <c r="B1376" t="s">
        <v>2286</v>
      </c>
      <c r="E1376" t="s">
        <v>2380</v>
      </c>
      <c r="F1376" s="25" t="s">
        <v>2381</v>
      </c>
      <c r="G1376" s="6"/>
      <c r="H1376" s="7">
        <v>4015</v>
      </c>
      <c r="I1376" s="8"/>
      <c r="J1376" s="8">
        <v>0</v>
      </c>
      <c r="K1376" s="8"/>
      <c r="L1376" s="8">
        <v>0</v>
      </c>
      <c r="M1376" s="8"/>
      <c r="N1376" s="8">
        <v>0</v>
      </c>
      <c r="O1376" s="8"/>
      <c r="P1376" s="8">
        <v>1</v>
      </c>
      <c r="Q1376" s="8"/>
      <c r="R1376" s="8">
        <v>0</v>
      </c>
      <c r="S1376" s="8"/>
      <c r="T1376" s="8">
        <v>0</v>
      </c>
      <c r="U1376" s="26">
        <v>0</v>
      </c>
      <c r="V1376" s="26">
        <v>0</v>
      </c>
      <c r="W1376" s="26">
        <v>4015</v>
      </c>
    </row>
    <row r="1377" spans="1:23">
      <c r="A1377" t="str">
        <f t="shared" si="21"/>
        <v>Clearwater, Minnesota</v>
      </c>
      <c r="B1377" t="s">
        <v>2286</v>
      </c>
      <c r="E1377" t="s">
        <v>1253</v>
      </c>
      <c r="F1377" s="25" t="s">
        <v>2382</v>
      </c>
      <c r="G1377" s="6"/>
      <c r="H1377" s="7">
        <v>8821</v>
      </c>
      <c r="I1377" s="8"/>
      <c r="J1377" s="8">
        <v>0</v>
      </c>
      <c r="K1377" s="8"/>
      <c r="L1377" s="8">
        <v>0</v>
      </c>
      <c r="M1377" s="8"/>
      <c r="N1377" s="8">
        <v>0</v>
      </c>
      <c r="O1377" s="8"/>
      <c r="P1377" s="8">
        <v>1</v>
      </c>
      <c r="Q1377" s="8"/>
      <c r="R1377" s="8">
        <v>0</v>
      </c>
      <c r="S1377" s="8"/>
      <c r="T1377" s="8">
        <v>0</v>
      </c>
      <c r="U1377" s="26">
        <v>0</v>
      </c>
      <c r="V1377" s="26">
        <v>0</v>
      </c>
      <c r="W1377" s="26">
        <v>8821</v>
      </c>
    </row>
    <row r="1378" spans="1:23">
      <c r="A1378" t="str">
        <f t="shared" si="21"/>
        <v>Polk, Minnesota</v>
      </c>
      <c r="B1378" t="s">
        <v>2286</v>
      </c>
      <c r="E1378" t="s">
        <v>350</v>
      </c>
      <c r="F1378" s="25" t="s">
        <v>2383</v>
      </c>
      <c r="G1378" s="6"/>
      <c r="H1378" s="7">
        <v>31521</v>
      </c>
      <c r="I1378" s="8"/>
      <c r="J1378" s="8">
        <v>0</v>
      </c>
      <c r="K1378" s="8"/>
      <c r="L1378" s="8">
        <v>9.9267155229846762E-2</v>
      </c>
      <c r="M1378" s="8"/>
      <c r="N1378" s="8">
        <v>0</v>
      </c>
      <c r="O1378" s="8"/>
      <c r="P1378" s="8">
        <v>0.90073284477015325</v>
      </c>
      <c r="Q1378" s="8"/>
      <c r="R1378" s="8">
        <v>0</v>
      </c>
      <c r="S1378" s="8"/>
      <c r="T1378" s="8">
        <v>0</v>
      </c>
      <c r="U1378" s="26">
        <v>0</v>
      </c>
      <c r="V1378" s="26">
        <v>3129</v>
      </c>
      <c r="W1378" s="26">
        <v>28392</v>
      </c>
    </row>
    <row r="1379" spans="1:23">
      <c r="A1379" t="str">
        <f t="shared" si="21"/>
        <v>Roseau, Minnesota</v>
      </c>
      <c r="B1379" t="s">
        <v>2286</v>
      </c>
      <c r="E1379" t="s">
        <v>2384</v>
      </c>
      <c r="F1379" s="25" t="s">
        <v>2385</v>
      </c>
      <c r="G1379" s="6"/>
      <c r="H1379" s="7">
        <v>15361</v>
      </c>
      <c r="I1379" s="8"/>
      <c r="J1379" s="8">
        <v>0</v>
      </c>
      <c r="K1379" s="8"/>
      <c r="L1379" s="8">
        <v>0</v>
      </c>
      <c r="M1379" s="8"/>
      <c r="N1379" s="8">
        <v>0</v>
      </c>
      <c r="O1379" s="8"/>
      <c r="P1379" s="8">
        <v>1</v>
      </c>
      <c r="Q1379" s="8"/>
      <c r="R1379" s="8">
        <v>0</v>
      </c>
      <c r="S1379" s="8"/>
      <c r="T1379" s="8">
        <v>0</v>
      </c>
      <c r="U1379" s="26">
        <v>0</v>
      </c>
      <c r="V1379" s="26">
        <v>0</v>
      </c>
      <c r="W1379" s="26">
        <v>15361</v>
      </c>
    </row>
    <row r="1380" spans="1:23">
      <c r="A1380" t="str">
        <f t="shared" si="21"/>
        <v>Pope, Minnesota</v>
      </c>
      <c r="B1380" t="s">
        <v>2286</v>
      </c>
      <c r="E1380" t="s">
        <v>315</v>
      </c>
      <c r="F1380" s="25" t="s">
        <v>2386</v>
      </c>
      <c r="G1380" s="6"/>
      <c r="H1380" s="7">
        <v>11048</v>
      </c>
      <c r="I1380" s="8"/>
      <c r="J1380" s="8">
        <v>0</v>
      </c>
      <c r="K1380" s="8"/>
      <c r="L1380" s="8">
        <v>0</v>
      </c>
      <c r="M1380" s="8"/>
      <c r="N1380" s="8">
        <v>0</v>
      </c>
      <c r="O1380" s="8"/>
      <c r="P1380" s="8">
        <v>1</v>
      </c>
      <c r="Q1380" s="8"/>
      <c r="R1380" s="8">
        <v>0</v>
      </c>
      <c r="S1380" s="8"/>
      <c r="T1380" s="8">
        <v>0</v>
      </c>
      <c r="U1380" s="26">
        <v>0</v>
      </c>
      <c r="V1380" s="26">
        <v>0</v>
      </c>
      <c r="W1380" s="26">
        <v>11048</v>
      </c>
    </row>
    <row r="1381" spans="1:23">
      <c r="A1381" t="str">
        <f t="shared" si="21"/>
        <v>Clay, Minnesota</v>
      </c>
      <c r="B1381" t="s">
        <v>2286</v>
      </c>
      <c r="E1381" t="s">
        <v>145</v>
      </c>
      <c r="F1381" s="25" t="s">
        <v>2387</v>
      </c>
      <c r="G1381" s="6"/>
      <c r="H1381" s="7">
        <v>63446</v>
      </c>
      <c r="I1381" s="8"/>
      <c r="J1381" s="8">
        <v>0</v>
      </c>
      <c r="K1381" s="8"/>
      <c r="L1381" s="8">
        <v>0.550578444661602</v>
      </c>
      <c r="M1381" s="8"/>
      <c r="N1381" s="8">
        <v>0</v>
      </c>
      <c r="O1381" s="8"/>
      <c r="P1381" s="8">
        <v>0.449421555338398</v>
      </c>
      <c r="Q1381" s="8"/>
      <c r="R1381" s="8">
        <v>0</v>
      </c>
      <c r="S1381" s="8"/>
      <c r="T1381" s="8">
        <v>0</v>
      </c>
      <c r="U1381" s="26">
        <v>0</v>
      </c>
      <c r="V1381" s="26">
        <v>34932</v>
      </c>
      <c r="W1381" s="26">
        <v>28514</v>
      </c>
    </row>
    <row r="1382" spans="1:23">
      <c r="A1382" t="str">
        <f t="shared" si="21"/>
        <v>Becker, Minnesota</v>
      </c>
      <c r="B1382" t="s">
        <v>2286</v>
      </c>
      <c r="E1382" t="s">
        <v>2388</v>
      </c>
      <c r="F1382" s="25" t="s">
        <v>2389</v>
      </c>
      <c r="G1382" s="6"/>
      <c r="H1382" s="7">
        <v>34011</v>
      </c>
      <c r="I1382" s="8"/>
      <c r="J1382" s="8">
        <v>0</v>
      </c>
      <c r="K1382" s="8"/>
      <c r="L1382" s="8">
        <v>0</v>
      </c>
      <c r="M1382" s="8"/>
      <c r="N1382" s="8">
        <v>0</v>
      </c>
      <c r="O1382" s="8"/>
      <c r="P1382" s="8">
        <v>1</v>
      </c>
      <c r="Q1382" s="8"/>
      <c r="R1382" s="8">
        <v>0</v>
      </c>
      <c r="S1382" s="8"/>
      <c r="T1382" s="8">
        <v>0</v>
      </c>
      <c r="U1382" s="26">
        <v>0</v>
      </c>
      <c r="V1382" s="26">
        <v>0</v>
      </c>
      <c r="W1382" s="26">
        <v>34011</v>
      </c>
    </row>
    <row r="1383" spans="1:23">
      <c r="A1383" t="str">
        <f t="shared" si="21"/>
        <v>Otter Tail, Minnesota</v>
      </c>
      <c r="B1383" t="s">
        <v>2286</v>
      </c>
      <c r="E1383" t="s">
        <v>2390</v>
      </c>
      <c r="F1383" s="25" t="s">
        <v>2391</v>
      </c>
      <c r="G1383" s="6"/>
      <c r="H1383" s="7">
        <v>58195</v>
      </c>
      <c r="I1383" s="8"/>
      <c r="J1383" s="8">
        <v>0</v>
      </c>
      <c r="K1383" s="8"/>
      <c r="L1383" s="8">
        <v>0</v>
      </c>
      <c r="M1383" s="8"/>
      <c r="N1383" s="8">
        <v>0</v>
      </c>
      <c r="O1383" s="8"/>
      <c r="P1383" s="8">
        <v>1</v>
      </c>
      <c r="Q1383" s="8"/>
      <c r="R1383" s="8">
        <v>0</v>
      </c>
      <c r="S1383" s="8"/>
      <c r="T1383" s="8">
        <v>0</v>
      </c>
      <c r="U1383" s="26">
        <v>0</v>
      </c>
      <c r="V1383" s="26">
        <v>0</v>
      </c>
      <c r="W1383" s="26">
        <v>58195</v>
      </c>
    </row>
    <row r="1384" spans="1:23">
      <c r="A1384" t="str">
        <f t="shared" si="21"/>
        <v>Wilkin, Minnesota</v>
      </c>
      <c r="B1384" t="s">
        <v>2286</v>
      </c>
      <c r="E1384" t="s">
        <v>2392</v>
      </c>
      <c r="F1384" s="25" t="s">
        <v>2393</v>
      </c>
      <c r="G1384" s="6"/>
      <c r="H1384" s="7">
        <v>6291</v>
      </c>
      <c r="I1384" s="8"/>
      <c r="J1384" s="8">
        <v>0</v>
      </c>
      <c r="K1384" s="8"/>
      <c r="L1384" s="8">
        <v>0</v>
      </c>
      <c r="M1384" s="8"/>
      <c r="N1384" s="8">
        <v>0</v>
      </c>
      <c r="O1384" s="8"/>
      <c r="P1384" s="8">
        <v>1</v>
      </c>
      <c r="Q1384" s="8"/>
      <c r="R1384" s="8">
        <v>0</v>
      </c>
      <c r="S1384" s="8"/>
      <c r="T1384" s="8">
        <v>0</v>
      </c>
      <c r="U1384" s="26">
        <v>0</v>
      </c>
      <c r="V1384" s="26">
        <v>0</v>
      </c>
      <c r="W1384" s="26">
        <v>6291</v>
      </c>
    </row>
    <row r="1385" spans="1:23">
      <c r="A1385" t="str">
        <f t="shared" si="21"/>
        <v>Wadena, Minnesota</v>
      </c>
      <c r="B1385" t="s">
        <v>2286</v>
      </c>
      <c r="E1385" t="s">
        <v>2394</v>
      </c>
      <c r="F1385" s="25" t="s">
        <v>2395</v>
      </c>
      <c r="G1385" s="6"/>
      <c r="H1385" s="7">
        <v>13654</v>
      </c>
      <c r="I1385" s="8"/>
      <c r="J1385" s="8">
        <v>0</v>
      </c>
      <c r="K1385" s="8"/>
      <c r="L1385" s="8">
        <v>0</v>
      </c>
      <c r="M1385" s="8"/>
      <c r="N1385" s="8">
        <v>0</v>
      </c>
      <c r="O1385" s="8"/>
      <c r="P1385" s="8">
        <v>1</v>
      </c>
      <c r="Q1385" s="8"/>
      <c r="R1385" s="8">
        <v>0</v>
      </c>
      <c r="S1385" s="8"/>
      <c r="T1385" s="8">
        <v>0</v>
      </c>
      <c r="U1385" s="26">
        <v>0</v>
      </c>
      <c r="V1385" s="26">
        <v>0</v>
      </c>
      <c r="W1385" s="26">
        <v>13654</v>
      </c>
    </row>
    <row r="1386" spans="1:23">
      <c r="A1386" t="str">
        <f t="shared" si="21"/>
        <v>Traverse, Minnesota</v>
      </c>
      <c r="B1386" t="s">
        <v>2286</v>
      </c>
      <c r="E1386" t="s">
        <v>2396</v>
      </c>
      <c r="F1386" s="25" t="s">
        <v>2397</v>
      </c>
      <c r="G1386" s="6"/>
      <c r="H1386" s="7">
        <v>3311</v>
      </c>
      <c r="I1386" s="8"/>
      <c r="J1386" s="8">
        <v>0</v>
      </c>
      <c r="K1386" s="8"/>
      <c r="L1386" s="8">
        <v>0</v>
      </c>
      <c r="M1386" s="8"/>
      <c r="N1386" s="8">
        <v>0</v>
      </c>
      <c r="O1386" s="8"/>
      <c r="P1386" s="8">
        <v>1</v>
      </c>
      <c r="Q1386" s="8"/>
      <c r="R1386" s="8">
        <v>0</v>
      </c>
      <c r="S1386" s="8"/>
      <c r="T1386" s="8">
        <v>0</v>
      </c>
      <c r="U1386" s="26">
        <v>0</v>
      </c>
      <c r="V1386" s="26">
        <v>0</v>
      </c>
      <c r="W1386" s="26">
        <v>3311</v>
      </c>
    </row>
    <row r="1387" spans="1:23">
      <c r="A1387" t="str">
        <f t="shared" si="21"/>
        <v>Grant, Minnesota</v>
      </c>
      <c r="B1387" t="s">
        <v>2286</v>
      </c>
      <c r="E1387" t="s">
        <v>337</v>
      </c>
      <c r="F1387" s="25" t="s">
        <v>2398</v>
      </c>
      <c r="G1387" s="6"/>
      <c r="H1387" s="7">
        <v>5935</v>
      </c>
      <c r="I1387" s="8"/>
      <c r="J1387" s="8">
        <v>0</v>
      </c>
      <c r="K1387" s="8"/>
      <c r="L1387" s="8">
        <v>0</v>
      </c>
      <c r="M1387" s="8"/>
      <c r="N1387" s="8">
        <v>0</v>
      </c>
      <c r="O1387" s="8"/>
      <c r="P1387" s="8">
        <v>1</v>
      </c>
      <c r="Q1387" s="8"/>
      <c r="R1387" s="8">
        <v>0</v>
      </c>
      <c r="S1387" s="8"/>
      <c r="T1387" s="8">
        <v>0</v>
      </c>
      <c r="U1387" s="26">
        <v>0</v>
      </c>
      <c r="V1387" s="26">
        <v>0</v>
      </c>
      <c r="W1387" s="26">
        <v>5935</v>
      </c>
    </row>
    <row r="1388" spans="1:23">
      <c r="A1388" t="str">
        <f t="shared" si="21"/>
        <v>Stevens, Minnesota</v>
      </c>
      <c r="B1388" t="s">
        <v>2286</v>
      </c>
      <c r="E1388" t="s">
        <v>1634</v>
      </c>
      <c r="F1388" s="25" t="s">
        <v>2399</v>
      </c>
      <c r="G1388" s="6"/>
      <c r="H1388" s="7">
        <v>9789</v>
      </c>
      <c r="I1388" s="8"/>
      <c r="J1388" s="8">
        <v>0</v>
      </c>
      <c r="K1388" s="8"/>
      <c r="L1388" s="8">
        <v>0</v>
      </c>
      <c r="M1388" s="8"/>
      <c r="N1388" s="8">
        <v>0</v>
      </c>
      <c r="O1388" s="8"/>
      <c r="P1388" s="8">
        <v>1</v>
      </c>
      <c r="Q1388" s="8"/>
      <c r="R1388" s="8">
        <v>0</v>
      </c>
      <c r="S1388" s="8"/>
      <c r="T1388" s="8">
        <v>0</v>
      </c>
      <c r="U1388" s="26">
        <v>0</v>
      </c>
      <c r="V1388" s="26">
        <v>0</v>
      </c>
      <c r="W1388" s="26">
        <v>9789</v>
      </c>
    </row>
    <row r="1389" spans="1:23">
      <c r="A1389" t="str">
        <f t="shared" si="21"/>
        <v>Douglas, Minnesota</v>
      </c>
      <c r="B1389" t="s">
        <v>2286</v>
      </c>
      <c r="E1389" t="s">
        <v>630</v>
      </c>
      <c r="F1389" s="25" t="s">
        <v>2400</v>
      </c>
      <c r="G1389" s="6"/>
      <c r="H1389" s="7">
        <v>37513</v>
      </c>
      <c r="I1389" s="8"/>
      <c r="J1389" s="8">
        <v>0</v>
      </c>
      <c r="K1389" s="8"/>
      <c r="L1389" s="8">
        <v>0</v>
      </c>
      <c r="M1389" s="8"/>
      <c r="N1389" s="8">
        <v>0</v>
      </c>
      <c r="O1389" s="8"/>
      <c r="P1389" s="8">
        <v>1</v>
      </c>
      <c r="Q1389" s="8"/>
      <c r="R1389" s="8">
        <v>0</v>
      </c>
      <c r="S1389" s="8"/>
      <c r="T1389" s="8">
        <v>0</v>
      </c>
      <c r="U1389" s="26">
        <v>0</v>
      </c>
      <c r="V1389" s="26">
        <v>0</v>
      </c>
      <c r="W1389" s="26">
        <v>37513</v>
      </c>
    </row>
    <row r="1390" spans="1:23">
      <c r="A1390" t="str">
        <f t="shared" si="21"/>
        <v>St. Louis, Minnesota</v>
      </c>
      <c r="B1390" t="s">
        <v>2286</v>
      </c>
      <c r="E1390" t="s">
        <v>2401</v>
      </c>
      <c r="F1390" s="25" t="s">
        <v>2402</v>
      </c>
      <c r="G1390" s="6"/>
      <c r="H1390" s="7">
        <v>199759</v>
      </c>
      <c r="I1390" s="8"/>
      <c r="J1390" s="8">
        <v>0.38653577560960956</v>
      </c>
      <c r="K1390" s="8"/>
      <c r="L1390" s="8">
        <v>2.3633478341401389E-2</v>
      </c>
      <c r="M1390" s="8"/>
      <c r="N1390" s="8">
        <v>0</v>
      </c>
      <c r="O1390" s="8"/>
      <c r="P1390" s="8">
        <v>0.589830746048989</v>
      </c>
      <c r="Q1390" s="8"/>
      <c r="R1390" s="8">
        <v>0</v>
      </c>
      <c r="S1390" s="8"/>
      <c r="T1390" s="8">
        <v>0</v>
      </c>
      <c r="U1390" s="26">
        <v>77214</v>
      </c>
      <c r="V1390" s="26">
        <v>4721</v>
      </c>
      <c r="W1390" s="26">
        <v>117824</v>
      </c>
    </row>
    <row r="1391" spans="1:23">
      <c r="A1391" t="str">
        <f t="shared" si="21"/>
        <v>Lac qui Parle, Minnesota</v>
      </c>
      <c r="B1391" t="s">
        <v>2286</v>
      </c>
      <c r="E1391" t="s">
        <v>2403</v>
      </c>
      <c r="F1391" s="25" t="s">
        <v>2404</v>
      </c>
      <c r="G1391" s="6"/>
      <c r="H1391" s="7">
        <v>6719</v>
      </c>
      <c r="I1391" s="8"/>
      <c r="J1391" s="8">
        <v>0</v>
      </c>
      <c r="K1391" s="8"/>
      <c r="L1391" s="8">
        <v>0</v>
      </c>
      <c r="M1391" s="8"/>
      <c r="N1391" s="8">
        <v>0</v>
      </c>
      <c r="O1391" s="8"/>
      <c r="P1391" s="8">
        <v>1</v>
      </c>
      <c r="Q1391" s="8"/>
      <c r="R1391" s="8">
        <v>0</v>
      </c>
      <c r="S1391" s="8"/>
      <c r="T1391" s="8">
        <v>0</v>
      </c>
      <c r="U1391" s="26">
        <v>0</v>
      </c>
      <c r="V1391" s="26">
        <v>0</v>
      </c>
      <c r="W1391" s="26">
        <v>6719</v>
      </c>
    </row>
    <row r="1392" spans="1:23">
      <c r="A1392" t="str">
        <f t="shared" si="21"/>
        <v>McLeod, Minnesota</v>
      </c>
      <c r="B1392" t="s">
        <v>2286</v>
      </c>
      <c r="E1392" t="s">
        <v>2405</v>
      </c>
      <c r="F1392" s="25" t="s">
        <v>2406</v>
      </c>
      <c r="G1392" s="6"/>
      <c r="H1392" s="7">
        <v>35832</v>
      </c>
      <c r="I1392" s="8"/>
      <c r="J1392" s="8">
        <v>0</v>
      </c>
      <c r="K1392" s="8"/>
      <c r="L1392" s="8">
        <v>0</v>
      </c>
      <c r="M1392" s="8"/>
      <c r="N1392" s="8">
        <v>0</v>
      </c>
      <c r="O1392" s="8"/>
      <c r="P1392" s="8">
        <v>1</v>
      </c>
      <c r="Q1392" s="8"/>
      <c r="R1392" s="8">
        <v>0</v>
      </c>
      <c r="S1392" s="8"/>
      <c r="T1392" s="8">
        <v>0</v>
      </c>
      <c r="U1392" s="26">
        <v>0</v>
      </c>
      <c r="V1392" s="26">
        <v>0</v>
      </c>
      <c r="W1392" s="26">
        <v>35832</v>
      </c>
    </row>
    <row r="1393" spans="1:23">
      <c r="A1393" t="str">
        <f t="shared" si="21"/>
        <v>Nobles, Minnesota</v>
      </c>
      <c r="B1393" t="s">
        <v>2286</v>
      </c>
      <c r="E1393" t="s">
        <v>2407</v>
      </c>
      <c r="F1393" s="25" t="s">
        <v>2408</v>
      </c>
      <c r="G1393" s="6"/>
      <c r="H1393" s="7">
        <v>21734</v>
      </c>
      <c r="I1393" s="8"/>
      <c r="J1393" s="8">
        <v>0</v>
      </c>
      <c r="K1393" s="8"/>
      <c r="L1393" s="8">
        <v>0</v>
      </c>
      <c r="M1393" s="8"/>
      <c r="N1393" s="8">
        <v>0</v>
      </c>
      <c r="O1393" s="8"/>
      <c r="P1393" s="8">
        <v>1</v>
      </c>
      <c r="Q1393" s="8"/>
      <c r="R1393" s="8">
        <v>0</v>
      </c>
      <c r="S1393" s="8"/>
      <c r="T1393" s="8">
        <v>0</v>
      </c>
      <c r="U1393" s="26">
        <v>0</v>
      </c>
      <c r="V1393" s="26">
        <v>0</v>
      </c>
      <c r="W1393" s="26">
        <v>21734</v>
      </c>
    </row>
    <row r="1394" spans="1:23">
      <c r="A1394" t="str">
        <f t="shared" si="21"/>
        <v>Jackson, Minnesota</v>
      </c>
      <c r="B1394" t="s">
        <v>2286</v>
      </c>
      <c r="E1394" t="s">
        <v>181</v>
      </c>
      <c r="F1394" s="25" t="s">
        <v>2409</v>
      </c>
      <c r="G1394" s="6"/>
      <c r="H1394" s="7">
        <v>9954</v>
      </c>
      <c r="I1394" s="8"/>
      <c r="J1394" s="8">
        <v>0</v>
      </c>
      <c r="K1394" s="8"/>
      <c r="L1394" s="8">
        <v>0</v>
      </c>
      <c r="M1394" s="8"/>
      <c r="N1394" s="8">
        <v>0</v>
      </c>
      <c r="O1394" s="8"/>
      <c r="P1394" s="8">
        <v>1</v>
      </c>
      <c r="Q1394" s="8"/>
      <c r="R1394" s="8">
        <v>0</v>
      </c>
      <c r="S1394" s="8"/>
      <c r="T1394" s="8">
        <v>0</v>
      </c>
      <c r="U1394" s="26">
        <v>0</v>
      </c>
      <c r="V1394" s="26">
        <v>0</v>
      </c>
      <c r="W1394" s="26">
        <v>9954</v>
      </c>
    </row>
    <row r="1395" spans="1:23">
      <c r="A1395" t="str">
        <f t="shared" si="21"/>
        <v>Kandiyohi, Minnesota</v>
      </c>
      <c r="B1395" t="s">
        <v>2286</v>
      </c>
      <c r="E1395" t="s">
        <v>2410</v>
      </c>
      <c r="F1395" s="25" t="s">
        <v>2411</v>
      </c>
      <c r="G1395" s="6"/>
      <c r="H1395" s="7">
        <v>42841</v>
      </c>
      <c r="I1395" s="8"/>
      <c r="J1395" s="8">
        <v>0</v>
      </c>
      <c r="K1395" s="8"/>
      <c r="L1395" s="8">
        <v>0</v>
      </c>
      <c r="M1395" s="8"/>
      <c r="N1395" s="8">
        <v>0</v>
      </c>
      <c r="O1395" s="8"/>
      <c r="P1395" s="8">
        <v>1</v>
      </c>
      <c r="Q1395" s="8"/>
      <c r="R1395" s="8">
        <v>0</v>
      </c>
      <c r="S1395" s="8"/>
      <c r="T1395" s="8">
        <v>0</v>
      </c>
      <c r="U1395" s="26">
        <v>0</v>
      </c>
      <c r="V1395" s="26">
        <v>0</v>
      </c>
      <c r="W1395" s="26">
        <v>42841</v>
      </c>
    </row>
    <row r="1396" spans="1:23">
      <c r="A1396" t="str">
        <f t="shared" si="21"/>
        <v>Rock, Minnesota</v>
      </c>
      <c r="B1396" t="s">
        <v>2286</v>
      </c>
      <c r="E1396" t="s">
        <v>2412</v>
      </c>
      <c r="F1396" s="25" t="s">
        <v>2413</v>
      </c>
      <c r="G1396" s="6"/>
      <c r="H1396" s="7">
        <v>9402</v>
      </c>
      <c r="I1396" s="8"/>
      <c r="J1396" s="8">
        <v>0</v>
      </c>
      <c r="K1396" s="8"/>
      <c r="L1396" s="8">
        <v>0</v>
      </c>
      <c r="M1396" s="8"/>
      <c r="N1396" s="8">
        <v>0</v>
      </c>
      <c r="O1396" s="8"/>
      <c r="P1396" s="8">
        <v>1</v>
      </c>
      <c r="Q1396" s="8"/>
      <c r="R1396" s="8">
        <v>0</v>
      </c>
      <c r="S1396" s="8"/>
      <c r="T1396" s="8">
        <v>0</v>
      </c>
      <c r="U1396" s="26">
        <v>0</v>
      </c>
      <c r="V1396" s="26">
        <v>0</v>
      </c>
      <c r="W1396" s="26">
        <v>9402</v>
      </c>
    </row>
    <row r="1397" spans="1:23">
      <c r="A1397" t="str">
        <f t="shared" si="21"/>
        <v>Cottonwood, Minnesota</v>
      </c>
      <c r="B1397" t="s">
        <v>2286</v>
      </c>
      <c r="E1397" t="s">
        <v>2414</v>
      </c>
      <c r="F1397" s="25" t="s">
        <v>2415</v>
      </c>
      <c r="G1397" s="6"/>
      <c r="H1397" s="7">
        <v>11299</v>
      </c>
      <c r="I1397" s="8"/>
      <c r="J1397" s="8">
        <v>0</v>
      </c>
      <c r="K1397" s="8"/>
      <c r="L1397" s="8">
        <v>0</v>
      </c>
      <c r="M1397" s="8"/>
      <c r="N1397" s="8">
        <v>0</v>
      </c>
      <c r="O1397" s="8"/>
      <c r="P1397" s="8">
        <v>1</v>
      </c>
      <c r="Q1397" s="8"/>
      <c r="R1397" s="8">
        <v>0</v>
      </c>
      <c r="S1397" s="8"/>
      <c r="T1397" s="8">
        <v>0</v>
      </c>
      <c r="U1397" s="26">
        <v>0</v>
      </c>
      <c r="V1397" s="26">
        <v>0</v>
      </c>
      <c r="W1397" s="26">
        <v>11299</v>
      </c>
    </row>
    <row r="1398" spans="1:23">
      <c r="A1398" t="str">
        <f t="shared" si="21"/>
        <v>Lyon, Minnesota</v>
      </c>
      <c r="B1398" t="s">
        <v>2286</v>
      </c>
      <c r="E1398" t="s">
        <v>1174</v>
      </c>
      <c r="F1398" s="25" t="s">
        <v>2416</v>
      </c>
      <c r="G1398" s="6"/>
      <c r="H1398" s="7">
        <v>25758</v>
      </c>
      <c r="I1398" s="8"/>
      <c r="J1398" s="8">
        <v>0</v>
      </c>
      <c r="K1398" s="8"/>
      <c r="L1398" s="8">
        <v>0</v>
      </c>
      <c r="M1398" s="8"/>
      <c r="N1398" s="8">
        <v>0</v>
      </c>
      <c r="O1398" s="8"/>
      <c r="P1398" s="8">
        <v>1</v>
      </c>
      <c r="Q1398" s="8"/>
      <c r="R1398" s="8">
        <v>0</v>
      </c>
      <c r="S1398" s="8"/>
      <c r="T1398" s="8">
        <v>0</v>
      </c>
      <c r="U1398" s="26">
        <v>0</v>
      </c>
      <c r="V1398" s="26">
        <v>0</v>
      </c>
      <c r="W1398" s="26">
        <v>25758</v>
      </c>
    </row>
    <row r="1399" spans="1:23">
      <c r="A1399" t="str">
        <f t="shared" si="21"/>
        <v>Meeker, Minnesota</v>
      </c>
      <c r="B1399" t="s">
        <v>2286</v>
      </c>
      <c r="E1399" t="s">
        <v>2417</v>
      </c>
      <c r="F1399" s="25" t="s">
        <v>2418</v>
      </c>
      <c r="G1399" s="6"/>
      <c r="H1399" s="7">
        <v>23105</v>
      </c>
      <c r="I1399" s="8"/>
      <c r="J1399" s="8">
        <v>0</v>
      </c>
      <c r="K1399" s="8"/>
      <c r="L1399" s="8">
        <v>0</v>
      </c>
      <c r="M1399" s="8"/>
      <c r="N1399" s="8">
        <v>0</v>
      </c>
      <c r="O1399" s="8"/>
      <c r="P1399" s="8">
        <v>1</v>
      </c>
      <c r="Q1399" s="8"/>
      <c r="R1399" s="8">
        <v>0</v>
      </c>
      <c r="S1399" s="8"/>
      <c r="T1399" s="8">
        <v>0</v>
      </c>
      <c r="U1399" s="26">
        <v>0</v>
      </c>
      <c r="V1399" s="26">
        <v>0</v>
      </c>
      <c r="W1399" s="26">
        <v>23105</v>
      </c>
    </row>
    <row r="1400" spans="1:23">
      <c r="A1400" t="str">
        <f t="shared" si="21"/>
        <v>Lincoln, Minnesota</v>
      </c>
      <c r="B1400" t="s">
        <v>2286</v>
      </c>
      <c r="E1400" t="s">
        <v>326</v>
      </c>
      <c r="F1400" s="25" t="s">
        <v>2419</v>
      </c>
      <c r="G1400" s="6"/>
      <c r="H1400" s="7">
        <v>5677</v>
      </c>
      <c r="I1400" s="8"/>
      <c r="J1400" s="8">
        <v>0</v>
      </c>
      <c r="K1400" s="8"/>
      <c r="L1400" s="8">
        <v>0</v>
      </c>
      <c r="M1400" s="8"/>
      <c r="N1400" s="8">
        <v>0</v>
      </c>
      <c r="O1400" s="8"/>
      <c r="P1400" s="8">
        <v>1</v>
      </c>
      <c r="Q1400" s="8"/>
      <c r="R1400" s="8">
        <v>0</v>
      </c>
      <c r="S1400" s="8"/>
      <c r="T1400" s="8">
        <v>0</v>
      </c>
      <c r="U1400" s="26">
        <v>0</v>
      </c>
      <c r="V1400" s="26">
        <v>0</v>
      </c>
      <c r="W1400" s="26">
        <v>5677</v>
      </c>
    </row>
    <row r="1401" spans="1:23">
      <c r="A1401" t="str">
        <f t="shared" si="21"/>
        <v>Murray, Minnesota</v>
      </c>
      <c r="B1401" t="s">
        <v>2286</v>
      </c>
      <c r="E1401" t="s">
        <v>950</v>
      </c>
      <c r="F1401" s="25" t="s">
        <v>2420</v>
      </c>
      <c r="G1401" s="6"/>
      <c r="H1401" s="7">
        <v>8296</v>
      </c>
      <c r="I1401" s="8"/>
      <c r="J1401" s="8">
        <v>0</v>
      </c>
      <c r="K1401" s="8"/>
      <c r="L1401" s="8">
        <v>0</v>
      </c>
      <c r="M1401" s="8"/>
      <c r="N1401" s="8">
        <v>0</v>
      </c>
      <c r="O1401" s="8"/>
      <c r="P1401" s="8">
        <v>1</v>
      </c>
      <c r="Q1401" s="8"/>
      <c r="R1401" s="8">
        <v>0</v>
      </c>
      <c r="S1401" s="8"/>
      <c r="T1401" s="8">
        <v>0</v>
      </c>
      <c r="U1401" s="26">
        <v>0</v>
      </c>
      <c r="V1401" s="26">
        <v>0</v>
      </c>
      <c r="W1401" s="26">
        <v>8296</v>
      </c>
    </row>
    <row r="1402" spans="1:23">
      <c r="A1402" t="str">
        <f t="shared" si="21"/>
        <v>Yellow Medicine, Minnesota</v>
      </c>
      <c r="B1402" t="s">
        <v>2286</v>
      </c>
      <c r="E1402" t="s">
        <v>2421</v>
      </c>
      <c r="F1402" s="25" t="s">
        <v>2422</v>
      </c>
      <c r="G1402" s="6"/>
      <c r="H1402" s="7">
        <v>9814</v>
      </c>
      <c r="I1402" s="8"/>
      <c r="J1402" s="8">
        <v>0</v>
      </c>
      <c r="K1402" s="8"/>
      <c r="L1402" s="8">
        <v>0</v>
      </c>
      <c r="M1402" s="8"/>
      <c r="N1402" s="8">
        <v>0</v>
      </c>
      <c r="O1402" s="8"/>
      <c r="P1402" s="8">
        <v>1</v>
      </c>
      <c r="Q1402" s="8"/>
      <c r="R1402" s="8">
        <v>0</v>
      </c>
      <c r="S1402" s="8"/>
      <c r="T1402" s="8">
        <v>0</v>
      </c>
      <c r="U1402" s="26">
        <v>0</v>
      </c>
      <c r="V1402" s="26">
        <v>0</v>
      </c>
      <c r="W1402" s="26">
        <v>9814</v>
      </c>
    </row>
    <row r="1403" spans="1:23">
      <c r="A1403" t="str">
        <f t="shared" si="21"/>
        <v>Chippewa, Minnesota</v>
      </c>
      <c r="B1403" t="s">
        <v>2286</v>
      </c>
      <c r="E1403" t="s">
        <v>2158</v>
      </c>
      <c r="F1403" s="25" t="s">
        <v>2423</v>
      </c>
      <c r="G1403" s="6"/>
      <c r="H1403" s="7">
        <v>11953</v>
      </c>
      <c r="I1403" s="8"/>
      <c r="J1403" s="8">
        <v>0</v>
      </c>
      <c r="K1403" s="8"/>
      <c r="L1403" s="8">
        <v>0</v>
      </c>
      <c r="M1403" s="8"/>
      <c r="N1403" s="8">
        <v>0</v>
      </c>
      <c r="O1403" s="8"/>
      <c r="P1403" s="8">
        <v>1</v>
      </c>
      <c r="Q1403" s="8"/>
      <c r="R1403" s="8">
        <v>0</v>
      </c>
      <c r="S1403" s="8"/>
      <c r="T1403" s="8">
        <v>0</v>
      </c>
      <c r="U1403" s="26">
        <v>0</v>
      </c>
      <c r="V1403" s="26">
        <v>0</v>
      </c>
      <c r="W1403" s="26">
        <v>11953</v>
      </c>
    </row>
    <row r="1404" spans="1:23">
      <c r="A1404" t="str">
        <f t="shared" si="21"/>
        <v>Pipestone, Minnesota</v>
      </c>
      <c r="B1404" t="s">
        <v>2286</v>
      </c>
      <c r="E1404" t="s">
        <v>2424</v>
      </c>
      <c r="F1404" s="25" t="s">
        <v>2425</v>
      </c>
      <c r="G1404" s="6"/>
      <c r="H1404" s="7">
        <v>9191</v>
      </c>
      <c r="I1404" s="8"/>
      <c r="J1404" s="8">
        <v>0</v>
      </c>
      <c r="K1404" s="8"/>
      <c r="L1404" s="8">
        <v>0</v>
      </c>
      <c r="M1404" s="8"/>
      <c r="N1404" s="8">
        <v>0</v>
      </c>
      <c r="O1404" s="8"/>
      <c r="P1404" s="8">
        <v>1</v>
      </c>
      <c r="Q1404" s="8"/>
      <c r="R1404" s="8">
        <v>0</v>
      </c>
      <c r="S1404" s="8"/>
      <c r="T1404" s="8">
        <v>0</v>
      </c>
      <c r="U1404" s="26">
        <v>0</v>
      </c>
      <c r="V1404" s="26">
        <v>0</v>
      </c>
      <c r="W1404" s="26">
        <v>9191</v>
      </c>
    </row>
    <row r="1405" spans="1:23">
      <c r="A1405" t="str">
        <f t="shared" si="21"/>
        <v>Renville, Minnesota</v>
      </c>
      <c r="B1405" t="s">
        <v>2286</v>
      </c>
      <c r="E1405" t="s">
        <v>2426</v>
      </c>
      <c r="F1405" s="25" t="s">
        <v>2427</v>
      </c>
      <c r="G1405" s="6"/>
      <c r="H1405" s="7">
        <v>14652</v>
      </c>
      <c r="I1405" s="8"/>
      <c r="J1405" s="8">
        <v>0</v>
      </c>
      <c r="K1405" s="8"/>
      <c r="L1405" s="8">
        <v>0</v>
      </c>
      <c r="M1405" s="8"/>
      <c r="N1405" s="8">
        <v>0</v>
      </c>
      <c r="O1405" s="8"/>
      <c r="P1405" s="8">
        <v>1</v>
      </c>
      <c r="Q1405" s="8"/>
      <c r="R1405" s="8">
        <v>0</v>
      </c>
      <c r="S1405" s="8"/>
      <c r="T1405" s="8">
        <v>0</v>
      </c>
      <c r="U1405" s="26">
        <v>0</v>
      </c>
      <c r="V1405" s="26">
        <v>0</v>
      </c>
      <c r="W1405" s="26">
        <v>14652</v>
      </c>
    </row>
    <row r="1406" spans="1:23">
      <c r="A1406" t="str">
        <f t="shared" si="21"/>
        <v>Swift, Minnesota</v>
      </c>
      <c r="B1406" t="s">
        <v>2286</v>
      </c>
      <c r="E1406" t="s">
        <v>2428</v>
      </c>
      <c r="F1406" s="25" t="s">
        <v>2429</v>
      </c>
      <c r="G1406" s="6"/>
      <c r="H1406" s="7">
        <v>9359</v>
      </c>
      <c r="I1406" s="8"/>
      <c r="J1406" s="8">
        <v>0</v>
      </c>
      <c r="K1406" s="8"/>
      <c r="L1406" s="8">
        <v>0</v>
      </c>
      <c r="M1406" s="8"/>
      <c r="N1406" s="8">
        <v>0</v>
      </c>
      <c r="O1406" s="8"/>
      <c r="P1406" s="8">
        <v>1</v>
      </c>
      <c r="Q1406" s="8"/>
      <c r="R1406" s="8">
        <v>0</v>
      </c>
      <c r="S1406" s="8"/>
      <c r="T1406" s="8">
        <v>0</v>
      </c>
      <c r="U1406" s="26">
        <v>0</v>
      </c>
      <c r="V1406" s="26">
        <v>0</v>
      </c>
      <c r="W1406" s="26">
        <v>9359</v>
      </c>
    </row>
    <row r="1407" spans="1:23">
      <c r="A1407" t="str">
        <f t="shared" si="21"/>
        <v>Big Stone, Minnesota</v>
      </c>
      <c r="B1407" t="s">
        <v>2286</v>
      </c>
      <c r="E1407" t="s">
        <v>2430</v>
      </c>
      <c r="F1407" s="25" t="s">
        <v>2431</v>
      </c>
      <c r="G1407" s="6"/>
      <c r="H1407" s="7">
        <v>4996</v>
      </c>
      <c r="I1407" s="8"/>
      <c r="J1407" s="8">
        <v>0</v>
      </c>
      <c r="K1407" s="8"/>
      <c r="L1407" s="8">
        <v>0</v>
      </c>
      <c r="M1407" s="8"/>
      <c r="N1407" s="8">
        <v>0</v>
      </c>
      <c r="O1407" s="8"/>
      <c r="P1407" s="8">
        <v>1</v>
      </c>
      <c r="Q1407" s="8"/>
      <c r="R1407" s="8">
        <v>0</v>
      </c>
      <c r="S1407" s="8"/>
      <c r="T1407" s="8">
        <v>0</v>
      </c>
      <c r="U1407" s="26">
        <v>0</v>
      </c>
      <c r="V1407" s="26">
        <v>0</v>
      </c>
      <c r="W1407" s="26">
        <v>4996</v>
      </c>
    </row>
    <row r="1408" spans="1:23">
      <c r="A1408" t="str">
        <f t="shared" si="21"/>
        <v>Redwood, Minnesota</v>
      </c>
      <c r="B1408" t="s">
        <v>2286</v>
      </c>
      <c r="E1408" t="s">
        <v>2432</v>
      </c>
      <c r="F1408" s="25" t="s">
        <v>2433</v>
      </c>
      <c r="G1408" s="6"/>
      <c r="H1408" s="7">
        <v>15261</v>
      </c>
      <c r="I1408" s="8"/>
      <c r="J1408" s="8">
        <v>0</v>
      </c>
      <c r="K1408" s="8"/>
      <c r="L1408" s="8">
        <v>0</v>
      </c>
      <c r="M1408" s="8"/>
      <c r="N1408" s="8">
        <v>0</v>
      </c>
      <c r="O1408" s="8"/>
      <c r="P1408" s="8">
        <v>1</v>
      </c>
      <c r="Q1408" s="8"/>
      <c r="R1408" s="8">
        <v>0</v>
      </c>
      <c r="S1408" s="8"/>
      <c r="T1408" s="8">
        <v>0</v>
      </c>
      <c r="U1408" s="26">
        <v>0</v>
      </c>
      <c r="V1408" s="26">
        <v>0</v>
      </c>
      <c r="W1408" s="26">
        <v>15261</v>
      </c>
    </row>
    <row r="1409" spans="1:23">
      <c r="A1409" t="str">
        <f t="shared" si="21"/>
        <v>Franklin, Missouri</v>
      </c>
      <c r="B1409" t="s">
        <v>2434</v>
      </c>
      <c r="E1409" t="s">
        <v>117</v>
      </c>
      <c r="F1409" s="25" t="s">
        <v>2435</v>
      </c>
      <c r="G1409" s="6"/>
      <c r="H1409" s="7">
        <v>103191</v>
      </c>
      <c r="I1409" s="8"/>
      <c r="J1409" s="8">
        <v>0</v>
      </c>
      <c r="K1409" s="8"/>
      <c r="L1409" s="8">
        <v>0</v>
      </c>
      <c r="M1409" s="8"/>
      <c r="N1409" s="8">
        <v>0</v>
      </c>
      <c r="O1409" s="8"/>
      <c r="P1409" s="8">
        <v>1</v>
      </c>
      <c r="Q1409" s="8"/>
      <c r="R1409" s="8">
        <v>0</v>
      </c>
      <c r="S1409" s="8"/>
      <c r="T1409" s="8">
        <v>0</v>
      </c>
      <c r="U1409" s="26">
        <v>0</v>
      </c>
      <c r="V1409" s="26">
        <v>0</v>
      </c>
      <c r="W1409" s="26">
        <v>103191</v>
      </c>
    </row>
    <row r="1410" spans="1:23">
      <c r="A1410" t="str">
        <f t="shared" si="21"/>
        <v>St. Louis, Missouri</v>
      </c>
      <c r="B1410" t="s">
        <v>2434</v>
      </c>
      <c r="E1410" t="s">
        <v>2401</v>
      </c>
      <c r="F1410" s="25" t="s">
        <v>2436</v>
      </c>
      <c r="G1410" s="6"/>
      <c r="H1410" s="7">
        <v>996919</v>
      </c>
      <c r="I1410" s="8"/>
      <c r="J1410" s="8">
        <v>0</v>
      </c>
      <c r="K1410" s="8"/>
      <c r="L1410" s="8">
        <v>0.96850897615553522</v>
      </c>
      <c r="M1410" s="8"/>
      <c r="N1410" s="8">
        <v>0</v>
      </c>
      <c r="O1410" s="8"/>
      <c r="P1410" s="8">
        <v>3.1491023844464797E-2</v>
      </c>
      <c r="Q1410" s="8"/>
      <c r="R1410" s="8">
        <v>0</v>
      </c>
      <c r="S1410" s="8"/>
      <c r="T1410" s="8">
        <v>0</v>
      </c>
      <c r="U1410" s="26">
        <v>0</v>
      </c>
      <c r="V1410" s="26">
        <v>965525</v>
      </c>
      <c r="W1410" s="26">
        <v>31394</v>
      </c>
    </row>
    <row r="1411" spans="1:23">
      <c r="A1411" t="str">
        <f t="shared" si="21"/>
        <v>St. Louis city, Missouri</v>
      </c>
      <c r="B1411" t="s">
        <v>2434</v>
      </c>
      <c r="E1411" t="s">
        <v>2437</v>
      </c>
      <c r="F1411" s="25" t="s">
        <v>2438</v>
      </c>
      <c r="G1411" s="6"/>
      <c r="H1411" s="7">
        <v>308174</v>
      </c>
      <c r="I1411" s="8"/>
      <c r="J1411" s="8">
        <v>1</v>
      </c>
      <c r="K1411" s="8"/>
      <c r="L1411" s="8">
        <v>0</v>
      </c>
      <c r="M1411" s="8"/>
      <c r="N1411" s="8">
        <v>0</v>
      </c>
      <c r="O1411" s="8"/>
      <c r="P1411" s="8">
        <v>0</v>
      </c>
      <c r="Q1411" s="8"/>
      <c r="R1411" s="8">
        <v>0</v>
      </c>
      <c r="S1411" s="8"/>
      <c r="T1411" s="8">
        <v>0</v>
      </c>
      <c r="U1411" s="26">
        <v>308174</v>
      </c>
      <c r="V1411" s="26">
        <v>0</v>
      </c>
      <c r="W1411" s="26">
        <v>0</v>
      </c>
    </row>
    <row r="1412" spans="1:23">
      <c r="A1412" t="str">
        <f t="shared" si="21"/>
        <v>St. Charles, Missouri</v>
      </c>
      <c r="B1412" t="s">
        <v>2434</v>
      </c>
      <c r="E1412" t="s">
        <v>2439</v>
      </c>
      <c r="F1412" s="25" t="s">
        <v>2440</v>
      </c>
      <c r="G1412" s="6"/>
      <c r="H1412" s="7">
        <v>394290</v>
      </c>
      <c r="I1412" s="8"/>
      <c r="J1412" s="8">
        <v>0.16806157904080757</v>
      </c>
      <c r="K1412" s="8"/>
      <c r="L1412" s="8">
        <v>0.70509523447208911</v>
      </c>
      <c r="M1412" s="8"/>
      <c r="N1412" s="8">
        <v>0</v>
      </c>
      <c r="O1412" s="8"/>
      <c r="P1412" s="8">
        <v>0.12684318648710341</v>
      </c>
      <c r="Q1412" s="8"/>
      <c r="R1412" s="8">
        <v>0</v>
      </c>
      <c r="S1412" s="8"/>
      <c r="T1412" s="8">
        <v>0</v>
      </c>
      <c r="U1412" s="26">
        <v>66265.000000000015</v>
      </c>
      <c r="V1412" s="26">
        <v>278012</v>
      </c>
      <c r="W1412" s="26">
        <v>50013</v>
      </c>
    </row>
    <row r="1413" spans="1:23">
      <c r="A1413" t="str">
        <f t="shared" si="21"/>
        <v>Warren, Missouri</v>
      </c>
      <c r="B1413" t="s">
        <v>2434</v>
      </c>
      <c r="E1413" t="s">
        <v>965</v>
      </c>
      <c r="F1413" s="25" t="s">
        <v>2441</v>
      </c>
      <c r="G1413" s="6"/>
      <c r="H1413" s="7">
        <v>34453</v>
      </c>
      <c r="I1413" s="8"/>
      <c r="J1413" s="8">
        <v>0</v>
      </c>
      <c r="K1413" s="8"/>
      <c r="L1413" s="8">
        <v>4.9313557600208981E-2</v>
      </c>
      <c r="M1413" s="8"/>
      <c r="N1413" s="8">
        <v>0</v>
      </c>
      <c r="O1413" s="8"/>
      <c r="P1413" s="8">
        <v>0.95068644239979105</v>
      </c>
      <c r="Q1413" s="8"/>
      <c r="R1413" s="8">
        <v>0</v>
      </c>
      <c r="S1413" s="8"/>
      <c r="T1413" s="8">
        <v>0</v>
      </c>
      <c r="U1413" s="26">
        <v>0</v>
      </c>
      <c r="V1413" s="26">
        <v>1699</v>
      </c>
      <c r="W1413" s="26">
        <v>32754</v>
      </c>
    </row>
    <row r="1414" spans="1:23">
      <c r="A1414" t="str">
        <f t="shared" ref="A1414:A1477" si="22">E1414&amp;", "&amp;B1414</f>
        <v>Lincoln, Missouri</v>
      </c>
      <c r="B1414" t="s">
        <v>2434</v>
      </c>
      <c r="E1414" t="s">
        <v>326</v>
      </c>
      <c r="F1414" s="25" t="s">
        <v>2442</v>
      </c>
      <c r="G1414" s="6"/>
      <c r="H1414" s="7">
        <v>56477</v>
      </c>
      <c r="I1414" s="8"/>
      <c r="J1414" s="8">
        <v>0</v>
      </c>
      <c r="K1414" s="8"/>
      <c r="L1414" s="8">
        <v>0.13787913663969403</v>
      </c>
      <c r="M1414" s="8"/>
      <c r="N1414" s="8">
        <v>0</v>
      </c>
      <c r="O1414" s="8"/>
      <c r="P1414" s="8">
        <v>0.86212086336030591</v>
      </c>
      <c r="Q1414" s="8"/>
      <c r="R1414" s="8">
        <v>0</v>
      </c>
      <c r="S1414" s="8"/>
      <c r="T1414" s="8">
        <v>0</v>
      </c>
      <c r="U1414" s="26">
        <v>0</v>
      </c>
      <c r="V1414" s="26">
        <v>7787</v>
      </c>
      <c r="W1414" s="26">
        <v>48690</v>
      </c>
    </row>
    <row r="1415" spans="1:23">
      <c r="A1415" t="str">
        <f t="shared" si="22"/>
        <v>Christian, Missouri</v>
      </c>
      <c r="B1415" t="s">
        <v>2434</v>
      </c>
      <c r="E1415" t="s">
        <v>1362</v>
      </c>
      <c r="F1415" s="25" t="s">
        <v>2443</v>
      </c>
      <c r="G1415" s="6"/>
      <c r="H1415" s="7">
        <v>85658</v>
      </c>
      <c r="I1415" s="8"/>
      <c r="J1415" s="8">
        <v>0</v>
      </c>
      <c r="K1415" s="8"/>
      <c r="L1415" s="8">
        <v>0.30590254266968642</v>
      </c>
      <c r="M1415" s="8"/>
      <c r="N1415" s="8">
        <v>0</v>
      </c>
      <c r="O1415" s="8"/>
      <c r="P1415" s="8">
        <v>0.69409745733031358</v>
      </c>
      <c r="Q1415" s="8"/>
      <c r="R1415" s="8">
        <v>0</v>
      </c>
      <c r="S1415" s="8"/>
      <c r="T1415" s="8">
        <v>0</v>
      </c>
      <c r="U1415" s="26">
        <v>0</v>
      </c>
      <c r="V1415" s="26">
        <v>26203</v>
      </c>
      <c r="W1415" s="26">
        <v>59455</v>
      </c>
    </row>
    <row r="1416" spans="1:23">
      <c r="A1416" t="str">
        <f t="shared" si="22"/>
        <v>Webster, Missouri</v>
      </c>
      <c r="B1416" t="s">
        <v>2434</v>
      </c>
      <c r="E1416" t="s">
        <v>896</v>
      </c>
      <c r="F1416" s="25" t="s">
        <v>2444</v>
      </c>
      <c r="G1416" s="6"/>
      <c r="H1416" s="7">
        <v>38655</v>
      </c>
      <c r="I1416" s="8"/>
      <c r="J1416" s="8">
        <v>0</v>
      </c>
      <c r="K1416" s="8"/>
      <c r="L1416" s="8">
        <v>9.4399172164015013E-2</v>
      </c>
      <c r="M1416" s="8"/>
      <c r="N1416" s="8">
        <v>0</v>
      </c>
      <c r="O1416" s="8"/>
      <c r="P1416" s="8">
        <v>0.90560082783598495</v>
      </c>
      <c r="Q1416" s="8"/>
      <c r="R1416" s="8">
        <v>0</v>
      </c>
      <c r="S1416" s="8"/>
      <c r="T1416" s="8">
        <v>0</v>
      </c>
      <c r="U1416" s="26">
        <v>0</v>
      </c>
      <c r="V1416" s="26">
        <v>3649.0000000000005</v>
      </c>
      <c r="W1416" s="26">
        <v>35006</v>
      </c>
    </row>
    <row r="1417" spans="1:23">
      <c r="A1417" t="str">
        <f t="shared" si="22"/>
        <v>Greene, Missouri</v>
      </c>
      <c r="B1417" t="s">
        <v>2434</v>
      </c>
      <c r="E1417" t="s">
        <v>153</v>
      </c>
      <c r="F1417" s="25" t="s">
        <v>2445</v>
      </c>
      <c r="G1417" s="6"/>
      <c r="H1417" s="7">
        <v>289756</v>
      </c>
      <c r="I1417" s="8"/>
      <c r="J1417" s="8">
        <v>0.57095280166760998</v>
      </c>
      <c r="K1417" s="8"/>
      <c r="L1417" s="8">
        <v>0.21258921299300101</v>
      </c>
      <c r="M1417" s="8"/>
      <c r="N1417" s="8">
        <v>0</v>
      </c>
      <c r="O1417" s="8"/>
      <c r="P1417" s="8">
        <v>0.21645798533938901</v>
      </c>
      <c r="Q1417" s="8"/>
      <c r="R1417" s="8">
        <v>0</v>
      </c>
      <c r="S1417" s="8"/>
      <c r="T1417" s="8">
        <v>0</v>
      </c>
      <c r="U1417" s="26">
        <v>165437</v>
      </c>
      <c r="V1417" s="26">
        <v>61599</v>
      </c>
      <c r="W1417" s="26">
        <v>62720</v>
      </c>
    </row>
    <row r="1418" spans="1:23">
      <c r="A1418" t="str">
        <f t="shared" si="22"/>
        <v>Newton, Missouri</v>
      </c>
      <c r="B1418" t="s">
        <v>2434</v>
      </c>
      <c r="E1418" t="s">
        <v>278</v>
      </c>
      <c r="F1418" s="25" t="s">
        <v>2446</v>
      </c>
      <c r="G1418" s="6"/>
      <c r="H1418" s="7">
        <v>58180</v>
      </c>
      <c r="I1418" s="8"/>
      <c r="J1418" s="8">
        <v>5.5156411137848055E-2</v>
      </c>
      <c r="K1418" s="8"/>
      <c r="L1418" s="8">
        <v>5.6909590924716397E-2</v>
      </c>
      <c r="M1418" s="8"/>
      <c r="N1418" s="8">
        <v>0</v>
      </c>
      <c r="O1418" s="8"/>
      <c r="P1418" s="8">
        <v>0.88793399793743566</v>
      </c>
      <c r="Q1418" s="8"/>
      <c r="R1418" s="8">
        <v>0</v>
      </c>
      <c r="S1418" s="8"/>
      <c r="T1418" s="8">
        <v>0</v>
      </c>
      <c r="U1418" s="26">
        <v>3209</v>
      </c>
      <c r="V1418" s="26">
        <v>3311</v>
      </c>
      <c r="W1418" s="26">
        <v>51660.000000000007</v>
      </c>
    </row>
    <row r="1419" spans="1:23">
      <c r="A1419" t="str">
        <f t="shared" si="22"/>
        <v>Jasper, Missouri</v>
      </c>
      <c r="B1419" t="s">
        <v>2434</v>
      </c>
      <c r="E1419" t="s">
        <v>863</v>
      </c>
      <c r="F1419" s="25" t="s">
        <v>2447</v>
      </c>
      <c r="G1419" s="6"/>
      <c r="H1419" s="7">
        <v>119920</v>
      </c>
      <c r="I1419" s="8"/>
      <c r="J1419" s="8">
        <v>0.37307371581054044</v>
      </c>
      <c r="K1419" s="8"/>
      <c r="L1419" s="8">
        <v>0.24806537691794531</v>
      </c>
      <c r="M1419" s="8"/>
      <c r="N1419" s="8">
        <v>0</v>
      </c>
      <c r="O1419" s="8"/>
      <c r="P1419" s="8">
        <v>0.37886090727151434</v>
      </c>
      <c r="Q1419" s="8"/>
      <c r="R1419" s="8">
        <v>0</v>
      </c>
      <c r="S1419" s="8"/>
      <c r="T1419" s="8">
        <v>0</v>
      </c>
      <c r="U1419" s="26">
        <v>44739.000000000007</v>
      </c>
      <c r="V1419" s="26">
        <v>29748</v>
      </c>
      <c r="W1419" s="26">
        <v>45433</v>
      </c>
    </row>
    <row r="1420" spans="1:23">
      <c r="A1420" t="str">
        <f t="shared" si="22"/>
        <v>Buchanan, Missouri</v>
      </c>
      <c r="B1420" t="s">
        <v>2434</v>
      </c>
      <c r="E1420" t="s">
        <v>1165</v>
      </c>
      <c r="F1420" s="25" t="s">
        <v>2448</v>
      </c>
      <c r="G1420" s="6"/>
      <c r="H1420" s="7">
        <v>88460</v>
      </c>
      <c r="I1420" s="8"/>
      <c r="J1420" s="8">
        <v>0.7637802396563419</v>
      </c>
      <c r="K1420" s="8"/>
      <c r="L1420" s="8">
        <v>0</v>
      </c>
      <c r="M1420" s="8"/>
      <c r="N1420" s="8">
        <v>0</v>
      </c>
      <c r="O1420" s="8"/>
      <c r="P1420" s="8">
        <v>0.23621976034365816</v>
      </c>
      <c r="Q1420" s="8"/>
      <c r="R1420" s="8">
        <v>0</v>
      </c>
      <c r="S1420" s="8"/>
      <c r="T1420" s="8">
        <v>0</v>
      </c>
      <c r="U1420" s="26">
        <v>67564</v>
      </c>
      <c r="V1420" s="26">
        <v>0</v>
      </c>
      <c r="W1420" s="26">
        <v>20896</v>
      </c>
    </row>
    <row r="1421" spans="1:23">
      <c r="A1421" t="str">
        <f t="shared" si="22"/>
        <v>Andrew, Missouri</v>
      </c>
      <c r="B1421" t="s">
        <v>2434</v>
      </c>
      <c r="E1421" t="s">
        <v>2449</v>
      </c>
      <c r="F1421" s="25" t="s">
        <v>2450</v>
      </c>
      <c r="G1421" s="6"/>
      <c r="H1421" s="7">
        <v>17503</v>
      </c>
      <c r="I1421" s="8"/>
      <c r="J1421" s="8">
        <v>0</v>
      </c>
      <c r="K1421" s="8"/>
      <c r="L1421" s="8">
        <v>0</v>
      </c>
      <c r="M1421" s="8"/>
      <c r="N1421" s="8">
        <v>0</v>
      </c>
      <c r="O1421" s="8"/>
      <c r="P1421" s="8">
        <v>1</v>
      </c>
      <c r="Q1421" s="8"/>
      <c r="R1421" s="8">
        <v>0</v>
      </c>
      <c r="S1421" s="8"/>
      <c r="T1421" s="8">
        <v>0</v>
      </c>
      <c r="U1421" s="26">
        <v>0</v>
      </c>
      <c r="V1421" s="26">
        <v>0</v>
      </c>
      <c r="W1421" s="26">
        <v>17503</v>
      </c>
    </row>
    <row r="1422" spans="1:23">
      <c r="A1422" t="str">
        <f t="shared" si="22"/>
        <v>DeKalb, Missouri</v>
      </c>
      <c r="B1422" t="s">
        <v>2434</v>
      </c>
      <c r="E1422" t="s">
        <v>135</v>
      </c>
      <c r="F1422" s="25" t="s">
        <v>2451</v>
      </c>
      <c r="G1422" s="6"/>
      <c r="H1422" s="7">
        <v>12526</v>
      </c>
      <c r="I1422" s="8"/>
      <c r="J1422" s="8">
        <v>0</v>
      </c>
      <c r="K1422" s="8"/>
      <c r="L1422" s="8">
        <v>0</v>
      </c>
      <c r="M1422" s="8"/>
      <c r="N1422" s="8">
        <v>0</v>
      </c>
      <c r="O1422" s="8"/>
      <c r="P1422" s="8">
        <v>1</v>
      </c>
      <c r="Q1422" s="8"/>
      <c r="R1422" s="8">
        <v>0</v>
      </c>
      <c r="S1422" s="8"/>
      <c r="T1422" s="8">
        <v>0</v>
      </c>
      <c r="U1422" s="26">
        <v>0</v>
      </c>
      <c r="V1422" s="26">
        <v>0</v>
      </c>
      <c r="W1422" s="26">
        <v>12526</v>
      </c>
    </row>
    <row r="1423" spans="1:23">
      <c r="A1423" t="str">
        <f t="shared" si="22"/>
        <v>Cass, Missouri</v>
      </c>
      <c r="B1423" t="s">
        <v>2434</v>
      </c>
      <c r="E1423" t="s">
        <v>1206</v>
      </c>
      <c r="F1423" s="25" t="s">
        <v>2452</v>
      </c>
      <c r="G1423" s="6"/>
      <c r="H1423" s="7">
        <v>103597</v>
      </c>
      <c r="I1423" s="8"/>
      <c r="J1423" s="8">
        <v>0</v>
      </c>
      <c r="K1423" s="8"/>
      <c r="L1423" s="8">
        <v>0.52986090330801083</v>
      </c>
      <c r="M1423" s="8"/>
      <c r="N1423" s="8">
        <v>0</v>
      </c>
      <c r="O1423" s="8"/>
      <c r="P1423" s="8">
        <v>0.47013909669198917</v>
      </c>
      <c r="Q1423" s="8"/>
      <c r="R1423" s="8">
        <v>0</v>
      </c>
      <c r="S1423" s="8"/>
      <c r="T1423" s="8">
        <v>0</v>
      </c>
      <c r="U1423" s="26">
        <v>0</v>
      </c>
      <c r="V1423" s="26">
        <v>54892</v>
      </c>
      <c r="W1423" s="26">
        <v>48705</v>
      </c>
    </row>
    <row r="1424" spans="1:23">
      <c r="A1424" t="str">
        <f t="shared" si="22"/>
        <v>Platte, Missouri</v>
      </c>
      <c r="B1424" t="s">
        <v>2434</v>
      </c>
      <c r="E1424" t="s">
        <v>2453</v>
      </c>
      <c r="F1424" s="25" t="s">
        <v>2454</v>
      </c>
      <c r="G1424" s="6"/>
      <c r="H1424" s="7">
        <v>100682</v>
      </c>
      <c r="I1424" s="8"/>
      <c r="J1424" s="8">
        <v>0.41567509584632811</v>
      </c>
      <c r="K1424" s="8"/>
      <c r="L1424" s="8">
        <v>0.33816372340636863</v>
      </c>
      <c r="M1424" s="8"/>
      <c r="N1424" s="8">
        <v>0</v>
      </c>
      <c r="O1424" s="8"/>
      <c r="P1424" s="8">
        <v>0.24616118074730339</v>
      </c>
      <c r="Q1424" s="8"/>
      <c r="R1424" s="8">
        <v>0</v>
      </c>
      <c r="S1424" s="8"/>
      <c r="T1424" s="8">
        <v>0</v>
      </c>
      <c r="U1424" s="26">
        <v>41851.000000000007</v>
      </c>
      <c r="V1424" s="26">
        <v>34047.000000000007</v>
      </c>
      <c r="W1424" s="26">
        <v>24784</v>
      </c>
    </row>
    <row r="1425" spans="1:23">
      <c r="A1425" t="str">
        <f t="shared" si="22"/>
        <v>Wyandotte, Missouri</v>
      </c>
      <c r="B1425" t="s">
        <v>2434</v>
      </c>
      <c r="E1425" t="s">
        <v>2455</v>
      </c>
      <c r="F1425" s="25" t="s">
        <v>2456</v>
      </c>
      <c r="G1425" s="6"/>
      <c r="H1425" s="7">
        <v>164861</v>
      </c>
      <c r="I1425" s="8"/>
      <c r="J1425" s="8">
        <v>0.8147712315223129</v>
      </c>
      <c r="K1425" s="8"/>
      <c r="L1425" s="8">
        <v>6.661975846319021E-2</v>
      </c>
      <c r="M1425" s="8"/>
      <c r="N1425" s="8">
        <v>0</v>
      </c>
      <c r="O1425" s="8"/>
      <c r="P1425" s="8">
        <v>0.11860901001449707</v>
      </c>
      <c r="Q1425" s="8"/>
      <c r="R1425" s="8">
        <v>0</v>
      </c>
      <c r="S1425" s="8"/>
      <c r="T1425" s="8">
        <v>0</v>
      </c>
      <c r="U1425" s="26">
        <v>134324.00000000003</v>
      </c>
      <c r="V1425" s="26">
        <v>10983.000000000002</v>
      </c>
      <c r="W1425" s="26">
        <v>19554</v>
      </c>
    </row>
    <row r="1426" spans="1:23">
      <c r="A1426" t="str">
        <f t="shared" si="22"/>
        <v>Jackson, Missouri</v>
      </c>
      <c r="B1426" t="s">
        <v>2434</v>
      </c>
      <c r="E1426" t="s">
        <v>181</v>
      </c>
      <c r="F1426" s="25" t="s">
        <v>2457</v>
      </c>
      <c r="G1426" s="6"/>
      <c r="H1426" s="7">
        <v>696216</v>
      </c>
      <c r="I1426" s="8"/>
      <c r="J1426" s="8">
        <v>0.43452750295885184</v>
      </c>
      <c r="K1426" s="8"/>
      <c r="L1426" s="8">
        <v>0.47313046525790847</v>
      </c>
      <c r="M1426" s="8"/>
      <c r="N1426" s="8">
        <v>0</v>
      </c>
      <c r="O1426" s="8"/>
      <c r="P1426" s="8">
        <v>9.2342031783239686E-2</v>
      </c>
      <c r="Q1426" s="8"/>
      <c r="R1426" s="8">
        <v>0</v>
      </c>
      <c r="S1426" s="8"/>
      <c r="T1426" s="8">
        <v>0</v>
      </c>
      <c r="U1426" s="26">
        <v>302525</v>
      </c>
      <c r="V1426" s="26">
        <v>329401</v>
      </c>
      <c r="W1426" s="26">
        <v>64290</v>
      </c>
    </row>
    <row r="1427" spans="1:23">
      <c r="A1427" t="str">
        <f t="shared" si="22"/>
        <v>Clay, Missouri</v>
      </c>
      <c r="B1427" t="s">
        <v>2434</v>
      </c>
      <c r="E1427" t="s">
        <v>145</v>
      </c>
      <c r="F1427" s="25" t="s">
        <v>2458</v>
      </c>
      <c r="G1427" s="6"/>
      <c r="H1427" s="7">
        <v>242516</v>
      </c>
      <c r="I1427" s="8"/>
      <c r="J1427" s="8">
        <v>0.4382432499299016</v>
      </c>
      <c r="K1427" s="8"/>
      <c r="L1427" s="8">
        <v>0.33601081990466614</v>
      </c>
      <c r="M1427" s="8"/>
      <c r="N1427" s="8">
        <v>0</v>
      </c>
      <c r="O1427" s="8"/>
      <c r="P1427" s="8">
        <v>0.22574593016543237</v>
      </c>
      <c r="Q1427" s="8"/>
      <c r="R1427" s="8">
        <v>0</v>
      </c>
      <c r="S1427" s="8"/>
      <c r="T1427" s="8">
        <v>0</v>
      </c>
      <c r="U1427" s="26">
        <v>106281.00000000001</v>
      </c>
      <c r="V1427" s="26">
        <v>81488.000000000015</v>
      </c>
      <c r="W1427" s="26">
        <v>54747</v>
      </c>
    </row>
    <row r="1428" spans="1:23">
      <c r="A1428" t="str">
        <f t="shared" si="22"/>
        <v>Henry, Missouri</v>
      </c>
      <c r="B1428" t="s">
        <v>2434</v>
      </c>
      <c r="E1428" t="s">
        <v>227</v>
      </c>
      <c r="F1428" s="25" t="s">
        <v>2459</v>
      </c>
      <c r="G1428" s="6"/>
      <c r="H1428" s="7">
        <v>21735</v>
      </c>
      <c r="I1428" s="8"/>
      <c r="J1428" s="8">
        <v>0</v>
      </c>
      <c r="K1428" s="8"/>
      <c r="L1428" s="8">
        <v>0</v>
      </c>
      <c r="M1428" s="8"/>
      <c r="N1428" s="8">
        <v>0</v>
      </c>
      <c r="O1428" s="8"/>
      <c r="P1428" s="8">
        <v>1</v>
      </c>
      <c r="Q1428" s="8"/>
      <c r="R1428" s="8">
        <v>0</v>
      </c>
      <c r="S1428" s="8"/>
      <c r="T1428" s="8">
        <v>0</v>
      </c>
      <c r="U1428" s="26">
        <v>0</v>
      </c>
      <c r="V1428" s="26">
        <v>0</v>
      </c>
      <c r="W1428" s="26">
        <v>21735</v>
      </c>
    </row>
    <row r="1429" spans="1:23">
      <c r="A1429" t="str">
        <f t="shared" si="22"/>
        <v>Barton, Missouri</v>
      </c>
      <c r="B1429" t="s">
        <v>2434</v>
      </c>
      <c r="E1429" t="s">
        <v>1627</v>
      </c>
      <c r="F1429" s="25" t="s">
        <v>2460</v>
      </c>
      <c r="G1429" s="6"/>
      <c r="H1429" s="7">
        <v>11797</v>
      </c>
      <c r="I1429" s="8"/>
      <c r="J1429" s="8">
        <v>0</v>
      </c>
      <c r="K1429" s="8"/>
      <c r="L1429" s="8">
        <v>0</v>
      </c>
      <c r="M1429" s="8"/>
      <c r="N1429" s="8">
        <v>0</v>
      </c>
      <c r="O1429" s="8"/>
      <c r="P1429" s="8">
        <v>1</v>
      </c>
      <c r="Q1429" s="8"/>
      <c r="R1429" s="8">
        <v>0</v>
      </c>
      <c r="S1429" s="8"/>
      <c r="T1429" s="8">
        <v>0</v>
      </c>
      <c r="U1429" s="26">
        <v>0</v>
      </c>
      <c r="V1429" s="26">
        <v>0</v>
      </c>
      <c r="W1429" s="26">
        <v>11797</v>
      </c>
    </row>
    <row r="1430" spans="1:23">
      <c r="A1430" t="str">
        <f t="shared" si="22"/>
        <v>Knox, Missouri</v>
      </c>
      <c r="B1430" t="s">
        <v>2434</v>
      </c>
      <c r="E1430" t="s">
        <v>1387</v>
      </c>
      <c r="F1430" s="25" t="s">
        <v>2461</v>
      </c>
      <c r="G1430" s="6"/>
      <c r="H1430" s="7">
        <v>3947</v>
      </c>
      <c r="I1430" s="8"/>
      <c r="J1430" s="8">
        <v>0</v>
      </c>
      <c r="K1430" s="8"/>
      <c r="L1430" s="8">
        <v>0</v>
      </c>
      <c r="M1430" s="8"/>
      <c r="N1430" s="8">
        <v>0</v>
      </c>
      <c r="O1430" s="8"/>
      <c r="P1430" s="8">
        <v>1</v>
      </c>
      <c r="Q1430" s="8"/>
      <c r="R1430" s="8">
        <v>0</v>
      </c>
      <c r="S1430" s="8"/>
      <c r="T1430" s="8">
        <v>0</v>
      </c>
      <c r="U1430" s="26">
        <v>0</v>
      </c>
      <c r="V1430" s="26">
        <v>0</v>
      </c>
      <c r="W1430" s="26">
        <v>3947</v>
      </c>
    </row>
    <row r="1431" spans="1:23">
      <c r="A1431" t="str">
        <f t="shared" si="22"/>
        <v>Livingston, Missouri</v>
      </c>
      <c r="B1431" t="s">
        <v>2434</v>
      </c>
      <c r="E1431" t="s">
        <v>1332</v>
      </c>
      <c r="F1431" s="25" t="s">
        <v>2462</v>
      </c>
      <c r="G1431" s="6"/>
      <c r="H1431" s="7">
        <v>15126</v>
      </c>
      <c r="I1431" s="8"/>
      <c r="J1431" s="8">
        <v>0</v>
      </c>
      <c r="K1431" s="8"/>
      <c r="L1431" s="8">
        <v>0</v>
      </c>
      <c r="M1431" s="8"/>
      <c r="N1431" s="8">
        <v>0</v>
      </c>
      <c r="O1431" s="8"/>
      <c r="P1431" s="8">
        <v>1</v>
      </c>
      <c r="Q1431" s="8"/>
      <c r="R1431" s="8">
        <v>0</v>
      </c>
      <c r="S1431" s="8"/>
      <c r="T1431" s="8">
        <v>0</v>
      </c>
      <c r="U1431" s="26">
        <v>0</v>
      </c>
      <c r="V1431" s="26">
        <v>0</v>
      </c>
      <c r="W1431" s="26">
        <v>15126</v>
      </c>
    </row>
    <row r="1432" spans="1:23">
      <c r="A1432" t="str">
        <f t="shared" si="22"/>
        <v>Johnson, Missouri</v>
      </c>
      <c r="B1432" t="s">
        <v>2434</v>
      </c>
      <c r="E1432" t="s">
        <v>256</v>
      </c>
      <c r="F1432" s="25" t="s">
        <v>2463</v>
      </c>
      <c r="G1432" s="6"/>
      <c r="H1432" s="7">
        <v>53682</v>
      </c>
      <c r="I1432" s="8"/>
      <c r="J1432" s="8">
        <v>0</v>
      </c>
      <c r="K1432" s="8"/>
      <c r="L1432" s="8">
        <v>0</v>
      </c>
      <c r="M1432" s="8"/>
      <c r="N1432" s="8">
        <v>0</v>
      </c>
      <c r="O1432" s="8"/>
      <c r="P1432" s="8">
        <v>1</v>
      </c>
      <c r="Q1432" s="8"/>
      <c r="R1432" s="8">
        <v>0</v>
      </c>
      <c r="S1432" s="8"/>
      <c r="T1432" s="8">
        <v>0</v>
      </c>
      <c r="U1432" s="26">
        <v>0</v>
      </c>
      <c r="V1432" s="26">
        <v>0</v>
      </c>
      <c r="W1432" s="26">
        <v>53682</v>
      </c>
    </row>
    <row r="1433" spans="1:23">
      <c r="A1433" t="str">
        <f t="shared" si="22"/>
        <v>Madison, Missouri</v>
      </c>
      <c r="B1433" t="s">
        <v>2434</v>
      </c>
      <c r="E1433" t="s">
        <v>121</v>
      </c>
      <c r="F1433" s="25" t="s">
        <v>2464</v>
      </c>
      <c r="G1433" s="6"/>
      <c r="H1433" s="7">
        <v>12179</v>
      </c>
      <c r="I1433" s="8"/>
      <c r="J1433" s="8">
        <v>0</v>
      </c>
      <c r="K1433" s="8"/>
      <c r="L1433" s="8">
        <v>0</v>
      </c>
      <c r="M1433" s="8"/>
      <c r="N1433" s="8">
        <v>0</v>
      </c>
      <c r="O1433" s="8"/>
      <c r="P1433" s="8">
        <v>1</v>
      </c>
      <c r="Q1433" s="8"/>
      <c r="R1433" s="8">
        <v>0</v>
      </c>
      <c r="S1433" s="8"/>
      <c r="T1433" s="8">
        <v>0</v>
      </c>
      <c r="U1433" s="26">
        <v>0</v>
      </c>
      <c r="V1433" s="26">
        <v>0</v>
      </c>
      <c r="W1433" s="26">
        <v>12179</v>
      </c>
    </row>
    <row r="1434" spans="1:23">
      <c r="A1434" t="str">
        <f t="shared" si="22"/>
        <v>Maries, Missouri</v>
      </c>
      <c r="B1434" t="s">
        <v>2434</v>
      </c>
      <c r="E1434" t="s">
        <v>2465</v>
      </c>
      <c r="F1434" s="25" t="s">
        <v>2466</v>
      </c>
      <c r="G1434" s="6"/>
      <c r="H1434" s="7">
        <v>8803</v>
      </c>
      <c r="I1434" s="8"/>
      <c r="J1434" s="8">
        <v>0</v>
      </c>
      <c r="K1434" s="8"/>
      <c r="L1434" s="8">
        <v>0</v>
      </c>
      <c r="M1434" s="8"/>
      <c r="N1434" s="8">
        <v>0</v>
      </c>
      <c r="O1434" s="8"/>
      <c r="P1434" s="8">
        <v>1</v>
      </c>
      <c r="Q1434" s="8"/>
      <c r="R1434" s="8">
        <v>0</v>
      </c>
      <c r="S1434" s="8"/>
      <c r="T1434" s="8">
        <v>0</v>
      </c>
      <c r="U1434" s="26">
        <v>0</v>
      </c>
      <c r="V1434" s="26">
        <v>0</v>
      </c>
      <c r="W1434" s="26">
        <v>8803</v>
      </c>
    </row>
    <row r="1435" spans="1:23">
      <c r="A1435" t="str">
        <f t="shared" si="22"/>
        <v>Lawrence, Missouri</v>
      </c>
      <c r="B1435" t="s">
        <v>2434</v>
      </c>
      <c r="E1435" t="s">
        <v>115</v>
      </c>
      <c r="F1435" s="25" t="s">
        <v>2467</v>
      </c>
      <c r="G1435" s="6"/>
      <c r="H1435" s="7">
        <v>38204</v>
      </c>
      <c r="I1435" s="8"/>
      <c r="J1435" s="8">
        <v>0</v>
      </c>
      <c r="K1435" s="8"/>
      <c r="L1435" s="8">
        <v>0</v>
      </c>
      <c r="M1435" s="8"/>
      <c r="N1435" s="8">
        <v>0</v>
      </c>
      <c r="O1435" s="8"/>
      <c r="P1435" s="8">
        <v>1</v>
      </c>
      <c r="Q1435" s="8"/>
      <c r="R1435" s="8">
        <v>0</v>
      </c>
      <c r="S1435" s="8"/>
      <c r="T1435" s="8">
        <v>0</v>
      </c>
      <c r="U1435" s="26">
        <v>0</v>
      </c>
      <c r="V1435" s="26">
        <v>0</v>
      </c>
      <c r="W1435" s="26">
        <v>38204</v>
      </c>
    </row>
    <row r="1436" spans="1:23">
      <c r="A1436" t="str">
        <f t="shared" si="22"/>
        <v>Reynolds, Missouri</v>
      </c>
      <c r="B1436" t="s">
        <v>2434</v>
      </c>
      <c r="E1436" t="s">
        <v>2468</v>
      </c>
      <c r="F1436" s="25" t="s">
        <v>2469</v>
      </c>
      <c r="G1436" s="6"/>
      <c r="H1436" s="7">
        <v>6290</v>
      </c>
      <c r="I1436" s="8"/>
      <c r="J1436" s="8">
        <v>0</v>
      </c>
      <c r="K1436" s="8"/>
      <c r="L1436" s="8">
        <v>0</v>
      </c>
      <c r="M1436" s="8"/>
      <c r="N1436" s="8">
        <v>0</v>
      </c>
      <c r="O1436" s="8"/>
      <c r="P1436" s="8">
        <v>1</v>
      </c>
      <c r="Q1436" s="8"/>
      <c r="R1436" s="8">
        <v>0</v>
      </c>
      <c r="S1436" s="8"/>
      <c r="T1436" s="8">
        <v>0</v>
      </c>
      <c r="U1436" s="26">
        <v>0</v>
      </c>
      <c r="V1436" s="26">
        <v>0</v>
      </c>
      <c r="W1436" s="26">
        <v>6290</v>
      </c>
    </row>
    <row r="1437" spans="1:23">
      <c r="A1437" t="str">
        <f t="shared" si="22"/>
        <v>McDonald, Missouri</v>
      </c>
      <c r="B1437" t="s">
        <v>2434</v>
      </c>
      <c r="E1437" t="s">
        <v>2470</v>
      </c>
      <c r="F1437" s="25" t="s">
        <v>2471</v>
      </c>
      <c r="G1437" s="6"/>
      <c r="H1437" s="7">
        <v>22782</v>
      </c>
      <c r="I1437" s="8"/>
      <c r="J1437" s="8">
        <v>0</v>
      </c>
      <c r="K1437" s="8"/>
      <c r="L1437" s="8">
        <v>0</v>
      </c>
      <c r="M1437" s="8"/>
      <c r="N1437" s="8">
        <v>0</v>
      </c>
      <c r="O1437" s="8"/>
      <c r="P1437" s="8">
        <v>1</v>
      </c>
      <c r="Q1437" s="8"/>
      <c r="R1437" s="8">
        <v>0</v>
      </c>
      <c r="S1437" s="8"/>
      <c r="T1437" s="8">
        <v>0</v>
      </c>
      <c r="U1437" s="26">
        <v>0</v>
      </c>
      <c r="V1437" s="26">
        <v>0</v>
      </c>
      <c r="W1437" s="26">
        <v>22782</v>
      </c>
    </row>
    <row r="1438" spans="1:23">
      <c r="A1438" t="str">
        <f t="shared" si="22"/>
        <v>Atchison, Missouri</v>
      </c>
      <c r="B1438" t="s">
        <v>2434</v>
      </c>
      <c r="E1438" t="s">
        <v>1620</v>
      </c>
      <c r="F1438" s="25" t="s">
        <v>2472</v>
      </c>
      <c r="G1438" s="6"/>
      <c r="H1438" s="7">
        <v>5229</v>
      </c>
      <c r="I1438" s="8"/>
      <c r="J1438" s="8">
        <v>0</v>
      </c>
      <c r="K1438" s="8"/>
      <c r="L1438" s="8">
        <v>0</v>
      </c>
      <c r="M1438" s="8"/>
      <c r="N1438" s="8">
        <v>0</v>
      </c>
      <c r="O1438" s="8"/>
      <c r="P1438" s="8">
        <v>1</v>
      </c>
      <c r="Q1438" s="8"/>
      <c r="R1438" s="8">
        <v>0</v>
      </c>
      <c r="S1438" s="8"/>
      <c r="T1438" s="8">
        <v>0</v>
      </c>
      <c r="U1438" s="26">
        <v>0</v>
      </c>
      <c r="V1438" s="26">
        <v>0</v>
      </c>
      <c r="W1438" s="26">
        <v>5229</v>
      </c>
    </row>
    <row r="1439" spans="1:23">
      <c r="A1439" t="str">
        <f t="shared" si="22"/>
        <v>Boone, Missouri</v>
      </c>
      <c r="B1439" t="s">
        <v>2434</v>
      </c>
      <c r="E1439" t="s">
        <v>292</v>
      </c>
      <c r="F1439" s="25" t="s">
        <v>2473</v>
      </c>
      <c r="G1439" s="6"/>
      <c r="H1439" s="7">
        <v>177651</v>
      </c>
      <c r="I1439" s="8"/>
      <c r="J1439" s="8">
        <v>0.58257482367113045</v>
      </c>
      <c r="K1439" s="8"/>
      <c r="L1439" s="8">
        <v>2.678284951956364E-2</v>
      </c>
      <c r="M1439" s="8"/>
      <c r="N1439" s="8">
        <v>0</v>
      </c>
      <c r="O1439" s="8"/>
      <c r="P1439" s="8">
        <v>0.39064232680930588</v>
      </c>
      <c r="Q1439" s="8"/>
      <c r="R1439" s="8">
        <v>0</v>
      </c>
      <c r="S1439" s="8"/>
      <c r="T1439" s="8">
        <v>0</v>
      </c>
      <c r="U1439" s="26">
        <v>103495</v>
      </c>
      <c r="V1439" s="26">
        <v>4758</v>
      </c>
      <c r="W1439" s="26">
        <v>69398</v>
      </c>
    </row>
    <row r="1440" spans="1:23">
      <c r="A1440" t="str">
        <f t="shared" si="22"/>
        <v>Harrison, Missouri</v>
      </c>
      <c r="B1440" t="s">
        <v>2434</v>
      </c>
      <c r="E1440" t="s">
        <v>1072</v>
      </c>
      <c r="F1440" s="25" t="s">
        <v>2474</v>
      </c>
      <c r="G1440" s="6"/>
      <c r="H1440" s="7">
        <v>8491</v>
      </c>
      <c r="I1440" s="8"/>
      <c r="J1440" s="8">
        <v>0</v>
      </c>
      <c r="K1440" s="8"/>
      <c r="L1440" s="8">
        <v>0</v>
      </c>
      <c r="M1440" s="8"/>
      <c r="N1440" s="8">
        <v>0</v>
      </c>
      <c r="O1440" s="8"/>
      <c r="P1440" s="8">
        <v>1</v>
      </c>
      <c r="Q1440" s="8"/>
      <c r="R1440" s="8">
        <v>0</v>
      </c>
      <c r="S1440" s="8"/>
      <c r="T1440" s="8">
        <v>0</v>
      </c>
      <c r="U1440" s="26">
        <v>0</v>
      </c>
      <c r="V1440" s="26">
        <v>0</v>
      </c>
      <c r="W1440" s="26">
        <v>8491</v>
      </c>
    </row>
    <row r="1441" spans="1:23">
      <c r="A1441" t="str">
        <f t="shared" si="22"/>
        <v>Douglas, Missouri</v>
      </c>
      <c r="B1441" t="s">
        <v>2434</v>
      </c>
      <c r="E1441" t="s">
        <v>630</v>
      </c>
      <c r="F1441" s="25" t="s">
        <v>2475</v>
      </c>
      <c r="G1441" s="6"/>
      <c r="H1441" s="7">
        <v>13306</v>
      </c>
      <c r="I1441" s="8"/>
      <c r="J1441" s="8">
        <v>0</v>
      </c>
      <c r="K1441" s="8"/>
      <c r="L1441" s="8">
        <v>0</v>
      </c>
      <c r="M1441" s="8"/>
      <c r="N1441" s="8">
        <v>0</v>
      </c>
      <c r="O1441" s="8"/>
      <c r="P1441" s="8">
        <v>1</v>
      </c>
      <c r="Q1441" s="8"/>
      <c r="R1441" s="8">
        <v>0</v>
      </c>
      <c r="S1441" s="8"/>
      <c r="T1441" s="8">
        <v>0</v>
      </c>
      <c r="U1441" s="26">
        <v>0</v>
      </c>
      <c r="V1441" s="26">
        <v>0</v>
      </c>
      <c r="W1441" s="26">
        <v>13306</v>
      </c>
    </row>
    <row r="1442" spans="1:23">
      <c r="A1442" t="str">
        <f t="shared" si="22"/>
        <v>Iron, Missouri</v>
      </c>
      <c r="B1442" t="s">
        <v>2434</v>
      </c>
      <c r="E1442" t="s">
        <v>2162</v>
      </c>
      <c r="F1442" s="25" t="s">
        <v>2476</v>
      </c>
      <c r="G1442" s="6"/>
      <c r="H1442" s="7">
        <v>10164</v>
      </c>
      <c r="I1442" s="8"/>
      <c r="J1442" s="8">
        <v>0</v>
      </c>
      <c r="K1442" s="8"/>
      <c r="L1442" s="8">
        <v>0</v>
      </c>
      <c r="M1442" s="8"/>
      <c r="N1442" s="8">
        <v>0</v>
      </c>
      <c r="O1442" s="8"/>
      <c r="P1442" s="8">
        <v>1</v>
      </c>
      <c r="Q1442" s="8"/>
      <c r="R1442" s="8">
        <v>0</v>
      </c>
      <c r="S1442" s="8"/>
      <c r="T1442" s="8">
        <v>0</v>
      </c>
      <c r="U1442" s="26">
        <v>0</v>
      </c>
      <c r="V1442" s="26">
        <v>0</v>
      </c>
      <c r="W1442" s="26">
        <v>10164</v>
      </c>
    </row>
    <row r="1443" spans="1:23">
      <c r="A1443" t="str">
        <f t="shared" si="22"/>
        <v>Grundy, Missouri</v>
      </c>
      <c r="B1443" t="s">
        <v>2434</v>
      </c>
      <c r="E1443" t="s">
        <v>1130</v>
      </c>
      <c r="F1443" s="25" t="s">
        <v>2477</v>
      </c>
      <c r="G1443" s="6"/>
      <c r="H1443" s="7">
        <v>9992</v>
      </c>
      <c r="I1443" s="8"/>
      <c r="J1443" s="8">
        <v>0</v>
      </c>
      <c r="K1443" s="8"/>
      <c r="L1443" s="8">
        <v>0</v>
      </c>
      <c r="M1443" s="8"/>
      <c r="N1443" s="8">
        <v>0</v>
      </c>
      <c r="O1443" s="8"/>
      <c r="P1443" s="8">
        <v>1</v>
      </c>
      <c r="Q1443" s="8"/>
      <c r="R1443" s="8">
        <v>0</v>
      </c>
      <c r="S1443" s="8"/>
      <c r="T1443" s="8">
        <v>0</v>
      </c>
      <c r="U1443" s="26">
        <v>0</v>
      </c>
      <c r="V1443" s="26">
        <v>0</v>
      </c>
      <c r="W1443" s="26">
        <v>9992</v>
      </c>
    </row>
    <row r="1444" spans="1:23">
      <c r="A1444" t="str">
        <f t="shared" si="22"/>
        <v>Pike, Missouri</v>
      </c>
      <c r="B1444" t="s">
        <v>2434</v>
      </c>
      <c r="E1444" t="s">
        <v>175</v>
      </c>
      <c r="F1444" s="25" t="s">
        <v>2478</v>
      </c>
      <c r="G1444" s="6"/>
      <c r="H1444" s="7">
        <v>18455</v>
      </c>
      <c r="I1444" s="8"/>
      <c r="J1444" s="8">
        <v>0</v>
      </c>
      <c r="K1444" s="8"/>
      <c r="L1444" s="8">
        <v>0</v>
      </c>
      <c r="M1444" s="8"/>
      <c r="N1444" s="8">
        <v>0</v>
      </c>
      <c r="O1444" s="8"/>
      <c r="P1444" s="8">
        <v>1</v>
      </c>
      <c r="Q1444" s="8"/>
      <c r="R1444" s="8">
        <v>0</v>
      </c>
      <c r="S1444" s="8"/>
      <c r="T1444" s="8">
        <v>0</v>
      </c>
      <c r="U1444" s="26">
        <v>0</v>
      </c>
      <c r="V1444" s="26">
        <v>0</v>
      </c>
      <c r="W1444" s="26">
        <v>18455</v>
      </c>
    </row>
    <row r="1445" spans="1:23">
      <c r="A1445" t="str">
        <f t="shared" si="22"/>
        <v>Scott, Missouri</v>
      </c>
      <c r="B1445" t="s">
        <v>2434</v>
      </c>
      <c r="E1445" t="s">
        <v>354</v>
      </c>
      <c r="F1445" s="25" t="s">
        <v>2479</v>
      </c>
      <c r="G1445" s="6"/>
      <c r="H1445" s="7">
        <v>38633</v>
      </c>
      <c r="I1445" s="8"/>
      <c r="J1445" s="8">
        <v>0</v>
      </c>
      <c r="K1445" s="8"/>
      <c r="L1445" s="8">
        <v>3.9499909403877514E-2</v>
      </c>
      <c r="M1445" s="8"/>
      <c r="N1445" s="8">
        <v>0</v>
      </c>
      <c r="O1445" s="8"/>
      <c r="P1445" s="8">
        <v>0.96050009059612251</v>
      </c>
      <c r="Q1445" s="8"/>
      <c r="R1445" s="8">
        <v>0</v>
      </c>
      <c r="S1445" s="8"/>
      <c r="T1445" s="8">
        <v>0</v>
      </c>
      <c r="U1445" s="26">
        <v>0</v>
      </c>
      <c r="V1445" s="26">
        <v>1526</v>
      </c>
      <c r="W1445" s="26">
        <v>37107</v>
      </c>
    </row>
    <row r="1446" spans="1:23">
      <c r="A1446" t="str">
        <f t="shared" si="22"/>
        <v>Stone, Missouri</v>
      </c>
      <c r="B1446" t="s">
        <v>2434</v>
      </c>
      <c r="E1446" t="s">
        <v>244</v>
      </c>
      <c r="F1446" s="25" t="s">
        <v>2480</v>
      </c>
      <c r="G1446" s="6"/>
      <c r="H1446" s="7">
        <v>31615</v>
      </c>
      <c r="I1446" s="8"/>
      <c r="J1446" s="8">
        <v>0</v>
      </c>
      <c r="K1446" s="8"/>
      <c r="L1446" s="8">
        <v>0</v>
      </c>
      <c r="M1446" s="8"/>
      <c r="N1446" s="8">
        <v>0</v>
      </c>
      <c r="O1446" s="8"/>
      <c r="P1446" s="8">
        <v>1</v>
      </c>
      <c r="Q1446" s="8"/>
      <c r="R1446" s="8">
        <v>0</v>
      </c>
      <c r="S1446" s="8"/>
      <c r="T1446" s="8">
        <v>0</v>
      </c>
      <c r="U1446" s="26">
        <v>0</v>
      </c>
      <c r="V1446" s="26">
        <v>0</v>
      </c>
      <c r="W1446" s="26">
        <v>31615</v>
      </c>
    </row>
    <row r="1447" spans="1:23">
      <c r="A1447" t="str">
        <f t="shared" si="22"/>
        <v>Howard, Missouri</v>
      </c>
      <c r="B1447" t="s">
        <v>2434</v>
      </c>
      <c r="E1447" t="s">
        <v>307</v>
      </c>
      <c r="F1447" s="25" t="s">
        <v>2481</v>
      </c>
      <c r="G1447" s="6"/>
      <c r="H1447" s="7">
        <v>10058</v>
      </c>
      <c r="I1447" s="8"/>
      <c r="J1447" s="8">
        <v>0</v>
      </c>
      <c r="K1447" s="8"/>
      <c r="L1447" s="8">
        <v>0</v>
      </c>
      <c r="M1447" s="8"/>
      <c r="N1447" s="8">
        <v>0</v>
      </c>
      <c r="O1447" s="8"/>
      <c r="P1447" s="8">
        <v>1</v>
      </c>
      <c r="Q1447" s="8"/>
      <c r="R1447" s="8">
        <v>0</v>
      </c>
      <c r="S1447" s="8"/>
      <c r="T1447" s="8">
        <v>0</v>
      </c>
      <c r="U1447" s="26">
        <v>0</v>
      </c>
      <c r="V1447" s="26">
        <v>0</v>
      </c>
      <c r="W1447" s="26">
        <v>10058</v>
      </c>
    </row>
    <row r="1448" spans="1:23">
      <c r="A1448" t="str">
        <f t="shared" si="22"/>
        <v>Washington, Missouri</v>
      </c>
      <c r="B1448" t="s">
        <v>2434</v>
      </c>
      <c r="E1448" t="s">
        <v>207</v>
      </c>
      <c r="F1448" s="25" t="s">
        <v>2482</v>
      </c>
      <c r="G1448" s="6"/>
      <c r="H1448" s="7">
        <v>24860</v>
      </c>
      <c r="I1448" s="8"/>
      <c r="J1448" s="8">
        <v>0</v>
      </c>
      <c r="K1448" s="8"/>
      <c r="L1448" s="8">
        <v>0</v>
      </c>
      <c r="M1448" s="8"/>
      <c r="N1448" s="8">
        <v>0</v>
      </c>
      <c r="O1448" s="8"/>
      <c r="P1448" s="8">
        <v>1</v>
      </c>
      <c r="Q1448" s="8"/>
      <c r="R1448" s="8">
        <v>0</v>
      </c>
      <c r="S1448" s="8"/>
      <c r="T1448" s="8">
        <v>0</v>
      </c>
      <c r="U1448" s="26">
        <v>0</v>
      </c>
      <c r="V1448" s="26">
        <v>0</v>
      </c>
      <c r="W1448" s="26">
        <v>24860</v>
      </c>
    </row>
    <row r="1449" spans="1:23">
      <c r="A1449" t="str">
        <f t="shared" si="22"/>
        <v>Miller, Missouri</v>
      </c>
      <c r="B1449" t="s">
        <v>2434</v>
      </c>
      <c r="E1449" t="s">
        <v>252</v>
      </c>
      <c r="F1449" s="25" t="s">
        <v>2483</v>
      </c>
      <c r="G1449" s="6"/>
      <c r="H1449" s="7">
        <v>25201</v>
      </c>
      <c r="I1449" s="8"/>
      <c r="J1449" s="8">
        <v>0</v>
      </c>
      <c r="K1449" s="8"/>
      <c r="L1449" s="8">
        <v>0</v>
      </c>
      <c r="M1449" s="8"/>
      <c r="N1449" s="8">
        <v>0</v>
      </c>
      <c r="O1449" s="8"/>
      <c r="P1449" s="8">
        <v>1</v>
      </c>
      <c r="Q1449" s="8"/>
      <c r="R1449" s="8">
        <v>0</v>
      </c>
      <c r="S1449" s="8"/>
      <c r="T1449" s="8">
        <v>0</v>
      </c>
      <c r="U1449" s="26">
        <v>0</v>
      </c>
      <c r="V1449" s="26">
        <v>0</v>
      </c>
      <c r="W1449" s="26">
        <v>25201</v>
      </c>
    </row>
    <row r="1450" spans="1:23">
      <c r="A1450" t="str">
        <f t="shared" si="22"/>
        <v>Cole, Missouri</v>
      </c>
      <c r="B1450" t="s">
        <v>2434</v>
      </c>
      <c r="E1450" t="s">
        <v>2484</v>
      </c>
      <c r="F1450" s="25" t="s">
        <v>2485</v>
      </c>
      <c r="G1450" s="6"/>
      <c r="H1450" s="7">
        <v>76723</v>
      </c>
      <c r="I1450" s="8"/>
      <c r="J1450" s="8">
        <v>0.41346141313556561</v>
      </c>
      <c r="K1450" s="8"/>
      <c r="L1450" s="8">
        <v>4.1030720905074099E-2</v>
      </c>
      <c r="M1450" s="8"/>
      <c r="N1450" s="8">
        <v>0</v>
      </c>
      <c r="O1450" s="8"/>
      <c r="P1450" s="8">
        <v>0.54550786595936029</v>
      </c>
      <c r="Q1450" s="8"/>
      <c r="R1450" s="8">
        <v>0</v>
      </c>
      <c r="S1450" s="8"/>
      <c r="T1450" s="8">
        <v>0</v>
      </c>
      <c r="U1450" s="26">
        <v>31722</v>
      </c>
      <c r="V1450" s="26">
        <v>3148</v>
      </c>
      <c r="W1450" s="26">
        <v>41853</v>
      </c>
    </row>
    <row r="1451" spans="1:23">
      <c r="A1451" t="str">
        <f t="shared" si="22"/>
        <v>Ralls, Missouri</v>
      </c>
      <c r="B1451" t="s">
        <v>2434</v>
      </c>
      <c r="E1451" t="s">
        <v>2486</v>
      </c>
      <c r="F1451" s="25" t="s">
        <v>2487</v>
      </c>
      <c r="G1451" s="6"/>
      <c r="H1451" s="7">
        <v>10234</v>
      </c>
      <c r="I1451" s="8"/>
      <c r="J1451" s="8">
        <v>0</v>
      </c>
      <c r="K1451" s="8"/>
      <c r="L1451" s="8">
        <v>0</v>
      </c>
      <c r="M1451" s="8"/>
      <c r="N1451" s="8">
        <v>0</v>
      </c>
      <c r="O1451" s="8"/>
      <c r="P1451" s="8">
        <v>1</v>
      </c>
      <c r="Q1451" s="8"/>
      <c r="R1451" s="8">
        <v>0</v>
      </c>
      <c r="S1451" s="8"/>
      <c r="T1451" s="8">
        <v>0</v>
      </c>
      <c r="U1451" s="26">
        <v>0</v>
      </c>
      <c r="V1451" s="26">
        <v>0</v>
      </c>
      <c r="W1451" s="26">
        <v>10234</v>
      </c>
    </row>
    <row r="1452" spans="1:23">
      <c r="A1452" t="str">
        <f t="shared" si="22"/>
        <v>Montgomery, Missouri</v>
      </c>
      <c r="B1452" t="s">
        <v>2434</v>
      </c>
      <c r="E1452" t="s">
        <v>133</v>
      </c>
      <c r="F1452" s="25" t="s">
        <v>2488</v>
      </c>
      <c r="G1452" s="6"/>
      <c r="H1452" s="7">
        <v>11487</v>
      </c>
      <c r="I1452" s="8"/>
      <c r="J1452" s="8">
        <v>0</v>
      </c>
      <c r="K1452" s="8"/>
      <c r="L1452" s="8">
        <v>0</v>
      </c>
      <c r="M1452" s="8"/>
      <c r="N1452" s="8">
        <v>0</v>
      </c>
      <c r="O1452" s="8"/>
      <c r="P1452" s="8">
        <v>1</v>
      </c>
      <c r="Q1452" s="8"/>
      <c r="R1452" s="8">
        <v>0</v>
      </c>
      <c r="S1452" s="8"/>
      <c r="T1452" s="8">
        <v>0</v>
      </c>
      <c r="U1452" s="26">
        <v>0</v>
      </c>
      <c r="V1452" s="26">
        <v>0</v>
      </c>
      <c r="W1452" s="26">
        <v>11487</v>
      </c>
    </row>
    <row r="1453" spans="1:23">
      <c r="A1453" t="str">
        <f t="shared" si="22"/>
        <v>Ozark, Missouri</v>
      </c>
      <c r="B1453" t="s">
        <v>2434</v>
      </c>
      <c r="E1453" t="s">
        <v>2489</v>
      </c>
      <c r="F1453" s="25" t="s">
        <v>2490</v>
      </c>
      <c r="G1453" s="6"/>
      <c r="H1453" s="7">
        <v>9207</v>
      </c>
      <c r="I1453" s="8"/>
      <c r="J1453" s="8">
        <v>0</v>
      </c>
      <c r="K1453" s="8"/>
      <c r="L1453" s="8">
        <v>0</v>
      </c>
      <c r="M1453" s="8"/>
      <c r="N1453" s="8">
        <v>0</v>
      </c>
      <c r="O1453" s="8"/>
      <c r="P1453" s="8">
        <v>1</v>
      </c>
      <c r="Q1453" s="8"/>
      <c r="R1453" s="8">
        <v>0</v>
      </c>
      <c r="S1453" s="8"/>
      <c r="T1453" s="8">
        <v>0</v>
      </c>
      <c r="U1453" s="26">
        <v>0</v>
      </c>
      <c r="V1453" s="26">
        <v>0</v>
      </c>
      <c r="W1453" s="26">
        <v>9207</v>
      </c>
    </row>
    <row r="1454" spans="1:23">
      <c r="A1454" t="str">
        <f t="shared" si="22"/>
        <v>Marion, Missouri</v>
      </c>
      <c r="B1454" t="s">
        <v>2434</v>
      </c>
      <c r="E1454" t="s">
        <v>109</v>
      </c>
      <c r="F1454" s="25" t="s">
        <v>2491</v>
      </c>
      <c r="G1454" s="6"/>
      <c r="H1454" s="7">
        <v>28608</v>
      </c>
      <c r="I1454" s="8"/>
      <c r="J1454" s="8">
        <v>0</v>
      </c>
      <c r="K1454" s="8"/>
      <c r="L1454" s="8">
        <v>0</v>
      </c>
      <c r="M1454" s="8"/>
      <c r="N1454" s="8">
        <v>0</v>
      </c>
      <c r="O1454" s="8"/>
      <c r="P1454" s="8">
        <v>1</v>
      </c>
      <c r="Q1454" s="8"/>
      <c r="R1454" s="8">
        <v>0</v>
      </c>
      <c r="S1454" s="8"/>
      <c r="T1454" s="8">
        <v>0</v>
      </c>
      <c r="U1454" s="26">
        <v>0</v>
      </c>
      <c r="V1454" s="26">
        <v>0</v>
      </c>
      <c r="W1454" s="26">
        <v>28608</v>
      </c>
    </row>
    <row r="1455" spans="1:23">
      <c r="A1455" t="str">
        <f t="shared" si="22"/>
        <v>Ray, Missouri</v>
      </c>
      <c r="B1455" t="s">
        <v>2434</v>
      </c>
      <c r="E1455" t="s">
        <v>2492</v>
      </c>
      <c r="F1455" s="25" t="s">
        <v>2493</v>
      </c>
      <c r="G1455" s="6"/>
      <c r="H1455" s="7">
        <v>22875</v>
      </c>
      <c r="I1455" s="8"/>
      <c r="J1455" s="8">
        <v>0</v>
      </c>
      <c r="K1455" s="8"/>
      <c r="L1455" s="8">
        <v>0</v>
      </c>
      <c r="M1455" s="8"/>
      <c r="N1455" s="8">
        <v>0</v>
      </c>
      <c r="O1455" s="8"/>
      <c r="P1455" s="8">
        <v>1</v>
      </c>
      <c r="Q1455" s="8"/>
      <c r="R1455" s="8">
        <v>0</v>
      </c>
      <c r="S1455" s="8"/>
      <c r="T1455" s="8">
        <v>0</v>
      </c>
      <c r="U1455" s="26">
        <v>0</v>
      </c>
      <c r="V1455" s="26">
        <v>0</v>
      </c>
      <c r="W1455" s="26">
        <v>22875</v>
      </c>
    </row>
    <row r="1456" spans="1:23">
      <c r="A1456" t="str">
        <f t="shared" si="22"/>
        <v>Butler, Missouri</v>
      </c>
      <c r="B1456" t="s">
        <v>2434</v>
      </c>
      <c r="E1456" t="s">
        <v>155</v>
      </c>
      <c r="F1456" s="25" t="s">
        <v>2494</v>
      </c>
      <c r="G1456" s="6"/>
      <c r="H1456" s="7">
        <v>42656</v>
      </c>
      <c r="I1456" s="8"/>
      <c r="J1456" s="8">
        <v>0</v>
      </c>
      <c r="K1456" s="8"/>
      <c r="L1456" s="8">
        <v>0</v>
      </c>
      <c r="M1456" s="8"/>
      <c r="N1456" s="8">
        <v>0</v>
      </c>
      <c r="O1456" s="8"/>
      <c r="P1456" s="8">
        <v>1</v>
      </c>
      <c r="Q1456" s="8"/>
      <c r="R1456" s="8">
        <v>0</v>
      </c>
      <c r="S1456" s="8"/>
      <c r="T1456" s="8">
        <v>0</v>
      </c>
      <c r="U1456" s="26">
        <v>0</v>
      </c>
      <c r="V1456" s="26">
        <v>0</v>
      </c>
      <c r="W1456" s="26">
        <v>42656</v>
      </c>
    </row>
    <row r="1457" spans="1:23">
      <c r="A1457" t="str">
        <f t="shared" si="22"/>
        <v>Laclede, Missouri</v>
      </c>
      <c r="B1457" t="s">
        <v>2434</v>
      </c>
      <c r="E1457" t="s">
        <v>2495</v>
      </c>
      <c r="F1457" s="25" t="s">
        <v>2496</v>
      </c>
      <c r="G1457" s="6"/>
      <c r="H1457" s="7">
        <v>35531</v>
      </c>
      <c r="I1457" s="8"/>
      <c r="J1457" s="8">
        <v>0</v>
      </c>
      <c r="K1457" s="8"/>
      <c r="L1457" s="8">
        <v>0</v>
      </c>
      <c r="M1457" s="8"/>
      <c r="N1457" s="8">
        <v>0</v>
      </c>
      <c r="O1457" s="8"/>
      <c r="P1457" s="8">
        <v>1</v>
      </c>
      <c r="Q1457" s="8"/>
      <c r="R1457" s="8">
        <v>0</v>
      </c>
      <c r="S1457" s="8"/>
      <c r="T1457" s="8">
        <v>0</v>
      </c>
      <c r="U1457" s="26">
        <v>0</v>
      </c>
      <c r="V1457" s="26">
        <v>0</v>
      </c>
      <c r="W1457" s="26">
        <v>35531</v>
      </c>
    </row>
    <row r="1458" spans="1:23">
      <c r="A1458" t="str">
        <f t="shared" si="22"/>
        <v>Saline, Missouri</v>
      </c>
      <c r="B1458" t="s">
        <v>2434</v>
      </c>
      <c r="E1458" t="s">
        <v>234</v>
      </c>
      <c r="F1458" s="25" t="s">
        <v>2497</v>
      </c>
      <c r="G1458" s="6"/>
      <c r="H1458" s="7">
        <v>22976</v>
      </c>
      <c r="I1458" s="8"/>
      <c r="J1458" s="8">
        <v>0</v>
      </c>
      <c r="K1458" s="8"/>
      <c r="L1458" s="8">
        <v>0</v>
      </c>
      <c r="M1458" s="8"/>
      <c r="N1458" s="8">
        <v>0</v>
      </c>
      <c r="O1458" s="8"/>
      <c r="P1458" s="8">
        <v>1</v>
      </c>
      <c r="Q1458" s="8"/>
      <c r="R1458" s="8">
        <v>0</v>
      </c>
      <c r="S1458" s="8"/>
      <c r="T1458" s="8">
        <v>0</v>
      </c>
      <c r="U1458" s="26">
        <v>0</v>
      </c>
      <c r="V1458" s="26">
        <v>0</v>
      </c>
      <c r="W1458" s="26">
        <v>22976</v>
      </c>
    </row>
    <row r="1459" spans="1:23">
      <c r="A1459" t="str">
        <f t="shared" si="22"/>
        <v>Chariton, Missouri</v>
      </c>
      <c r="B1459" t="s">
        <v>2434</v>
      </c>
      <c r="E1459" t="s">
        <v>2498</v>
      </c>
      <c r="F1459" s="25" t="s">
        <v>2499</v>
      </c>
      <c r="G1459" s="6"/>
      <c r="H1459" s="7">
        <v>7483</v>
      </c>
      <c r="I1459" s="8"/>
      <c r="J1459" s="8">
        <v>0</v>
      </c>
      <c r="K1459" s="8"/>
      <c r="L1459" s="8">
        <v>0</v>
      </c>
      <c r="M1459" s="8"/>
      <c r="N1459" s="8">
        <v>0</v>
      </c>
      <c r="O1459" s="8"/>
      <c r="P1459" s="8">
        <v>1</v>
      </c>
      <c r="Q1459" s="8"/>
      <c r="R1459" s="8">
        <v>0</v>
      </c>
      <c r="S1459" s="8"/>
      <c r="T1459" s="8">
        <v>0</v>
      </c>
      <c r="U1459" s="26">
        <v>0</v>
      </c>
      <c r="V1459" s="26">
        <v>0</v>
      </c>
      <c r="W1459" s="26">
        <v>7483</v>
      </c>
    </row>
    <row r="1460" spans="1:23">
      <c r="A1460" t="str">
        <f t="shared" si="22"/>
        <v>Wayne, Missouri</v>
      </c>
      <c r="B1460" t="s">
        <v>2434</v>
      </c>
      <c r="E1460" t="s">
        <v>919</v>
      </c>
      <c r="F1460" s="25" t="s">
        <v>2500</v>
      </c>
      <c r="G1460" s="6"/>
      <c r="H1460" s="7">
        <v>13195</v>
      </c>
      <c r="I1460" s="8"/>
      <c r="J1460" s="8">
        <v>0</v>
      </c>
      <c r="K1460" s="8"/>
      <c r="L1460" s="8">
        <v>0</v>
      </c>
      <c r="M1460" s="8"/>
      <c r="N1460" s="8">
        <v>0</v>
      </c>
      <c r="O1460" s="8"/>
      <c r="P1460" s="8">
        <v>1</v>
      </c>
      <c r="Q1460" s="8"/>
      <c r="R1460" s="8">
        <v>0</v>
      </c>
      <c r="S1460" s="8"/>
      <c r="T1460" s="8">
        <v>0</v>
      </c>
      <c r="U1460" s="26">
        <v>0</v>
      </c>
      <c r="V1460" s="26">
        <v>0</v>
      </c>
      <c r="W1460" s="26">
        <v>13195</v>
      </c>
    </row>
    <row r="1461" spans="1:23">
      <c r="A1461" t="str">
        <f t="shared" si="22"/>
        <v>Cedar, Missouri</v>
      </c>
      <c r="B1461" t="s">
        <v>2434</v>
      </c>
      <c r="E1461" t="s">
        <v>1065</v>
      </c>
      <c r="F1461" s="25" t="s">
        <v>2501</v>
      </c>
      <c r="G1461" s="6"/>
      <c r="H1461" s="7">
        <v>14043</v>
      </c>
      <c r="I1461" s="8"/>
      <c r="J1461" s="8">
        <v>0</v>
      </c>
      <c r="K1461" s="8"/>
      <c r="L1461" s="8">
        <v>0</v>
      </c>
      <c r="M1461" s="8"/>
      <c r="N1461" s="8">
        <v>0</v>
      </c>
      <c r="O1461" s="8"/>
      <c r="P1461" s="8">
        <v>1</v>
      </c>
      <c r="Q1461" s="8"/>
      <c r="R1461" s="8">
        <v>0</v>
      </c>
      <c r="S1461" s="8"/>
      <c r="T1461" s="8">
        <v>0</v>
      </c>
      <c r="U1461" s="26">
        <v>0</v>
      </c>
      <c r="V1461" s="26">
        <v>0</v>
      </c>
      <c r="W1461" s="26">
        <v>14043</v>
      </c>
    </row>
    <row r="1462" spans="1:23">
      <c r="A1462" t="str">
        <f t="shared" si="22"/>
        <v>Bollinger, Missouri</v>
      </c>
      <c r="B1462" t="s">
        <v>2434</v>
      </c>
      <c r="E1462" t="s">
        <v>2502</v>
      </c>
      <c r="F1462" s="25" t="s">
        <v>2503</v>
      </c>
      <c r="G1462" s="6"/>
      <c r="H1462" s="7">
        <v>12225</v>
      </c>
      <c r="I1462" s="8"/>
      <c r="J1462" s="8">
        <v>0</v>
      </c>
      <c r="K1462" s="8"/>
      <c r="L1462" s="8">
        <v>0</v>
      </c>
      <c r="M1462" s="8"/>
      <c r="N1462" s="8">
        <v>0</v>
      </c>
      <c r="O1462" s="8"/>
      <c r="P1462" s="8">
        <v>1</v>
      </c>
      <c r="Q1462" s="8"/>
      <c r="R1462" s="8">
        <v>0</v>
      </c>
      <c r="S1462" s="8"/>
      <c r="T1462" s="8">
        <v>0</v>
      </c>
      <c r="U1462" s="26">
        <v>0</v>
      </c>
      <c r="V1462" s="26">
        <v>0</v>
      </c>
      <c r="W1462" s="26">
        <v>12225</v>
      </c>
    </row>
    <row r="1463" spans="1:23">
      <c r="A1463" t="str">
        <f t="shared" si="22"/>
        <v>Randolph, Missouri</v>
      </c>
      <c r="B1463" t="s">
        <v>2434</v>
      </c>
      <c r="E1463" t="s">
        <v>217</v>
      </c>
      <c r="F1463" s="25" t="s">
        <v>2504</v>
      </c>
      <c r="G1463" s="6"/>
      <c r="H1463" s="7">
        <v>24878</v>
      </c>
      <c r="I1463" s="8"/>
      <c r="J1463" s="8">
        <v>0</v>
      </c>
      <c r="K1463" s="8"/>
      <c r="L1463" s="8">
        <v>0</v>
      </c>
      <c r="M1463" s="8"/>
      <c r="N1463" s="8">
        <v>0</v>
      </c>
      <c r="O1463" s="8"/>
      <c r="P1463" s="8">
        <v>1</v>
      </c>
      <c r="Q1463" s="8"/>
      <c r="R1463" s="8">
        <v>0</v>
      </c>
      <c r="S1463" s="8"/>
      <c r="T1463" s="8">
        <v>0</v>
      </c>
      <c r="U1463" s="26">
        <v>0</v>
      </c>
      <c r="V1463" s="26">
        <v>0</v>
      </c>
      <c r="W1463" s="26">
        <v>24878</v>
      </c>
    </row>
    <row r="1464" spans="1:23">
      <c r="A1464" t="str">
        <f t="shared" si="22"/>
        <v>Oregon, Missouri</v>
      </c>
      <c r="B1464" t="s">
        <v>2434</v>
      </c>
      <c r="E1464" t="s">
        <v>2505</v>
      </c>
      <c r="F1464" s="25" t="s">
        <v>2506</v>
      </c>
      <c r="G1464" s="6"/>
      <c r="H1464" s="7">
        <v>10647</v>
      </c>
      <c r="I1464" s="8"/>
      <c r="J1464" s="8">
        <v>0</v>
      </c>
      <c r="K1464" s="8"/>
      <c r="L1464" s="8">
        <v>0</v>
      </c>
      <c r="M1464" s="8"/>
      <c r="N1464" s="8">
        <v>0</v>
      </c>
      <c r="O1464" s="8"/>
      <c r="P1464" s="8">
        <v>1</v>
      </c>
      <c r="Q1464" s="8"/>
      <c r="R1464" s="8">
        <v>0</v>
      </c>
      <c r="S1464" s="8"/>
      <c r="T1464" s="8">
        <v>0</v>
      </c>
      <c r="U1464" s="26">
        <v>0</v>
      </c>
      <c r="V1464" s="26">
        <v>0</v>
      </c>
      <c r="W1464" s="26">
        <v>10647</v>
      </c>
    </row>
    <row r="1465" spans="1:23">
      <c r="A1465" t="str">
        <f t="shared" si="22"/>
        <v>Dallas, Missouri</v>
      </c>
      <c r="B1465" t="s">
        <v>2434</v>
      </c>
      <c r="E1465" t="s">
        <v>189</v>
      </c>
      <c r="F1465" s="25" t="s">
        <v>2507</v>
      </c>
      <c r="G1465" s="6"/>
      <c r="H1465" s="7">
        <v>16617</v>
      </c>
      <c r="I1465" s="8"/>
      <c r="J1465" s="8">
        <v>0</v>
      </c>
      <c r="K1465" s="8"/>
      <c r="L1465" s="8">
        <v>0</v>
      </c>
      <c r="M1465" s="8"/>
      <c r="N1465" s="8">
        <v>0</v>
      </c>
      <c r="O1465" s="8"/>
      <c r="P1465" s="8">
        <v>1</v>
      </c>
      <c r="Q1465" s="8"/>
      <c r="R1465" s="8">
        <v>0</v>
      </c>
      <c r="S1465" s="8"/>
      <c r="T1465" s="8">
        <v>0</v>
      </c>
      <c r="U1465" s="26">
        <v>0</v>
      </c>
      <c r="V1465" s="26">
        <v>0</v>
      </c>
      <c r="W1465" s="26">
        <v>16617</v>
      </c>
    </row>
    <row r="1466" spans="1:23">
      <c r="A1466" t="str">
        <f t="shared" si="22"/>
        <v>Osage, Missouri</v>
      </c>
      <c r="B1466" t="s">
        <v>2434</v>
      </c>
      <c r="E1466" t="s">
        <v>1604</v>
      </c>
      <c r="F1466" s="25" t="s">
        <v>2508</v>
      </c>
      <c r="G1466" s="6"/>
      <c r="H1466" s="7">
        <v>13615</v>
      </c>
      <c r="I1466" s="8"/>
      <c r="J1466" s="8">
        <v>0</v>
      </c>
      <c r="K1466" s="8"/>
      <c r="L1466" s="8">
        <v>0</v>
      </c>
      <c r="M1466" s="8"/>
      <c r="N1466" s="8">
        <v>0</v>
      </c>
      <c r="O1466" s="8"/>
      <c r="P1466" s="8">
        <v>1</v>
      </c>
      <c r="Q1466" s="8"/>
      <c r="R1466" s="8">
        <v>0</v>
      </c>
      <c r="S1466" s="8"/>
      <c r="T1466" s="8">
        <v>0</v>
      </c>
      <c r="U1466" s="26">
        <v>0</v>
      </c>
      <c r="V1466" s="26">
        <v>0</v>
      </c>
      <c r="W1466" s="26">
        <v>13615</v>
      </c>
    </row>
    <row r="1467" spans="1:23">
      <c r="A1467" t="str">
        <f t="shared" si="22"/>
        <v>Gasconade, Missouri</v>
      </c>
      <c r="B1467" t="s">
        <v>2434</v>
      </c>
      <c r="E1467" t="s">
        <v>2509</v>
      </c>
      <c r="F1467" s="25" t="s">
        <v>2510</v>
      </c>
      <c r="G1467" s="6"/>
      <c r="H1467" s="7">
        <v>14711</v>
      </c>
      <c r="I1467" s="8"/>
      <c r="J1467" s="8">
        <v>0</v>
      </c>
      <c r="K1467" s="8"/>
      <c r="L1467" s="8">
        <v>0</v>
      </c>
      <c r="M1467" s="8"/>
      <c r="N1467" s="8">
        <v>0</v>
      </c>
      <c r="O1467" s="8"/>
      <c r="P1467" s="8">
        <v>1</v>
      </c>
      <c r="Q1467" s="8"/>
      <c r="R1467" s="8">
        <v>0</v>
      </c>
      <c r="S1467" s="8"/>
      <c r="T1467" s="8">
        <v>0</v>
      </c>
      <c r="U1467" s="26">
        <v>0</v>
      </c>
      <c r="V1467" s="26">
        <v>0</v>
      </c>
      <c r="W1467" s="26">
        <v>14711</v>
      </c>
    </row>
    <row r="1468" spans="1:23">
      <c r="A1468" t="str">
        <f t="shared" si="22"/>
        <v>Holt, Missouri</v>
      </c>
      <c r="B1468" t="s">
        <v>2434</v>
      </c>
      <c r="E1468" t="s">
        <v>2511</v>
      </c>
      <c r="F1468" s="25" t="s">
        <v>2512</v>
      </c>
      <c r="G1468" s="6"/>
      <c r="H1468" s="7">
        <v>4432</v>
      </c>
      <c r="I1468" s="8"/>
      <c r="J1468" s="8">
        <v>0</v>
      </c>
      <c r="K1468" s="8"/>
      <c r="L1468" s="8">
        <v>0</v>
      </c>
      <c r="M1468" s="8"/>
      <c r="N1468" s="8">
        <v>0</v>
      </c>
      <c r="O1468" s="8"/>
      <c r="P1468" s="8">
        <v>1</v>
      </c>
      <c r="Q1468" s="8"/>
      <c r="R1468" s="8">
        <v>0</v>
      </c>
      <c r="S1468" s="8"/>
      <c r="T1468" s="8">
        <v>0</v>
      </c>
      <c r="U1468" s="26">
        <v>0</v>
      </c>
      <c r="V1468" s="26">
        <v>0</v>
      </c>
      <c r="W1468" s="26">
        <v>4432</v>
      </c>
    </row>
    <row r="1469" spans="1:23">
      <c r="A1469" t="str">
        <f t="shared" si="22"/>
        <v>Crawford, Missouri</v>
      </c>
      <c r="B1469" t="s">
        <v>2434</v>
      </c>
      <c r="E1469" t="s">
        <v>357</v>
      </c>
      <c r="F1469" s="25" t="s">
        <v>2513</v>
      </c>
      <c r="G1469" s="6"/>
      <c r="H1469" s="7">
        <v>24154</v>
      </c>
      <c r="I1469" s="8"/>
      <c r="J1469" s="8">
        <v>0</v>
      </c>
      <c r="K1469" s="8"/>
      <c r="L1469" s="8">
        <v>0</v>
      </c>
      <c r="M1469" s="8"/>
      <c r="N1469" s="8">
        <v>0</v>
      </c>
      <c r="O1469" s="8"/>
      <c r="P1469" s="8">
        <v>1</v>
      </c>
      <c r="Q1469" s="8"/>
      <c r="R1469" s="8">
        <v>0</v>
      </c>
      <c r="S1469" s="8"/>
      <c r="T1469" s="8">
        <v>0</v>
      </c>
      <c r="U1469" s="26">
        <v>0</v>
      </c>
      <c r="V1469" s="26">
        <v>0</v>
      </c>
      <c r="W1469" s="26">
        <v>24154</v>
      </c>
    </row>
    <row r="1470" spans="1:23">
      <c r="A1470" t="str">
        <f t="shared" si="22"/>
        <v>Lafayette, Missouri</v>
      </c>
      <c r="B1470" t="s">
        <v>2434</v>
      </c>
      <c r="E1470" t="s">
        <v>313</v>
      </c>
      <c r="F1470" s="25" t="s">
        <v>2514</v>
      </c>
      <c r="G1470" s="6"/>
      <c r="H1470" s="7">
        <v>32597</v>
      </c>
      <c r="I1470" s="8"/>
      <c r="J1470" s="8">
        <v>0</v>
      </c>
      <c r="K1470" s="8"/>
      <c r="L1470" s="8">
        <v>3.3223916311316992E-2</v>
      </c>
      <c r="M1470" s="8"/>
      <c r="N1470" s="8">
        <v>0</v>
      </c>
      <c r="O1470" s="8"/>
      <c r="P1470" s="8">
        <v>0.96677608368868295</v>
      </c>
      <c r="Q1470" s="8"/>
      <c r="R1470" s="8">
        <v>0</v>
      </c>
      <c r="S1470" s="8"/>
      <c r="T1470" s="8">
        <v>0</v>
      </c>
      <c r="U1470" s="26">
        <v>0</v>
      </c>
      <c r="V1470" s="26">
        <v>1083</v>
      </c>
      <c r="W1470" s="26">
        <v>31514</v>
      </c>
    </row>
    <row r="1471" spans="1:23">
      <c r="A1471" t="str">
        <f t="shared" si="22"/>
        <v>Ste. Genevieve, Missouri</v>
      </c>
      <c r="B1471" t="s">
        <v>2434</v>
      </c>
      <c r="E1471" t="s">
        <v>2515</v>
      </c>
      <c r="F1471" s="25" t="s">
        <v>2516</v>
      </c>
      <c r="G1471" s="6"/>
      <c r="H1471" s="7">
        <v>17848</v>
      </c>
      <c r="I1471" s="8"/>
      <c r="J1471" s="8">
        <v>0</v>
      </c>
      <c r="K1471" s="8"/>
      <c r="L1471" s="8">
        <v>0</v>
      </c>
      <c r="M1471" s="8"/>
      <c r="N1471" s="8">
        <v>0</v>
      </c>
      <c r="O1471" s="8"/>
      <c r="P1471" s="8">
        <v>1</v>
      </c>
      <c r="Q1471" s="8"/>
      <c r="R1471" s="8">
        <v>0</v>
      </c>
      <c r="S1471" s="8"/>
      <c r="T1471" s="8">
        <v>0</v>
      </c>
      <c r="U1471" s="26">
        <v>0</v>
      </c>
      <c r="V1471" s="26">
        <v>0</v>
      </c>
      <c r="W1471" s="26">
        <v>17848</v>
      </c>
    </row>
    <row r="1472" spans="1:23">
      <c r="A1472" t="str">
        <f t="shared" si="22"/>
        <v>Clark, Missouri</v>
      </c>
      <c r="B1472" t="s">
        <v>2434</v>
      </c>
      <c r="E1472" t="s">
        <v>248</v>
      </c>
      <c r="F1472" s="25" t="s">
        <v>2517</v>
      </c>
      <c r="G1472" s="6"/>
      <c r="H1472" s="7">
        <v>6779</v>
      </c>
      <c r="I1472" s="8"/>
      <c r="J1472" s="8">
        <v>0</v>
      </c>
      <c r="K1472" s="8"/>
      <c r="L1472" s="8">
        <v>0</v>
      </c>
      <c r="M1472" s="8"/>
      <c r="N1472" s="8">
        <v>0</v>
      </c>
      <c r="O1472" s="8"/>
      <c r="P1472" s="8">
        <v>1</v>
      </c>
      <c r="Q1472" s="8"/>
      <c r="R1472" s="8">
        <v>0</v>
      </c>
      <c r="S1472" s="8"/>
      <c r="T1472" s="8">
        <v>0</v>
      </c>
      <c r="U1472" s="26">
        <v>0</v>
      </c>
      <c r="V1472" s="26">
        <v>0</v>
      </c>
      <c r="W1472" s="26">
        <v>6779</v>
      </c>
    </row>
    <row r="1473" spans="1:23">
      <c r="A1473" t="str">
        <f t="shared" si="22"/>
        <v>Worth, Missouri</v>
      </c>
      <c r="B1473" t="s">
        <v>2434</v>
      </c>
      <c r="E1473" t="s">
        <v>902</v>
      </c>
      <c r="F1473" s="25" t="s">
        <v>2518</v>
      </c>
      <c r="G1473" s="6"/>
      <c r="H1473" s="7">
        <v>2027</v>
      </c>
      <c r="I1473" s="8"/>
      <c r="J1473" s="8">
        <v>0</v>
      </c>
      <c r="K1473" s="8"/>
      <c r="L1473" s="8">
        <v>0</v>
      </c>
      <c r="M1473" s="8"/>
      <c r="N1473" s="8">
        <v>0</v>
      </c>
      <c r="O1473" s="8"/>
      <c r="P1473" s="8">
        <v>1</v>
      </c>
      <c r="Q1473" s="8"/>
      <c r="R1473" s="8">
        <v>0</v>
      </c>
      <c r="S1473" s="8"/>
      <c r="T1473" s="8">
        <v>0</v>
      </c>
      <c r="U1473" s="26">
        <v>0</v>
      </c>
      <c r="V1473" s="26">
        <v>0</v>
      </c>
      <c r="W1473" s="26">
        <v>2027</v>
      </c>
    </row>
    <row r="1474" spans="1:23">
      <c r="A1474" t="str">
        <f t="shared" si="22"/>
        <v>Phelps, Missouri</v>
      </c>
      <c r="B1474" t="s">
        <v>2434</v>
      </c>
      <c r="E1474" t="s">
        <v>2519</v>
      </c>
      <c r="F1474" s="25" t="s">
        <v>2520</v>
      </c>
      <c r="G1474" s="6"/>
      <c r="H1474" s="7">
        <v>44630</v>
      </c>
      <c r="I1474" s="8"/>
      <c r="J1474" s="8">
        <v>0</v>
      </c>
      <c r="K1474" s="8"/>
      <c r="L1474" s="8">
        <v>0</v>
      </c>
      <c r="M1474" s="8"/>
      <c r="N1474" s="8">
        <v>0</v>
      </c>
      <c r="O1474" s="8"/>
      <c r="P1474" s="8">
        <v>1</v>
      </c>
      <c r="Q1474" s="8"/>
      <c r="R1474" s="8">
        <v>0</v>
      </c>
      <c r="S1474" s="8"/>
      <c r="T1474" s="8">
        <v>0</v>
      </c>
      <c r="U1474" s="26">
        <v>0</v>
      </c>
      <c r="V1474" s="26">
        <v>0</v>
      </c>
      <c r="W1474" s="26">
        <v>44630</v>
      </c>
    </row>
    <row r="1475" spans="1:23">
      <c r="A1475" t="str">
        <f t="shared" si="22"/>
        <v>Hickory, Missouri</v>
      </c>
      <c r="B1475" t="s">
        <v>2434</v>
      </c>
      <c r="E1475" t="s">
        <v>2521</v>
      </c>
      <c r="F1475" s="25" t="s">
        <v>2522</v>
      </c>
      <c r="G1475" s="6"/>
      <c r="H1475" s="7">
        <v>9404</v>
      </c>
      <c r="I1475" s="8"/>
      <c r="J1475" s="8">
        <v>0</v>
      </c>
      <c r="K1475" s="8"/>
      <c r="L1475" s="8">
        <v>0</v>
      </c>
      <c r="M1475" s="8"/>
      <c r="N1475" s="8">
        <v>0</v>
      </c>
      <c r="O1475" s="8"/>
      <c r="P1475" s="8">
        <v>1</v>
      </c>
      <c r="Q1475" s="8"/>
      <c r="R1475" s="8">
        <v>0</v>
      </c>
      <c r="S1475" s="8"/>
      <c r="T1475" s="8">
        <v>0</v>
      </c>
      <c r="U1475" s="26">
        <v>0</v>
      </c>
      <c r="V1475" s="26">
        <v>0</v>
      </c>
      <c r="W1475" s="26">
        <v>9404</v>
      </c>
    </row>
    <row r="1476" spans="1:23">
      <c r="A1476" t="str">
        <f t="shared" si="22"/>
        <v>Barry, Missouri</v>
      </c>
      <c r="B1476" t="s">
        <v>2434</v>
      </c>
      <c r="E1476" t="s">
        <v>2171</v>
      </c>
      <c r="F1476" s="25" t="s">
        <v>2523</v>
      </c>
      <c r="G1476" s="6"/>
      <c r="H1476" s="7">
        <v>35530</v>
      </c>
      <c r="I1476" s="8"/>
      <c r="J1476" s="8">
        <v>0</v>
      </c>
      <c r="K1476" s="8"/>
      <c r="L1476" s="8">
        <v>0</v>
      </c>
      <c r="M1476" s="8"/>
      <c r="N1476" s="8">
        <v>0</v>
      </c>
      <c r="O1476" s="8"/>
      <c r="P1476" s="8">
        <v>1</v>
      </c>
      <c r="Q1476" s="8"/>
      <c r="R1476" s="8">
        <v>0</v>
      </c>
      <c r="S1476" s="8"/>
      <c r="T1476" s="8">
        <v>0</v>
      </c>
      <c r="U1476" s="26">
        <v>0</v>
      </c>
      <c r="V1476" s="26">
        <v>0</v>
      </c>
      <c r="W1476" s="26">
        <v>35530</v>
      </c>
    </row>
    <row r="1477" spans="1:23">
      <c r="A1477" t="str">
        <f t="shared" si="22"/>
        <v>Polk, Missouri</v>
      </c>
      <c r="B1477" t="s">
        <v>2434</v>
      </c>
      <c r="E1477" t="s">
        <v>350</v>
      </c>
      <c r="F1477" s="25" t="s">
        <v>2524</v>
      </c>
      <c r="G1477" s="6"/>
      <c r="H1477" s="7">
        <v>31748</v>
      </c>
      <c r="I1477" s="8"/>
      <c r="J1477" s="8">
        <v>0</v>
      </c>
      <c r="K1477" s="8"/>
      <c r="L1477" s="8">
        <v>0</v>
      </c>
      <c r="M1477" s="8"/>
      <c r="N1477" s="8">
        <v>0</v>
      </c>
      <c r="O1477" s="8"/>
      <c r="P1477" s="8">
        <v>1</v>
      </c>
      <c r="Q1477" s="8"/>
      <c r="R1477" s="8">
        <v>0</v>
      </c>
      <c r="S1477" s="8"/>
      <c r="T1477" s="8">
        <v>0</v>
      </c>
      <c r="U1477" s="26">
        <v>0</v>
      </c>
      <c r="V1477" s="26">
        <v>0</v>
      </c>
      <c r="W1477" s="26">
        <v>31748</v>
      </c>
    </row>
    <row r="1478" spans="1:23">
      <c r="A1478" t="str">
        <f t="shared" ref="A1478:A1541" si="23">E1478&amp;", "&amp;B1478</f>
        <v>Caldwell, Missouri</v>
      </c>
      <c r="B1478" t="s">
        <v>2434</v>
      </c>
      <c r="E1478" t="s">
        <v>1894</v>
      </c>
      <c r="F1478" s="25" t="s">
        <v>2525</v>
      </c>
      <c r="G1478" s="6"/>
      <c r="H1478" s="7">
        <v>9039</v>
      </c>
      <c r="I1478" s="8"/>
      <c r="J1478" s="8">
        <v>0</v>
      </c>
      <c r="K1478" s="8"/>
      <c r="L1478" s="8">
        <v>0</v>
      </c>
      <c r="M1478" s="8"/>
      <c r="N1478" s="8">
        <v>0</v>
      </c>
      <c r="O1478" s="8"/>
      <c r="P1478" s="8">
        <v>1</v>
      </c>
      <c r="Q1478" s="8"/>
      <c r="R1478" s="8">
        <v>0</v>
      </c>
      <c r="S1478" s="8"/>
      <c r="T1478" s="8">
        <v>0</v>
      </c>
      <c r="U1478" s="26">
        <v>0</v>
      </c>
      <c r="V1478" s="26">
        <v>0</v>
      </c>
      <c r="W1478" s="26">
        <v>9039</v>
      </c>
    </row>
    <row r="1479" spans="1:23">
      <c r="A1479" t="str">
        <f t="shared" si="23"/>
        <v>Lewis, Missouri</v>
      </c>
      <c r="B1479" t="s">
        <v>2434</v>
      </c>
      <c r="E1479" t="s">
        <v>1262</v>
      </c>
      <c r="F1479" s="25" t="s">
        <v>2526</v>
      </c>
      <c r="G1479" s="6"/>
      <c r="H1479" s="7">
        <v>9955</v>
      </c>
      <c r="I1479" s="8"/>
      <c r="J1479" s="8">
        <v>0</v>
      </c>
      <c r="K1479" s="8"/>
      <c r="L1479" s="8">
        <v>0</v>
      </c>
      <c r="M1479" s="8"/>
      <c r="N1479" s="8">
        <v>0</v>
      </c>
      <c r="O1479" s="8"/>
      <c r="P1479" s="8">
        <v>1</v>
      </c>
      <c r="Q1479" s="8"/>
      <c r="R1479" s="8">
        <v>0</v>
      </c>
      <c r="S1479" s="8"/>
      <c r="T1479" s="8">
        <v>0</v>
      </c>
      <c r="U1479" s="26">
        <v>0</v>
      </c>
      <c r="V1479" s="26">
        <v>0</v>
      </c>
      <c r="W1479" s="26">
        <v>9955</v>
      </c>
    </row>
    <row r="1480" spans="1:23">
      <c r="A1480" t="str">
        <f t="shared" si="23"/>
        <v>Ripley, Missouri</v>
      </c>
      <c r="B1480" t="s">
        <v>2434</v>
      </c>
      <c r="E1480" t="s">
        <v>1471</v>
      </c>
      <c r="F1480" s="25" t="s">
        <v>2527</v>
      </c>
      <c r="G1480" s="6"/>
      <c r="H1480" s="7">
        <v>13567</v>
      </c>
      <c r="I1480" s="8"/>
      <c r="J1480" s="8">
        <v>0</v>
      </c>
      <c r="K1480" s="8"/>
      <c r="L1480" s="8">
        <v>0</v>
      </c>
      <c r="M1480" s="8"/>
      <c r="N1480" s="8">
        <v>0</v>
      </c>
      <c r="O1480" s="8"/>
      <c r="P1480" s="8">
        <v>1</v>
      </c>
      <c r="Q1480" s="8"/>
      <c r="R1480" s="8">
        <v>0</v>
      </c>
      <c r="S1480" s="8"/>
      <c r="T1480" s="8">
        <v>0</v>
      </c>
      <c r="U1480" s="26">
        <v>0</v>
      </c>
      <c r="V1480" s="26">
        <v>0</v>
      </c>
      <c r="W1480" s="26">
        <v>13567</v>
      </c>
    </row>
    <row r="1481" spans="1:23">
      <c r="A1481" t="str">
        <f t="shared" si="23"/>
        <v>Stoddard, Missouri</v>
      </c>
      <c r="B1481" t="s">
        <v>2434</v>
      </c>
      <c r="E1481" t="s">
        <v>2528</v>
      </c>
      <c r="F1481" s="25" t="s">
        <v>2529</v>
      </c>
      <c r="G1481" s="6"/>
      <c r="H1481" s="7">
        <v>29377</v>
      </c>
      <c r="I1481" s="8"/>
      <c r="J1481" s="8">
        <v>0</v>
      </c>
      <c r="K1481" s="8"/>
      <c r="L1481" s="8">
        <v>0</v>
      </c>
      <c r="M1481" s="8"/>
      <c r="N1481" s="8">
        <v>0</v>
      </c>
      <c r="O1481" s="8"/>
      <c r="P1481" s="8">
        <v>1</v>
      </c>
      <c r="Q1481" s="8"/>
      <c r="R1481" s="8">
        <v>0</v>
      </c>
      <c r="S1481" s="8"/>
      <c r="T1481" s="8">
        <v>0</v>
      </c>
      <c r="U1481" s="26">
        <v>0</v>
      </c>
      <c r="V1481" s="26">
        <v>0</v>
      </c>
      <c r="W1481" s="26">
        <v>29377</v>
      </c>
    </row>
    <row r="1482" spans="1:23">
      <c r="A1482" t="str">
        <f t="shared" si="23"/>
        <v>Pulaski, Missouri</v>
      </c>
      <c r="B1482" t="s">
        <v>2434</v>
      </c>
      <c r="E1482" t="s">
        <v>232</v>
      </c>
      <c r="F1482" s="25" t="s">
        <v>2530</v>
      </c>
      <c r="G1482" s="6"/>
      <c r="H1482" s="7">
        <v>52425</v>
      </c>
      <c r="I1482" s="8"/>
      <c r="J1482" s="8">
        <v>0</v>
      </c>
      <c r="K1482" s="8"/>
      <c r="L1482" s="8">
        <v>0</v>
      </c>
      <c r="M1482" s="8"/>
      <c r="N1482" s="8">
        <v>0</v>
      </c>
      <c r="O1482" s="8"/>
      <c r="P1482" s="8">
        <v>1</v>
      </c>
      <c r="Q1482" s="8"/>
      <c r="R1482" s="8">
        <v>0</v>
      </c>
      <c r="S1482" s="8"/>
      <c r="T1482" s="8">
        <v>0</v>
      </c>
      <c r="U1482" s="26">
        <v>0</v>
      </c>
      <c r="V1482" s="26">
        <v>0</v>
      </c>
      <c r="W1482" s="26">
        <v>52425</v>
      </c>
    </row>
    <row r="1483" spans="1:23">
      <c r="A1483" t="str">
        <f t="shared" si="23"/>
        <v>Gentry, Missouri</v>
      </c>
      <c r="B1483" t="s">
        <v>2434</v>
      </c>
      <c r="E1483" t="s">
        <v>2531</v>
      </c>
      <c r="F1483" s="25" t="s">
        <v>2532</v>
      </c>
      <c r="G1483" s="6"/>
      <c r="H1483" s="7">
        <v>6616</v>
      </c>
      <c r="I1483" s="8"/>
      <c r="J1483" s="8">
        <v>0</v>
      </c>
      <c r="K1483" s="8"/>
      <c r="L1483" s="8">
        <v>0</v>
      </c>
      <c r="M1483" s="8"/>
      <c r="N1483" s="8">
        <v>0</v>
      </c>
      <c r="O1483" s="8"/>
      <c r="P1483" s="8">
        <v>1</v>
      </c>
      <c r="Q1483" s="8"/>
      <c r="R1483" s="8">
        <v>0</v>
      </c>
      <c r="S1483" s="8"/>
      <c r="T1483" s="8">
        <v>0</v>
      </c>
      <c r="U1483" s="26">
        <v>0</v>
      </c>
      <c r="V1483" s="26">
        <v>0</v>
      </c>
      <c r="W1483" s="26">
        <v>6616</v>
      </c>
    </row>
    <row r="1484" spans="1:23">
      <c r="A1484" t="str">
        <f t="shared" si="23"/>
        <v>Adair, Missouri</v>
      </c>
      <c r="B1484" t="s">
        <v>2434</v>
      </c>
      <c r="E1484" t="s">
        <v>1091</v>
      </c>
      <c r="F1484" s="25" t="s">
        <v>2533</v>
      </c>
      <c r="G1484" s="6"/>
      <c r="H1484" s="7">
        <v>25369</v>
      </c>
      <c r="I1484" s="8"/>
      <c r="J1484" s="8">
        <v>0</v>
      </c>
      <c r="K1484" s="8"/>
      <c r="L1484" s="8">
        <v>0</v>
      </c>
      <c r="M1484" s="8"/>
      <c r="N1484" s="8">
        <v>0</v>
      </c>
      <c r="O1484" s="8"/>
      <c r="P1484" s="8">
        <v>1</v>
      </c>
      <c r="Q1484" s="8"/>
      <c r="R1484" s="8">
        <v>0</v>
      </c>
      <c r="S1484" s="8"/>
      <c r="T1484" s="8">
        <v>0</v>
      </c>
      <c r="U1484" s="26">
        <v>0</v>
      </c>
      <c r="V1484" s="26">
        <v>0</v>
      </c>
      <c r="W1484" s="26">
        <v>25369</v>
      </c>
    </row>
    <row r="1485" spans="1:23">
      <c r="A1485" t="str">
        <f t="shared" si="23"/>
        <v>Wright, Missouri</v>
      </c>
      <c r="B1485" t="s">
        <v>2434</v>
      </c>
      <c r="E1485" t="s">
        <v>1121</v>
      </c>
      <c r="F1485" s="25" t="s">
        <v>2534</v>
      </c>
      <c r="G1485" s="6"/>
      <c r="H1485" s="7">
        <v>18203</v>
      </c>
      <c r="I1485" s="8"/>
      <c r="J1485" s="8">
        <v>0</v>
      </c>
      <c r="K1485" s="8"/>
      <c r="L1485" s="8">
        <v>0</v>
      </c>
      <c r="M1485" s="8"/>
      <c r="N1485" s="8">
        <v>0</v>
      </c>
      <c r="O1485" s="8"/>
      <c r="P1485" s="8">
        <v>1</v>
      </c>
      <c r="Q1485" s="8"/>
      <c r="R1485" s="8">
        <v>0</v>
      </c>
      <c r="S1485" s="8"/>
      <c r="T1485" s="8">
        <v>0</v>
      </c>
      <c r="U1485" s="26">
        <v>0</v>
      </c>
      <c r="V1485" s="26">
        <v>0</v>
      </c>
      <c r="W1485" s="26">
        <v>18203</v>
      </c>
    </row>
    <row r="1486" spans="1:23">
      <c r="A1486" t="str">
        <f t="shared" si="23"/>
        <v>Audrain, Missouri</v>
      </c>
      <c r="B1486" t="s">
        <v>2434</v>
      </c>
      <c r="E1486" t="s">
        <v>2535</v>
      </c>
      <c r="F1486" s="25" t="s">
        <v>2536</v>
      </c>
      <c r="G1486" s="6"/>
      <c r="H1486" s="7">
        <v>25644</v>
      </c>
      <c r="I1486" s="8"/>
      <c r="J1486" s="8">
        <v>0</v>
      </c>
      <c r="K1486" s="8"/>
      <c r="L1486" s="8">
        <v>0</v>
      </c>
      <c r="M1486" s="8"/>
      <c r="N1486" s="8">
        <v>0</v>
      </c>
      <c r="O1486" s="8"/>
      <c r="P1486" s="8">
        <v>1</v>
      </c>
      <c r="Q1486" s="8"/>
      <c r="R1486" s="8">
        <v>0</v>
      </c>
      <c r="S1486" s="8"/>
      <c r="T1486" s="8">
        <v>0</v>
      </c>
      <c r="U1486" s="26">
        <v>0</v>
      </c>
      <c r="V1486" s="26">
        <v>0</v>
      </c>
      <c r="W1486" s="26">
        <v>25644</v>
      </c>
    </row>
    <row r="1487" spans="1:23">
      <c r="A1487" t="str">
        <f t="shared" si="23"/>
        <v>Cooper, Missouri</v>
      </c>
      <c r="B1487" t="s">
        <v>2434</v>
      </c>
      <c r="E1487" t="s">
        <v>2537</v>
      </c>
      <c r="F1487" s="25" t="s">
        <v>2538</v>
      </c>
      <c r="G1487" s="6"/>
      <c r="H1487" s="7">
        <v>17660</v>
      </c>
      <c r="I1487" s="8"/>
      <c r="J1487" s="8">
        <v>0</v>
      </c>
      <c r="K1487" s="8"/>
      <c r="L1487" s="8">
        <v>0</v>
      </c>
      <c r="M1487" s="8"/>
      <c r="N1487" s="8">
        <v>0</v>
      </c>
      <c r="O1487" s="8"/>
      <c r="P1487" s="8">
        <v>1</v>
      </c>
      <c r="Q1487" s="8"/>
      <c r="R1487" s="8">
        <v>0</v>
      </c>
      <c r="S1487" s="8"/>
      <c r="T1487" s="8">
        <v>0</v>
      </c>
      <c r="U1487" s="26">
        <v>0</v>
      </c>
      <c r="V1487" s="26">
        <v>0</v>
      </c>
      <c r="W1487" s="26">
        <v>17660</v>
      </c>
    </row>
    <row r="1488" spans="1:23">
      <c r="A1488" t="str">
        <f t="shared" si="23"/>
        <v>Sullivan, Missouri</v>
      </c>
      <c r="B1488" t="s">
        <v>2434</v>
      </c>
      <c r="E1488" t="s">
        <v>1533</v>
      </c>
      <c r="F1488" s="25" t="s">
        <v>2539</v>
      </c>
      <c r="G1488" s="6"/>
      <c r="H1488" s="7">
        <v>6247</v>
      </c>
      <c r="I1488" s="8"/>
      <c r="J1488" s="8">
        <v>0</v>
      </c>
      <c r="K1488" s="8"/>
      <c r="L1488" s="8">
        <v>0</v>
      </c>
      <c r="M1488" s="8"/>
      <c r="N1488" s="8">
        <v>0</v>
      </c>
      <c r="O1488" s="8"/>
      <c r="P1488" s="8">
        <v>1</v>
      </c>
      <c r="Q1488" s="8"/>
      <c r="R1488" s="8">
        <v>0</v>
      </c>
      <c r="S1488" s="8"/>
      <c r="T1488" s="8">
        <v>0</v>
      </c>
      <c r="U1488" s="26">
        <v>0</v>
      </c>
      <c r="V1488" s="26">
        <v>0</v>
      </c>
      <c r="W1488" s="26">
        <v>6247</v>
      </c>
    </row>
    <row r="1489" spans="1:23">
      <c r="A1489" t="str">
        <f t="shared" si="23"/>
        <v>Nodaway, Missouri</v>
      </c>
      <c r="B1489" t="s">
        <v>2434</v>
      </c>
      <c r="E1489" t="s">
        <v>2540</v>
      </c>
      <c r="F1489" s="25" t="s">
        <v>2541</v>
      </c>
      <c r="G1489" s="6"/>
      <c r="H1489" s="7">
        <v>22359</v>
      </c>
      <c r="I1489" s="8"/>
      <c r="J1489" s="8">
        <v>0</v>
      </c>
      <c r="K1489" s="8"/>
      <c r="L1489" s="8">
        <v>0</v>
      </c>
      <c r="M1489" s="8"/>
      <c r="N1489" s="8">
        <v>0</v>
      </c>
      <c r="O1489" s="8"/>
      <c r="P1489" s="8">
        <v>1</v>
      </c>
      <c r="Q1489" s="8"/>
      <c r="R1489" s="8">
        <v>0</v>
      </c>
      <c r="S1489" s="8"/>
      <c r="T1489" s="8">
        <v>0</v>
      </c>
      <c r="U1489" s="26">
        <v>0</v>
      </c>
      <c r="V1489" s="26">
        <v>0</v>
      </c>
      <c r="W1489" s="26">
        <v>22359</v>
      </c>
    </row>
    <row r="1490" spans="1:23">
      <c r="A1490" t="str">
        <f t="shared" si="23"/>
        <v>Taney, Missouri</v>
      </c>
      <c r="B1490" t="s">
        <v>2434</v>
      </c>
      <c r="E1490" t="s">
        <v>2542</v>
      </c>
      <c r="F1490" s="25" t="s">
        <v>2543</v>
      </c>
      <c r="G1490" s="6"/>
      <c r="H1490" s="7">
        <v>55114</v>
      </c>
      <c r="I1490" s="8"/>
      <c r="J1490" s="8">
        <v>0</v>
      </c>
      <c r="K1490" s="8"/>
      <c r="L1490" s="8">
        <v>0</v>
      </c>
      <c r="M1490" s="8"/>
      <c r="N1490" s="8">
        <v>0</v>
      </c>
      <c r="O1490" s="8"/>
      <c r="P1490" s="8">
        <v>1</v>
      </c>
      <c r="Q1490" s="8"/>
      <c r="R1490" s="8">
        <v>0</v>
      </c>
      <c r="S1490" s="8"/>
      <c r="T1490" s="8">
        <v>0</v>
      </c>
      <c r="U1490" s="26">
        <v>0</v>
      </c>
      <c r="V1490" s="26">
        <v>0</v>
      </c>
      <c r="W1490" s="26">
        <v>55114</v>
      </c>
    </row>
    <row r="1491" spans="1:23">
      <c r="A1491" t="str">
        <f t="shared" si="23"/>
        <v>Linn, Missouri</v>
      </c>
      <c r="B1491" t="s">
        <v>2434</v>
      </c>
      <c r="E1491" t="s">
        <v>1104</v>
      </c>
      <c r="F1491" s="25" t="s">
        <v>2544</v>
      </c>
      <c r="G1491" s="6"/>
      <c r="H1491" s="7">
        <v>12113</v>
      </c>
      <c r="I1491" s="8"/>
      <c r="J1491" s="8">
        <v>0</v>
      </c>
      <c r="K1491" s="8"/>
      <c r="L1491" s="8">
        <v>0</v>
      </c>
      <c r="M1491" s="8"/>
      <c r="N1491" s="8">
        <v>0</v>
      </c>
      <c r="O1491" s="8"/>
      <c r="P1491" s="8">
        <v>1</v>
      </c>
      <c r="Q1491" s="8"/>
      <c r="R1491" s="8">
        <v>0</v>
      </c>
      <c r="S1491" s="8"/>
      <c r="T1491" s="8">
        <v>0</v>
      </c>
      <c r="U1491" s="26">
        <v>0</v>
      </c>
      <c r="V1491" s="26">
        <v>0</v>
      </c>
      <c r="W1491" s="26">
        <v>12113</v>
      </c>
    </row>
    <row r="1492" spans="1:23">
      <c r="A1492" t="str">
        <f t="shared" si="23"/>
        <v>Moniteau, Missouri</v>
      </c>
      <c r="B1492" t="s">
        <v>2434</v>
      </c>
      <c r="E1492" t="s">
        <v>2545</v>
      </c>
      <c r="F1492" s="25" t="s">
        <v>2546</v>
      </c>
      <c r="G1492" s="6"/>
      <c r="H1492" s="7">
        <v>16046</v>
      </c>
      <c r="I1492" s="8"/>
      <c r="J1492" s="8">
        <v>0</v>
      </c>
      <c r="K1492" s="8"/>
      <c r="L1492" s="8">
        <v>0</v>
      </c>
      <c r="M1492" s="8"/>
      <c r="N1492" s="8">
        <v>0</v>
      </c>
      <c r="O1492" s="8"/>
      <c r="P1492" s="8">
        <v>1</v>
      </c>
      <c r="Q1492" s="8"/>
      <c r="R1492" s="8">
        <v>0</v>
      </c>
      <c r="S1492" s="8"/>
      <c r="T1492" s="8">
        <v>0</v>
      </c>
      <c r="U1492" s="26">
        <v>0</v>
      </c>
      <c r="V1492" s="26">
        <v>0</v>
      </c>
      <c r="W1492" s="26">
        <v>16046</v>
      </c>
    </row>
    <row r="1493" spans="1:23">
      <c r="A1493" t="str">
        <f t="shared" si="23"/>
        <v>Callaway, Missouri</v>
      </c>
      <c r="B1493" t="s">
        <v>2434</v>
      </c>
      <c r="E1493" t="s">
        <v>2547</v>
      </c>
      <c r="F1493" s="25" t="s">
        <v>2548</v>
      </c>
      <c r="G1493" s="6"/>
      <c r="H1493" s="7">
        <v>44889</v>
      </c>
      <c r="I1493" s="8"/>
      <c r="J1493" s="8">
        <v>0</v>
      </c>
      <c r="K1493" s="8"/>
      <c r="L1493" s="8">
        <v>0</v>
      </c>
      <c r="M1493" s="8"/>
      <c r="N1493" s="8">
        <v>0</v>
      </c>
      <c r="O1493" s="8"/>
      <c r="P1493" s="8">
        <v>1</v>
      </c>
      <c r="Q1493" s="8"/>
      <c r="R1493" s="8">
        <v>0</v>
      </c>
      <c r="S1493" s="8"/>
      <c r="T1493" s="8">
        <v>0</v>
      </c>
      <c r="U1493" s="26">
        <v>0</v>
      </c>
      <c r="V1493" s="26">
        <v>0</v>
      </c>
      <c r="W1493" s="26">
        <v>44889</v>
      </c>
    </row>
    <row r="1494" spans="1:23">
      <c r="A1494" t="str">
        <f t="shared" si="23"/>
        <v>Jefferson, Missouri</v>
      </c>
      <c r="B1494" t="s">
        <v>2434</v>
      </c>
      <c r="E1494" t="s">
        <v>101</v>
      </c>
      <c r="F1494" s="25" t="s">
        <v>2549</v>
      </c>
      <c r="G1494" s="6"/>
      <c r="H1494" s="7">
        <v>223951</v>
      </c>
      <c r="I1494" s="8"/>
      <c r="J1494" s="8">
        <v>0</v>
      </c>
      <c r="K1494" s="8"/>
      <c r="L1494" s="8">
        <v>0.54310094618912175</v>
      </c>
      <c r="M1494" s="8"/>
      <c r="N1494" s="8">
        <v>0</v>
      </c>
      <c r="O1494" s="8"/>
      <c r="P1494" s="8">
        <v>0.45689905381087825</v>
      </c>
      <c r="Q1494" s="8"/>
      <c r="R1494" s="8">
        <v>0</v>
      </c>
      <c r="S1494" s="8"/>
      <c r="T1494" s="8">
        <v>0</v>
      </c>
      <c r="U1494" s="26">
        <v>0</v>
      </c>
      <c r="V1494" s="26">
        <v>121628</v>
      </c>
      <c r="W1494" s="26">
        <v>102323</v>
      </c>
    </row>
    <row r="1495" spans="1:23">
      <c r="A1495" t="str">
        <f t="shared" si="23"/>
        <v>Texas, Missouri</v>
      </c>
      <c r="B1495" t="s">
        <v>2434</v>
      </c>
      <c r="E1495" t="s">
        <v>2550</v>
      </c>
      <c r="F1495" s="25" t="s">
        <v>2551</v>
      </c>
      <c r="G1495" s="6"/>
      <c r="H1495" s="7">
        <v>25604</v>
      </c>
      <c r="I1495" s="8"/>
      <c r="J1495" s="8">
        <v>0</v>
      </c>
      <c r="K1495" s="8"/>
      <c r="L1495" s="8">
        <v>0</v>
      </c>
      <c r="M1495" s="8"/>
      <c r="N1495" s="8">
        <v>0</v>
      </c>
      <c r="O1495" s="8"/>
      <c r="P1495" s="8">
        <v>1</v>
      </c>
      <c r="Q1495" s="8"/>
      <c r="R1495" s="8">
        <v>0</v>
      </c>
      <c r="S1495" s="8"/>
      <c r="T1495" s="8">
        <v>0</v>
      </c>
      <c r="U1495" s="26">
        <v>0</v>
      </c>
      <c r="V1495" s="26">
        <v>0</v>
      </c>
      <c r="W1495" s="26">
        <v>25604</v>
      </c>
    </row>
    <row r="1496" spans="1:23">
      <c r="A1496" t="str">
        <f t="shared" si="23"/>
        <v>Morgan, Missouri</v>
      </c>
      <c r="B1496" t="s">
        <v>2434</v>
      </c>
      <c r="E1496" t="s">
        <v>123</v>
      </c>
      <c r="F1496" s="25" t="s">
        <v>2552</v>
      </c>
      <c r="G1496" s="6"/>
      <c r="H1496" s="7">
        <v>20271</v>
      </c>
      <c r="I1496" s="8"/>
      <c r="J1496" s="8">
        <v>0</v>
      </c>
      <c r="K1496" s="8"/>
      <c r="L1496" s="8">
        <v>0</v>
      </c>
      <c r="M1496" s="8"/>
      <c r="N1496" s="8">
        <v>0</v>
      </c>
      <c r="O1496" s="8"/>
      <c r="P1496" s="8">
        <v>1</v>
      </c>
      <c r="Q1496" s="8"/>
      <c r="R1496" s="8">
        <v>0</v>
      </c>
      <c r="S1496" s="8"/>
      <c r="T1496" s="8">
        <v>0</v>
      </c>
      <c r="U1496" s="26">
        <v>0</v>
      </c>
      <c r="V1496" s="26">
        <v>0</v>
      </c>
      <c r="W1496" s="26">
        <v>20271</v>
      </c>
    </row>
    <row r="1497" spans="1:23">
      <c r="A1497" t="str">
        <f t="shared" si="23"/>
        <v>Carter, Missouri</v>
      </c>
      <c r="B1497" t="s">
        <v>2434</v>
      </c>
      <c r="E1497" t="s">
        <v>1810</v>
      </c>
      <c r="F1497" s="25" t="s">
        <v>2553</v>
      </c>
      <c r="G1497" s="6"/>
      <c r="H1497" s="7">
        <v>6147</v>
      </c>
      <c r="I1497" s="8"/>
      <c r="J1497" s="8">
        <v>0</v>
      </c>
      <c r="K1497" s="8"/>
      <c r="L1497" s="8">
        <v>0</v>
      </c>
      <c r="M1497" s="8"/>
      <c r="N1497" s="8">
        <v>0</v>
      </c>
      <c r="O1497" s="8"/>
      <c r="P1497" s="8">
        <v>1</v>
      </c>
      <c r="Q1497" s="8"/>
      <c r="R1497" s="8">
        <v>0</v>
      </c>
      <c r="S1497" s="8"/>
      <c r="T1497" s="8">
        <v>0</v>
      </c>
      <c r="U1497" s="26">
        <v>0</v>
      </c>
      <c r="V1497" s="26">
        <v>0</v>
      </c>
      <c r="W1497" s="26">
        <v>6147</v>
      </c>
    </row>
    <row r="1498" spans="1:23">
      <c r="A1498" t="str">
        <f t="shared" si="23"/>
        <v>Cape Girardeau, Missouri</v>
      </c>
      <c r="B1498" t="s">
        <v>2434</v>
      </c>
      <c r="E1498" t="s">
        <v>2554</v>
      </c>
      <c r="F1498" s="25" t="s">
        <v>2555</v>
      </c>
      <c r="G1498" s="6"/>
      <c r="H1498" s="7">
        <v>78491</v>
      </c>
      <c r="I1498" s="8"/>
      <c r="J1498" s="8">
        <v>0.45104534277815289</v>
      </c>
      <c r="K1498" s="8"/>
      <c r="L1498" s="8">
        <v>0.10951574065816465</v>
      </c>
      <c r="M1498" s="8"/>
      <c r="N1498" s="8">
        <v>0</v>
      </c>
      <c r="O1498" s="8"/>
      <c r="P1498" s="8">
        <v>0.43943891656368245</v>
      </c>
      <c r="Q1498" s="8"/>
      <c r="R1498" s="8">
        <v>0</v>
      </c>
      <c r="S1498" s="8"/>
      <c r="T1498" s="8">
        <v>0</v>
      </c>
      <c r="U1498" s="26">
        <v>35403</v>
      </c>
      <c r="V1498" s="26">
        <v>8596.0000000000018</v>
      </c>
      <c r="W1498" s="26">
        <v>34492</v>
      </c>
    </row>
    <row r="1499" spans="1:23">
      <c r="A1499" t="str">
        <f t="shared" si="23"/>
        <v>Mississippi, Missouri</v>
      </c>
      <c r="B1499" t="s">
        <v>2434</v>
      </c>
      <c r="E1499" t="s">
        <v>276</v>
      </c>
      <c r="F1499" s="25" t="s">
        <v>2556</v>
      </c>
      <c r="G1499" s="6"/>
      <c r="H1499" s="7">
        <v>13574</v>
      </c>
      <c r="I1499" s="8"/>
      <c r="J1499" s="8">
        <v>0</v>
      </c>
      <c r="K1499" s="8"/>
      <c r="L1499" s="8">
        <v>0</v>
      </c>
      <c r="M1499" s="8"/>
      <c r="N1499" s="8">
        <v>0</v>
      </c>
      <c r="O1499" s="8"/>
      <c r="P1499" s="8">
        <v>1</v>
      </c>
      <c r="Q1499" s="8"/>
      <c r="R1499" s="8">
        <v>0</v>
      </c>
      <c r="S1499" s="8"/>
      <c r="T1499" s="8">
        <v>0</v>
      </c>
      <c r="U1499" s="26">
        <v>0</v>
      </c>
      <c r="V1499" s="26">
        <v>0</v>
      </c>
      <c r="W1499" s="26">
        <v>13574</v>
      </c>
    </row>
    <row r="1500" spans="1:23">
      <c r="A1500" t="str">
        <f t="shared" si="23"/>
        <v>Schuyler, Missouri</v>
      </c>
      <c r="B1500" t="s">
        <v>2434</v>
      </c>
      <c r="E1500" t="s">
        <v>1395</v>
      </c>
      <c r="F1500" s="25" t="s">
        <v>2557</v>
      </c>
      <c r="G1500" s="6"/>
      <c r="H1500" s="7">
        <v>4555</v>
      </c>
      <c r="I1500" s="8"/>
      <c r="J1500" s="8">
        <v>0</v>
      </c>
      <c r="K1500" s="8"/>
      <c r="L1500" s="8">
        <v>0</v>
      </c>
      <c r="M1500" s="8"/>
      <c r="N1500" s="8">
        <v>0</v>
      </c>
      <c r="O1500" s="8"/>
      <c r="P1500" s="8">
        <v>1</v>
      </c>
      <c r="Q1500" s="8"/>
      <c r="R1500" s="8">
        <v>0</v>
      </c>
      <c r="S1500" s="8"/>
      <c r="T1500" s="8">
        <v>0</v>
      </c>
      <c r="U1500" s="26">
        <v>0</v>
      </c>
      <c r="V1500" s="26">
        <v>0</v>
      </c>
      <c r="W1500" s="26">
        <v>4555</v>
      </c>
    </row>
    <row r="1501" spans="1:23">
      <c r="A1501" t="str">
        <f t="shared" si="23"/>
        <v>Howell, Missouri</v>
      </c>
      <c r="B1501" t="s">
        <v>2434</v>
      </c>
      <c r="E1501" t="s">
        <v>2558</v>
      </c>
      <c r="F1501" s="25" t="s">
        <v>2559</v>
      </c>
      <c r="G1501" s="6"/>
      <c r="H1501" s="7">
        <v>40104</v>
      </c>
      <c r="I1501" s="8"/>
      <c r="J1501" s="8">
        <v>0</v>
      </c>
      <c r="K1501" s="8"/>
      <c r="L1501" s="8">
        <v>0</v>
      </c>
      <c r="M1501" s="8"/>
      <c r="N1501" s="8">
        <v>0</v>
      </c>
      <c r="O1501" s="8"/>
      <c r="P1501" s="8">
        <v>1</v>
      </c>
      <c r="Q1501" s="8"/>
      <c r="R1501" s="8">
        <v>0</v>
      </c>
      <c r="S1501" s="8"/>
      <c r="T1501" s="8">
        <v>0</v>
      </c>
      <c r="U1501" s="26">
        <v>0</v>
      </c>
      <c r="V1501" s="26">
        <v>0</v>
      </c>
      <c r="W1501" s="26">
        <v>40104</v>
      </c>
    </row>
    <row r="1502" spans="1:23">
      <c r="A1502" t="str">
        <f t="shared" si="23"/>
        <v>Macon, Missouri</v>
      </c>
      <c r="B1502" t="s">
        <v>2434</v>
      </c>
      <c r="E1502" t="s">
        <v>183</v>
      </c>
      <c r="F1502" s="25" t="s">
        <v>2560</v>
      </c>
      <c r="G1502" s="6"/>
      <c r="H1502" s="7">
        <v>15199</v>
      </c>
      <c r="I1502" s="8"/>
      <c r="J1502" s="8">
        <v>0</v>
      </c>
      <c r="K1502" s="8"/>
      <c r="L1502" s="8">
        <v>0</v>
      </c>
      <c r="M1502" s="8"/>
      <c r="N1502" s="8">
        <v>0</v>
      </c>
      <c r="O1502" s="8"/>
      <c r="P1502" s="8">
        <v>1</v>
      </c>
      <c r="Q1502" s="8"/>
      <c r="R1502" s="8">
        <v>0</v>
      </c>
      <c r="S1502" s="8"/>
      <c r="T1502" s="8">
        <v>0</v>
      </c>
      <c r="U1502" s="26">
        <v>0</v>
      </c>
      <c r="V1502" s="26">
        <v>0</v>
      </c>
      <c r="W1502" s="26">
        <v>15199</v>
      </c>
    </row>
    <row r="1503" spans="1:23">
      <c r="A1503" t="str">
        <f t="shared" si="23"/>
        <v>Daviess, Missouri</v>
      </c>
      <c r="B1503" t="s">
        <v>2434</v>
      </c>
      <c r="E1503" t="s">
        <v>1541</v>
      </c>
      <c r="F1503" s="25" t="s">
        <v>2561</v>
      </c>
      <c r="G1503" s="6"/>
      <c r="H1503" s="7">
        <v>8295</v>
      </c>
      <c r="I1503" s="8"/>
      <c r="J1503" s="8">
        <v>0</v>
      </c>
      <c r="K1503" s="8"/>
      <c r="L1503" s="8">
        <v>0</v>
      </c>
      <c r="M1503" s="8"/>
      <c r="N1503" s="8">
        <v>0</v>
      </c>
      <c r="O1503" s="8"/>
      <c r="P1503" s="8">
        <v>1</v>
      </c>
      <c r="Q1503" s="8"/>
      <c r="R1503" s="8">
        <v>0</v>
      </c>
      <c r="S1503" s="8"/>
      <c r="T1503" s="8">
        <v>0</v>
      </c>
      <c r="U1503" s="26">
        <v>0</v>
      </c>
      <c r="V1503" s="26">
        <v>0</v>
      </c>
      <c r="W1503" s="26">
        <v>8295</v>
      </c>
    </row>
    <row r="1504" spans="1:23">
      <c r="A1504" t="str">
        <f t="shared" si="23"/>
        <v>Shelby, Missouri</v>
      </c>
      <c r="B1504" t="s">
        <v>2434</v>
      </c>
      <c r="E1504" t="s">
        <v>99</v>
      </c>
      <c r="F1504" s="25" t="s">
        <v>2562</v>
      </c>
      <c r="G1504" s="6"/>
      <c r="H1504" s="7">
        <v>6013</v>
      </c>
      <c r="I1504" s="8"/>
      <c r="J1504" s="8">
        <v>0</v>
      </c>
      <c r="K1504" s="8"/>
      <c r="L1504" s="8">
        <v>0</v>
      </c>
      <c r="M1504" s="8"/>
      <c r="N1504" s="8">
        <v>0</v>
      </c>
      <c r="O1504" s="8"/>
      <c r="P1504" s="8">
        <v>1</v>
      </c>
      <c r="Q1504" s="8"/>
      <c r="R1504" s="8">
        <v>0</v>
      </c>
      <c r="S1504" s="8"/>
      <c r="T1504" s="8">
        <v>0</v>
      </c>
      <c r="U1504" s="26">
        <v>0</v>
      </c>
      <c r="V1504" s="26">
        <v>0</v>
      </c>
      <c r="W1504" s="26">
        <v>6013</v>
      </c>
    </row>
    <row r="1505" spans="1:23">
      <c r="A1505" t="str">
        <f t="shared" si="23"/>
        <v>Shannon, Missouri</v>
      </c>
      <c r="B1505" t="s">
        <v>2434</v>
      </c>
      <c r="E1505" t="s">
        <v>2563</v>
      </c>
      <c r="F1505" s="25" t="s">
        <v>2564</v>
      </c>
      <c r="G1505" s="6"/>
      <c r="H1505" s="7">
        <v>8217</v>
      </c>
      <c r="I1505" s="8"/>
      <c r="J1505" s="8">
        <v>0</v>
      </c>
      <c r="K1505" s="8"/>
      <c r="L1505" s="8">
        <v>0</v>
      </c>
      <c r="M1505" s="8"/>
      <c r="N1505" s="8">
        <v>0</v>
      </c>
      <c r="O1505" s="8"/>
      <c r="P1505" s="8">
        <v>1</v>
      </c>
      <c r="Q1505" s="8"/>
      <c r="R1505" s="8">
        <v>0</v>
      </c>
      <c r="S1505" s="8"/>
      <c r="T1505" s="8">
        <v>0</v>
      </c>
      <c r="U1505" s="26">
        <v>0</v>
      </c>
      <c r="V1505" s="26">
        <v>0</v>
      </c>
      <c r="W1505" s="26">
        <v>8217</v>
      </c>
    </row>
    <row r="1506" spans="1:23">
      <c r="A1506" t="str">
        <f t="shared" si="23"/>
        <v>Perry, Missouri</v>
      </c>
      <c r="B1506" t="s">
        <v>2434</v>
      </c>
      <c r="E1506" t="s">
        <v>151</v>
      </c>
      <c r="F1506" s="25" t="s">
        <v>2565</v>
      </c>
      <c r="G1506" s="6"/>
      <c r="H1506" s="7">
        <v>19191</v>
      </c>
      <c r="I1506" s="8"/>
      <c r="J1506" s="8">
        <v>0</v>
      </c>
      <c r="K1506" s="8"/>
      <c r="L1506" s="8">
        <v>0</v>
      </c>
      <c r="M1506" s="8"/>
      <c r="N1506" s="8">
        <v>0</v>
      </c>
      <c r="O1506" s="8"/>
      <c r="P1506" s="8">
        <v>1</v>
      </c>
      <c r="Q1506" s="8"/>
      <c r="R1506" s="8">
        <v>0</v>
      </c>
      <c r="S1506" s="8"/>
      <c r="T1506" s="8">
        <v>0</v>
      </c>
      <c r="U1506" s="26">
        <v>0</v>
      </c>
      <c r="V1506" s="26">
        <v>0</v>
      </c>
      <c r="W1506" s="26">
        <v>19191</v>
      </c>
    </row>
    <row r="1507" spans="1:23">
      <c r="A1507" t="str">
        <f t="shared" si="23"/>
        <v>Dade, Missouri</v>
      </c>
      <c r="B1507" t="s">
        <v>2434</v>
      </c>
      <c r="E1507" t="s">
        <v>1020</v>
      </c>
      <c r="F1507" s="25" t="s">
        <v>2566</v>
      </c>
      <c r="G1507" s="6"/>
      <c r="H1507" s="7">
        <v>7578</v>
      </c>
      <c r="I1507" s="8"/>
      <c r="J1507" s="8">
        <v>0</v>
      </c>
      <c r="K1507" s="8"/>
      <c r="L1507" s="8">
        <v>0</v>
      </c>
      <c r="M1507" s="8"/>
      <c r="N1507" s="8">
        <v>0</v>
      </c>
      <c r="O1507" s="8"/>
      <c r="P1507" s="8">
        <v>1</v>
      </c>
      <c r="Q1507" s="8"/>
      <c r="R1507" s="8">
        <v>0</v>
      </c>
      <c r="S1507" s="8"/>
      <c r="T1507" s="8">
        <v>0</v>
      </c>
      <c r="U1507" s="26">
        <v>0</v>
      </c>
      <c r="V1507" s="26">
        <v>0</v>
      </c>
      <c r="W1507" s="26">
        <v>7578</v>
      </c>
    </row>
    <row r="1508" spans="1:23">
      <c r="A1508" t="str">
        <f t="shared" si="23"/>
        <v>Scotland, Missouri</v>
      </c>
      <c r="B1508" t="s">
        <v>2434</v>
      </c>
      <c r="E1508" t="s">
        <v>2567</v>
      </c>
      <c r="F1508" s="25" t="s">
        <v>2568</v>
      </c>
      <c r="G1508" s="6"/>
      <c r="H1508" s="7">
        <v>4902</v>
      </c>
      <c r="I1508" s="8"/>
      <c r="J1508" s="8">
        <v>0</v>
      </c>
      <c r="K1508" s="8"/>
      <c r="L1508" s="8">
        <v>0</v>
      </c>
      <c r="M1508" s="8"/>
      <c r="N1508" s="8">
        <v>0</v>
      </c>
      <c r="O1508" s="8"/>
      <c r="P1508" s="8">
        <v>1</v>
      </c>
      <c r="Q1508" s="8"/>
      <c r="R1508" s="8">
        <v>0</v>
      </c>
      <c r="S1508" s="8"/>
      <c r="T1508" s="8">
        <v>0</v>
      </c>
      <c r="U1508" s="26">
        <v>0</v>
      </c>
      <c r="V1508" s="26">
        <v>0</v>
      </c>
      <c r="W1508" s="26">
        <v>4902</v>
      </c>
    </row>
    <row r="1509" spans="1:23">
      <c r="A1509" t="str">
        <f t="shared" si="23"/>
        <v>Putnam, Missouri</v>
      </c>
      <c r="B1509" t="s">
        <v>2434</v>
      </c>
      <c r="E1509" t="s">
        <v>706</v>
      </c>
      <c r="F1509" s="25" t="s">
        <v>2569</v>
      </c>
      <c r="G1509" s="6"/>
      <c r="H1509" s="7">
        <v>4781</v>
      </c>
      <c r="I1509" s="8"/>
      <c r="J1509" s="8">
        <v>0</v>
      </c>
      <c r="K1509" s="8"/>
      <c r="L1509" s="8">
        <v>0</v>
      </c>
      <c r="M1509" s="8"/>
      <c r="N1509" s="8">
        <v>0</v>
      </c>
      <c r="O1509" s="8"/>
      <c r="P1509" s="8">
        <v>1</v>
      </c>
      <c r="Q1509" s="8"/>
      <c r="R1509" s="8">
        <v>0</v>
      </c>
      <c r="S1509" s="8"/>
      <c r="T1509" s="8">
        <v>0</v>
      </c>
      <c r="U1509" s="26">
        <v>0</v>
      </c>
      <c r="V1509" s="26">
        <v>0</v>
      </c>
      <c r="W1509" s="26">
        <v>4781</v>
      </c>
    </row>
    <row r="1510" spans="1:23">
      <c r="A1510" t="str">
        <f t="shared" si="23"/>
        <v>St. Francois, Missouri</v>
      </c>
      <c r="B1510" t="s">
        <v>2434</v>
      </c>
      <c r="E1510" t="s">
        <v>2570</v>
      </c>
      <c r="F1510" s="25" t="s">
        <v>2571</v>
      </c>
      <c r="G1510" s="6"/>
      <c r="H1510" s="7">
        <v>66643</v>
      </c>
      <c r="I1510" s="8"/>
      <c r="J1510" s="8">
        <v>0</v>
      </c>
      <c r="K1510" s="8"/>
      <c r="L1510" s="8">
        <v>0</v>
      </c>
      <c r="M1510" s="8"/>
      <c r="N1510" s="8">
        <v>0</v>
      </c>
      <c r="O1510" s="8"/>
      <c r="P1510" s="8">
        <v>1</v>
      </c>
      <c r="Q1510" s="8"/>
      <c r="R1510" s="8">
        <v>0</v>
      </c>
      <c r="S1510" s="8"/>
      <c r="T1510" s="8">
        <v>0</v>
      </c>
      <c r="U1510" s="26">
        <v>0</v>
      </c>
      <c r="V1510" s="26">
        <v>0</v>
      </c>
      <c r="W1510" s="26">
        <v>66643</v>
      </c>
    </row>
    <row r="1511" spans="1:23">
      <c r="A1511" t="str">
        <f t="shared" si="23"/>
        <v>Clinton, Missouri</v>
      </c>
      <c r="B1511" t="s">
        <v>2434</v>
      </c>
      <c r="E1511" t="s">
        <v>1082</v>
      </c>
      <c r="F1511" s="25" t="s">
        <v>2572</v>
      </c>
      <c r="G1511" s="6"/>
      <c r="H1511" s="7">
        <v>20500</v>
      </c>
      <c r="I1511" s="8"/>
      <c r="J1511" s="8">
        <v>0</v>
      </c>
      <c r="K1511" s="8"/>
      <c r="L1511" s="8">
        <v>0</v>
      </c>
      <c r="M1511" s="8"/>
      <c r="N1511" s="8">
        <v>0</v>
      </c>
      <c r="O1511" s="8"/>
      <c r="P1511" s="8">
        <v>1</v>
      </c>
      <c r="Q1511" s="8"/>
      <c r="R1511" s="8">
        <v>0</v>
      </c>
      <c r="S1511" s="8"/>
      <c r="T1511" s="8">
        <v>0</v>
      </c>
      <c r="U1511" s="26">
        <v>0</v>
      </c>
      <c r="V1511" s="26">
        <v>0</v>
      </c>
      <c r="W1511" s="26">
        <v>20500</v>
      </c>
    </row>
    <row r="1512" spans="1:23">
      <c r="A1512" t="str">
        <f t="shared" si="23"/>
        <v>Carroll, Missouri</v>
      </c>
      <c r="B1512" t="s">
        <v>2434</v>
      </c>
      <c r="E1512" t="s">
        <v>238</v>
      </c>
      <c r="F1512" s="25" t="s">
        <v>2573</v>
      </c>
      <c r="G1512" s="6"/>
      <c r="H1512" s="7">
        <v>8781</v>
      </c>
      <c r="I1512" s="8"/>
      <c r="J1512" s="8">
        <v>0</v>
      </c>
      <c r="K1512" s="8"/>
      <c r="L1512" s="8">
        <v>0</v>
      </c>
      <c r="M1512" s="8"/>
      <c r="N1512" s="8">
        <v>0</v>
      </c>
      <c r="O1512" s="8"/>
      <c r="P1512" s="8">
        <v>1</v>
      </c>
      <c r="Q1512" s="8"/>
      <c r="R1512" s="8">
        <v>0</v>
      </c>
      <c r="S1512" s="8"/>
      <c r="T1512" s="8">
        <v>0</v>
      </c>
      <c r="U1512" s="26">
        <v>0</v>
      </c>
      <c r="V1512" s="26">
        <v>0</v>
      </c>
      <c r="W1512" s="26">
        <v>8781</v>
      </c>
    </row>
    <row r="1513" spans="1:23">
      <c r="A1513" t="str">
        <f t="shared" si="23"/>
        <v>Vernon, Missouri</v>
      </c>
      <c r="B1513" t="s">
        <v>2434</v>
      </c>
      <c r="E1513" t="s">
        <v>2574</v>
      </c>
      <c r="F1513" s="25" t="s">
        <v>2575</v>
      </c>
      <c r="G1513" s="6"/>
      <c r="H1513" s="7">
        <v>20595</v>
      </c>
      <c r="I1513" s="8"/>
      <c r="J1513" s="8">
        <v>0</v>
      </c>
      <c r="K1513" s="8"/>
      <c r="L1513" s="8">
        <v>0</v>
      </c>
      <c r="M1513" s="8"/>
      <c r="N1513" s="8">
        <v>0</v>
      </c>
      <c r="O1513" s="8"/>
      <c r="P1513" s="8">
        <v>1</v>
      </c>
      <c r="Q1513" s="8"/>
      <c r="R1513" s="8">
        <v>0</v>
      </c>
      <c r="S1513" s="8"/>
      <c r="T1513" s="8">
        <v>0</v>
      </c>
      <c r="U1513" s="26">
        <v>0</v>
      </c>
      <c r="V1513" s="26">
        <v>0</v>
      </c>
      <c r="W1513" s="26">
        <v>20595</v>
      </c>
    </row>
    <row r="1514" spans="1:23">
      <c r="A1514" t="str">
        <f t="shared" si="23"/>
        <v>Benton, Missouri</v>
      </c>
      <c r="B1514" t="s">
        <v>2434</v>
      </c>
      <c r="E1514" t="s">
        <v>241</v>
      </c>
      <c r="F1514" s="25" t="s">
        <v>2576</v>
      </c>
      <c r="G1514" s="6"/>
      <c r="H1514" s="7">
        <v>19107</v>
      </c>
      <c r="I1514" s="8"/>
      <c r="J1514" s="8">
        <v>0</v>
      </c>
      <c r="K1514" s="8"/>
      <c r="L1514" s="8">
        <v>0</v>
      </c>
      <c r="M1514" s="8"/>
      <c r="N1514" s="8">
        <v>0</v>
      </c>
      <c r="O1514" s="8"/>
      <c r="P1514" s="8">
        <v>1</v>
      </c>
      <c r="Q1514" s="8"/>
      <c r="R1514" s="8">
        <v>0</v>
      </c>
      <c r="S1514" s="8"/>
      <c r="T1514" s="8">
        <v>0</v>
      </c>
      <c r="U1514" s="26">
        <v>0</v>
      </c>
      <c r="V1514" s="26">
        <v>0</v>
      </c>
      <c r="W1514" s="26">
        <v>19107</v>
      </c>
    </row>
    <row r="1515" spans="1:23">
      <c r="A1515" t="str">
        <f t="shared" si="23"/>
        <v>Dent, Missouri</v>
      </c>
      <c r="B1515" t="s">
        <v>2434</v>
      </c>
      <c r="E1515" t="s">
        <v>2577</v>
      </c>
      <c r="F1515" s="25" t="s">
        <v>2578</v>
      </c>
      <c r="G1515" s="6"/>
      <c r="H1515" s="7">
        <v>15545</v>
      </c>
      <c r="I1515" s="8"/>
      <c r="J1515" s="8">
        <v>0</v>
      </c>
      <c r="K1515" s="8"/>
      <c r="L1515" s="8">
        <v>0</v>
      </c>
      <c r="M1515" s="8"/>
      <c r="N1515" s="8">
        <v>0</v>
      </c>
      <c r="O1515" s="8"/>
      <c r="P1515" s="8">
        <v>1</v>
      </c>
      <c r="Q1515" s="8"/>
      <c r="R1515" s="8">
        <v>0</v>
      </c>
      <c r="S1515" s="8"/>
      <c r="T1515" s="8">
        <v>0</v>
      </c>
      <c r="U1515" s="26">
        <v>0</v>
      </c>
      <c r="V1515" s="26">
        <v>0</v>
      </c>
      <c r="W1515" s="26">
        <v>15545</v>
      </c>
    </row>
    <row r="1516" spans="1:23">
      <c r="A1516" t="str">
        <f t="shared" si="23"/>
        <v>St. Clair, Missouri</v>
      </c>
      <c r="B1516" t="s">
        <v>2434</v>
      </c>
      <c r="E1516" t="s">
        <v>97</v>
      </c>
      <c r="F1516" s="25" t="s">
        <v>2579</v>
      </c>
      <c r="G1516" s="6"/>
      <c r="H1516" s="7">
        <v>9370</v>
      </c>
      <c r="I1516" s="8"/>
      <c r="J1516" s="8">
        <v>0</v>
      </c>
      <c r="K1516" s="8"/>
      <c r="L1516" s="8">
        <v>0</v>
      </c>
      <c r="M1516" s="8"/>
      <c r="N1516" s="8">
        <v>0</v>
      </c>
      <c r="O1516" s="8"/>
      <c r="P1516" s="8">
        <v>1</v>
      </c>
      <c r="Q1516" s="8"/>
      <c r="R1516" s="8">
        <v>0</v>
      </c>
      <c r="S1516" s="8"/>
      <c r="T1516" s="8">
        <v>0</v>
      </c>
      <c r="U1516" s="26">
        <v>0</v>
      </c>
      <c r="V1516" s="26">
        <v>0</v>
      </c>
      <c r="W1516" s="26">
        <v>9370</v>
      </c>
    </row>
    <row r="1517" spans="1:23">
      <c r="A1517" t="str">
        <f t="shared" si="23"/>
        <v>Mercer, Missouri</v>
      </c>
      <c r="B1517" t="s">
        <v>2434</v>
      </c>
      <c r="E1517" t="s">
        <v>1367</v>
      </c>
      <c r="F1517" s="25" t="s">
        <v>2580</v>
      </c>
      <c r="G1517" s="6"/>
      <c r="H1517" s="7">
        <v>3644</v>
      </c>
      <c r="I1517" s="8"/>
      <c r="J1517" s="8">
        <v>0</v>
      </c>
      <c r="K1517" s="8"/>
      <c r="L1517" s="8">
        <v>0</v>
      </c>
      <c r="M1517" s="8"/>
      <c r="N1517" s="8">
        <v>0</v>
      </c>
      <c r="O1517" s="8"/>
      <c r="P1517" s="8">
        <v>1</v>
      </c>
      <c r="Q1517" s="8"/>
      <c r="R1517" s="8">
        <v>0</v>
      </c>
      <c r="S1517" s="8"/>
      <c r="T1517" s="8">
        <v>0</v>
      </c>
      <c r="U1517" s="26">
        <v>0</v>
      </c>
      <c r="V1517" s="26">
        <v>0</v>
      </c>
      <c r="W1517" s="26">
        <v>3644</v>
      </c>
    </row>
    <row r="1518" spans="1:23">
      <c r="A1518" t="str">
        <f t="shared" si="23"/>
        <v>Pettis, Missouri</v>
      </c>
      <c r="B1518" t="s">
        <v>2434</v>
      </c>
      <c r="E1518" t="s">
        <v>2581</v>
      </c>
      <c r="F1518" s="25" t="s">
        <v>2582</v>
      </c>
      <c r="G1518" s="6"/>
      <c r="H1518" s="7">
        <v>42355</v>
      </c>
      <c r="I1518" s="8"/>
      <c r="J1518" s="8">
        <v>0</v>
      </c>
      <c r="K1518" s="8"/>
      <c r="L1518" s="8">
        <v>0</v>
      </c>
      <c r="M1518" s="8"/>
      <c r="N1518" s="8">
        <v>0</v>
      </c>
      <c r="O1518" s="8"/>
      <c r="P1518" s="8">
        <v>1</v>
      </c>
      <c r="Q1518" s="8"/>
      <c r="R1518" s="8">
        <v>0</v>
      </c>
      <c r="S1518" s="8"/>
      <c r="T1518" s="8">
        <v>0</v>
      </c>
      <c r="U1518" s="26">
        <v>0</v>
      </c>
      <c r="V1518" s="26">
        <v>0</v>
      </c>
      <c r="W1518" s="26">
        <v>42355</v>
      </c>
    </row>
    <row r="1519" spans="1:23">
      <c r="A1519" t="str">
        <f t="shared" si="23"/>
        <v>Dunklin, Missouri</v>
      </c>
      <c r="B1519" t="s">
        <v>2434</v>
      </c>
      <c r="E1519" t="s">
        <v>2583</v>
      </c>
      <c r="F1519" s="25" t="s">
        <v>2584</v>
      </c>
      <c r="G1519" s="6"/>
      <c r="H1519" s="7">
        <v>30027</v>
      </c>
      <c r="I1519" s="8"/>
      <c r="J1519" s="8">
        <v>0</v>
      </c>
      <c r="K1519" s="8"/>
      <c r="L1519" s="8">
        <v>0</v>
      </c>
      <c r="M1519" s="8"/>
      <c r="N1519" s="8">
        <v>0</v>
      </c>
      <c r="O1519" s="8"/>
      <c r="P1519" s="8">
        <v>1</v>
      </c>
      <c r="Q1519" s="8"/>
      <c r="R1519" s="8">
        <v>0</v>
      </c>
      <c r="S1519" s="8"/>
      <c r="T1519" s="8">
        <v>0</v>
      </c>
      <c r="U1519" s="26">
        <v>0</v>
      </c>
      <c r="V1519" s="26">
        <v>0</v>
      </c>
      <c r="W1519" s="26">
        <v>30027</v>
      </c>
    </row>
    <row r="1520" spans="1:23">
      <c r="A1520" t="str">
        <f t="shared" si="23"/>
        <v>Monroe, Missouri</v>
      </c>
      <c r="B1520" t="s">
        <v>2434</v>
      </c>
      <c r="E1520" t="s">
        <v>171</v>
      </c>
      <c r="F1520" s="25" t="s">
        <v>2585</v>
      </c>
      <c r="G1520" s="6"/>
      <c r="H1520" s="7">
        <v>8629</v>
      </c>
      <c r="I1520" s="8"/>
      <c r="J1520" s="8">
        <v>0</v>
      </c>
      <c r="K1520" s="8"/>
      <c r="L1520" s="8">
        <v>0</v>
      </c>
      <c r="M1520" s="8"/>
      <c r="N1520" s="8">
        <v>0</v>
      </c>
      <c r="O1520" s="8"/>
      <c r="P1520" s="8">
        <v>1</v>
      </c>
      <c r="Q1520" s="8"/>
      <c r="R1520" s="8">
        <v>0</v>
      </c>
      <c r="S1520" s="8"/>
      <c r="T1520" s="8">
        <v>0</v>
      </c>
      <c r="U1520" s="26">
        <v>0</v>
      </c>
      <c r="V1520" s="26">
        <v>0</v>
      </c>
      <c r="W1520" s="26">
        <v>8629</v>
      </c>
    </row>
    <row r="1521" spans="1:23">
      <c r="A1521" t="str">
        <f t="shared" si="23"/>
        <v>Pemiscot, Missouri</v>
      </c>
      <c r="B1521" t="s">
        <v>2434</v>
      </c>
      <c r="E1521" t="s">
        <v>2586</v>
      </c>
      <c r="F1521" s="25" t="s">
        <v>2587</v>
      </c>
      <c r="G1521" s="6"/>
      <c r="H1521" s="7">
        <v>16663</v>
      </c>
      <c r="I1521" s="8"/>
      <c r="J1521" s="8">
        <v>0</v>
      </c>
      <c r="K1521" s="8"/>
      <c r="L1521" s="8">
        <v>0</v>
      </c>
      <c r="M1521" s="8"/>
      <c r="N1521" s="8">
        <v>0</v>
      </c>
      <c r="O1521" s="8"/>
      <c r="P1521" s="8">
        <v>1</v>
      </c>
      <c r="Q1521" s="8"/>
      <c r="R1521" s="8">
        <v>0</v>
      </c>
      <c r="S1521" s="8"/>
      <c r="T1521" s="8">
        <v>0</v>
      </c>
      <c r="U1521" s="26">
        <v>0</v>
      </c>
      <c r="V1521" s="26">
        <v>0</v>
      </c>
      <c r="W1521" s="26">
        <v>16663</v>
      </c>
    </row>
    <row r="1522" spans="1:23">
      <c r="A1522" t="str">
        <f t="shared" si="23"/>
        <v>Bates, Missouri</v>
      </c>
      <c r="B1522" t="s">
        <v>2434</v>
      </c>
      <c r="E1522" t="s">
        <v>2588</v>
      </c>
      <c r="F1522" s="25" t="s">
        <v>2589</v>
      </c>
      <c r="G1522" s="6"/>
      <c r="H1522" s="7">
        <v>16296</v>
      </c>
      <c r="I1522" s="8"/>
      <c r="J1522" s="8">
        <v>0</v>
      </c>
      <c r="K1522" s="8"/>
      <c r="L1522" s="8">
        <v>0</v>
      </c>
      <c r="M1522" s="8"/>
      <c r="N1522" s="8">
        <v>0</v>
      </c>
      <c r="O1522" s="8"/>
      <c r="P1522" s="8">
        <v>1</v>
      </c>
      <c r="Q1522" s="8"/>
      <c r="R1522" s="8">
        <v>0</v>
      </c>
      <c r="S1522" s="8"/>
      <c r="T1522" s="8">
        <v>0</v>
      </c>
      <c r="U1522" s="26">
        <v>0</v>
      </c>
      <c r="V1522" s="26">
        <v>0</v>
      </c>
      <c r="W1522" s="26">
        <v>16296</v>
      </c>
    </row>
    <row r="1523" spans="1:23">
      <c r="A1523" t="str">
        <f t="shared" si="23"/>
        <v>New Madrid, Missouri</v>
      </c>
      <c r="B1523" t="s">
        <v>2434</v>
      </c>
      <c r="E1523" t="s">
        <v>2590</v>
      </c>
      <c r="F1523" s="25" t="s">
        <v>2591</v>
      </c>
      <c r="G1523" s="6"/>
      <c r="H1523" s="7">
        <v>17560</v>
      </c>
      <c r="I1523" s="8"/>
      <c r="J1523" s="8">
        <v>0</v>
      </c>
      <c r="K1523" s="8"/>
      <c r="L1523" s="8">
        <v>0</v>
      </c>
      <c r="M1523" s="8"/>
      <c r="N1523" s="8">
        <v>0</v>
      </c>
      <c r="O1523" s="8"/>
      <c r="P1523" s="8">
        <v>1</v>
      </c>
      <c r="Q1523" s="8"/>
      <c r="R1523" s="8">
        <v>0</v>
      </c>
      <c r="S1523" s="8"/>
      <c r="T1523" s="8">
        <v>0</v>
      </c>
      <c r="U1523" s="26">
        <v>0</v>
      </c>
      <c r="V1523" s="26">
        <v>0</v>
      </c>
      <c r="W1523" s="26">
        <v>17560</v>
      </c>
    </row>
    <row r="1524" spans="1:23">
      <c r="A1524" t="str">
        <f t="shared" si="23"/>
        <v>Camden, Missouri</v>
      </c>
      <c r="B1524" t="s">
        <v>2434</v>
      </c>
      <c r="E1524" t="s">
        <v>876</v>
      </c>
      <c r="F1524" s="25" t="s">
        <v>2592</v>
      </c>
      <c r="G1524" s="6"/>
      <c r="H1524" s="7">
        <v>45466</v>
      </c>
      <c r="I1524" s="8"/>
      <c r="J1524" s="8">
        <v>0</v>
      </c>
      <c r="K1524" s="8"/>
      <c r="L1524" s="8">
        <v>0</v>
      </c>
      <c r="M1524" s="8"/>
      <c r="N1524" s="8">
        <v>0</v>
      </c>
      <c r="O1524" s="8"/>
      <c r="P1524" s="8">
        <v>1</v>
      </c>
      <c r="Q1524" s="8"/>
      <c r="R1524" s="8">
        <v>0</v>
      </c>
      <c r="S1524" s="8"/>
      <c r="T1524" s="8">
        <v>0</v>
      </c>
      <c r="U1524" s="26">
        <v>0</v>
      </c>
      <c r="V1524" s="26">
        <v>0</v>
      </c>
      <c r="W1524" s="26">
        <v>45466</v>
      </c>
    </row>
    <row r="1525" spans="1:23">
      <c r="A1525" t="str">
        <f t="shared" si="23"/>
        <v>Rota Municipality, Northern Mariana Islands</v>
      </c>
      <c r="B1525" t="s">
        <v>1049</v>
      </c>
      <c r="E1525" t="s">
        <v>2593</v>
      </c>
      <c r="F1525" s="25" t="s">
        <v>2594</v>
      </c>
      <c r="G1525" s="6"/>
      <c r="H1525" s="7">
        <v>-999</v>
      </c>
      <c r="I1525" s="8"/>
      <c r="J1525" s="8">
        <v>0</v>
      </c>
      <c r="K1525" s="8"/>
      <c r="L1525" s="8">
        <v>0</v>
      </c>
      <c r="M1525" s="8"/>
      <c r="N1525" s="8">
        <v>0</v>
      </c>
      <c r="O1525" s="8"/>
      <c r="P1525" s="8">
        <v>0</v>
      </c>
      <c r="Q1525" s="8"/>
      <c r="R1525" s="8">
        <v>0</v>
      </c>
      <c r="S1525" s="8"/>
      <c r="T1525" s="8">
        <v>0</v>
      </c>
      <c r="U1525" s="26">
        <v>0</v>
      </c>
      <c r="V1525" s="26">
        <v>0</v>
      </c>
      <c r="W1525" s="26">
        <v>0</v>
      </c>
    </row>
    <row r="1526" spans="1:23">
      <c r="A1526" t="str">
        <f t="shared" si="23"/>
        <v>Tinian Municipality, Northern Mariana Islands</v>
      </c>
      <c r="B1526" t="s">
        <v>1049</v>
      </c>
      <c r="E1526" t="s">
        <v>2595</v>
      </c>
      <c r="F1526" s="25" t="s">
        <v>2596</v>
      </c>
      <c r="G1526" s="6"/>
      <c r="H1526" s="7">
        <v>-999</v>
      </c>
      <c r="I1526" s="8"/>
      <c r="J1526" s="8">
        <v>0</v>
      </c>
      <c r="K1526" s="8"/>
      <c r="L1526" s="8">
        <v>0</v>
      </c>
      <c r="M1526" s="8"/>
      <c r="N1526" s="8">
        <v>0</v>
      </c>
      <c r="O1526" s="8"/>
      <c r="P1526" s="8">
        <v>0</v>
      </c>
      <c r="Q1526" s="8"/>
      <c r="R1526" s="8">
        <v>0</v>
      </c>
      <c r="S1526" s="8"/>
      <c r="T1526" s="8">
        <v>0</v>
      </c>
      <c r="U1526" s="26">
        <v>0</v>
      </c>
      <c r="V1526" s="26">
        <v>0</v>
      </c>
      <c r="W1526" s="26">
        <v>0</v>
      </c>
    </row>
    <row r="1527" spans="1:23">
      <c r="A1527" t="str">
        <f t="shared" si="23"/>
        <v>Northern Islands Municipality, Northern Mariana Islands</v>
      </c>
      <c r="B1527" t="s">
        <v>1049</v>
      </c>
      <c r="E1527" t="s">
        <v>2597</v>
      </c>
      <c r="F1527" s="25" t="s">
        <v>2598</v>
      </c>
      <c r="G1527" s="6"/>
      <c r="H1527" s="7">
        <v>-999</v>
      </c>
      <c r="I1527" s="8"/>
      <c r="J1527" s="8">
        <v>0</v>
      </c>
      <c r="K1527" s="8"/>
      <c r="L1527" s="8">
        <v>0</v>
      </c>
      <c r="M1527" s="8"/>
      <c r="N1527" s="8">
        <v>0</v>
      </c>
      <c r="O1527" s="8"/>
      <c r="P1527" s="8">
        <v>0</v>
      </c>
      <c r="Q1527" s="8"/>
      <c r="R1527" s="8">
        <v>0</v>
      </c>
      <c r="S1527" s="8"/>
      <c r="T1527" s="8">
        <v>0</v>
      </c>
      <c r="U1527" s="26">
        <v>0</v>
      </c>
      <c r="V1527" s="26">
        <v>0</v>
      </c>
      <c r="W1527" s="26">
        <v>0</v>
      </c>
    </row>
    <row r="1528" spans="1:23">
      <c r="A1528" t="str">
        <f t="shared" si="23"/>
        <v>Saipan Municipality, Northern Mariana Islands</v>
      </c>
      <c r="B1528" t="s">
        <v>1049</v>
      </c>
      <c r="E1528" t="s">
        <v>2599</v>
      </c>
      <c r="F1528" s="25" t="s">
        <v>2600</v>
      </c>
      <c r="G1528" s="6"/>
      <c r="H1528" s="7">
        <v>-999</v>
      </c>
      <c r="I1528" s="8"/>
      <c r="J1528" s="8">
        <v>0</v>
      </c>
      <c r="K1528" s="8"/>
      <c r="L1528" s="8">
        <v>0</v>
      </c>
      <c r="M1528" s="8"/>
      <c r="N1528" s="8">
        <v>0</v>
      </c>
      <c r="O1528" s="8"/>
      <c r="P1528" s="8">
        <v>0</v>
      </c>
      <c r="Q1528" s="8"/>
      <c r="R1528" s="8">
        <v>0</v>
      </c>
      <c r="S1528" s="8"/>
      <c r="T1528" s="8">
        <v>0</v>
      </c>
      <c r="U1528" s="26">
        <v>0</v>
      </c>
      <c r="V1528" s="26">
        <v>0</v>
      </c>
      <c r="W1528" s="26">
        <v>0</v>
      </c>
    </row>
    <row r="1529" spans="1:23">
      <c r="A1529" t="str">
        <f t="shared" si="23"/>
        <v>Warren, Mississippi</v>
      </c>
      <c r="B1529" t="s">
        <v>276</v>
      </c>
      <c r="E1529" t="s">
        <v>965</v>
      </c>
      <c r="F1529" s="25" t="s">
        <v>2601</v>
      </c>
      <c r="G1529" s="6"/>
      <c r="H1529" s="7">
        <v>46519</v>
      </c>
      <c r="I1529" s="8"/>
      <c r="J1529" s="8">
        <v>0</v>
      </c>
      <c r="K1529" s="8"/>
      <c r="L1529" s="8">
        <v>0</v>
      </c>
      <c r="M1529" s="8"/>
      <c r="N1529" s="8">
        <v>0</v>
      </c>
      <c r="O1529" s="8"/>
      <c r="P1529" s="8">
        <v>1</v>
      </c>
      <c r="Q1529" s="8"/>
      <c r="R1529" s="8">
        <v>0</v>
      </c>
      <c r="S1529" s="8"/>
      <c r="T1529" s="8">
        <v>0</v>
      </c>
      <c r="U1529" s="26">
        <v>0</v>
      </c>
      <c r="V1529" s="26">
        <v>0</v>
      </c>
      <c r="W1529" s="26">
        <v>46519</v>
      </c>
    </row>
    <row r="1530" spans="1:23">
      <c r="A1530" t="str">
        <f t="shared" si="23"/>
        <v>Rankin, Mississippi</v>
      </c>
      <c r="B1530" t="s">
        <v>276</v>
      </c>
      <c r="E1530" t="s">
        <v>2602</v>
      </c>
      <c r="F1530" s="25" t="s">
        <v>2603</v>
      </c>
      <c r="G1530" s="6"/>
      <c r="H1530" s="7">
        <v>152677</v>
      </c>
      <c r="I1530" s="8"/>
      <c r="J1530" s="8">
        <v>5.2398200121825812E-4</v>
      </c>
      <c r="K1530" s="8"/>
      <c r="L1530" s="8">
        <v>0.53488082684359795</v>
      </c>
      <c r="M1530" s="8"/>
      <c r="N1530" s="8">
        <v>0</v>
      </c>
      <c r="O1530" s="8"/>
      <c r="P1530" s="8">
        <v>0.46459519115518383</v>
      </c>
      <c r="Q1530" s="8"/>
      <c r="R1530" s="8">
        <v>0</v>
      </c>
      <c r="S1530" s="8"/>
      <c r="T1530" s="8">
        <v>0</v>
      </c>
      <c r="U1530" s="26">
        <v>80</v>
      </c>
      <c r="V1530" s="26">
        <v>81664</v>
      </c>
      <c r="W1530" s="26">
        <v>70933</v>
      </c>
    </row>
    <row r="1531" spans="1:23">
      <c r="A1531" t="str">
        <f t="shared" si="23"/>
        <v>Copiah, Mississippi</v>
      </c>
      <c r="B1531" t="s">
        <v>276</v>
      </c>
      <c r="E1531" t="s">
        <v>2604</v>
      </c>
      <c r="F1531" s="25" t="s">
        <v>2605</v>
      </c>
      <c r="G1531" s="6"/>
      <c r="H1531" s="7">
        <v>28501</v>
      </c>
      <c r="I1531" s="8"/>
      <c r="J1531" s="8">
        <v>0</v>
      </c>
      <c r="K1531" s="8"/>
      <c r="L1531" s="8">
        <v>0</v>
      </c>
      <c r="M1531" s="8"/>
      <c r="N1531" s="8">
        <v>0</v>
      </c>
      <c r="O1531" s="8"/>
      <c r="P1531" s="8">
        <v>1</v>
      </c>
      <c r="Q1531" s="8"/>
      <c r="R1531" s="8">
        <v>0</v>
      </c>
      <c r="S1531" s="8"/>
      <c r="T1531" s="8">
        <v>0</v>
      </c>
      <c r="U1531" s="26">
        <v>0</v>
      </c>
      <c r="V1531" s="26">
        <v>0</v>
      </c>
      <c r="W1531" s="26">
        <v>28501</v>
      </c>
    </row>
    <row r="1532" spans="1:23">
      <c r="A1532" t="str">
        <f t="shared" si="23"/>
        <v>Hinds, Mississippi</v>
      </c>
      <c r="B1532" t="s">
        <v>276</v>
      </c>
      <c r="E1532" t="s">
        <v>2606</v>
      </c>
      <c r="F1532" s="25" t="s">
        <v>2607</v>
      </c>
      <c r="G1532" s="6"/>
      <c r="H1532" s="7">
        <v>238797</v>
      </c>
      <c r="I1532" s="8"/>
      <c r="J1532" s="8">
        <v>0.67662491572339689</v>
      </c>
      <c r="K1532" s="8"/>
      <c r="L1532" s="8">
        <v>0.11795793079477548</v>
      </c>
      <c r="M1532" s="8"/>
      <c r="N1532" s="8">
        <v>0</v>
      </c>
      <c r="O1532" s="8"/>
      <c r="P1532" s="8">
        <v>0.20541715348182765</v>
      </c>
      <c r="Q1532" s="8"/>
      <c r="R1532" s="8">
        <v>0</v>
      </c>
      <c r="S1532" s="8"/>
      <c r="T1532" s="8">
        <v>0</v>
      </c>
      <c r="U1532" s="26">
        <v>161576</v>
      </c>
      <c r="V1532" s="26">
        <v>28168</v>
      </c>
      <c r="W1532" s="26">
        <v>49053</v>
      </c>
    </row>
    <row r="1533" spans="1:23">
      <c r="A1533" t="str">
        <f t="shared" si="23"/>
        <v>Madison, Mississippi</v>
      </c>
      <c r="B1533" t="s">
        <v>276</v>
      </c>
      <c r="E1533" t="s">
        <v>121</v>
      </c>
      <c r="F1533" s="25" t="s">
        <v>2608</v>
      </c>
      <c r="G1533" s="6"/>
      <c r="H1533" s="7">
        <v>104562</v>
      </c>
      <c r="I1533" s="8"/>
      <c r="J1533" s="8">
        <v>7.344924542376772E-3</v>
      </c>
      <c r="K1533" s="8"/>
      <c r="L1533" s="8">
        <v>0.49158394062852667</v>
      </c>
      <c r="M1533" s="8"/>
      <c r="N1533" s="8">
        <v>0</v>
      </c>
      <c r="O1533" s="8"/>
      <c r="P1533" s="8">
        <v>0.5010711348290966</v>
      </c>
      <c r="Q1533" s="8"/>
      <c r="R1533" s="8">
        <v>0</v>
      </c>
      <c r="S1533" s="8"/>
      <c r="T1533" s="8">
        <v>0</v>
      </c>
      <c r="U1533" s="26">
        <v>768</v>
      </c>
      <c r="V1533" s="26">
        <v>51401.000000000007</v>
      </c>
      <c r="W1533" s="26">
        <v>52393</v>
      </c>
    </row>
    <row r="1534" spans="1:23">
      <c r="A1534" t="str">
        <f t="shared" si="23"/>
        <v>Jasper, Mississippi</v>
      </c>
      <c r="B1534" t="s">
        <v>276</v>
      </c>
      <c r="E1534" t="s">
        <v>863</v>
      </c>
      <c r="F1534" s="25" t="s">
        <v>2609</v>
      </c>
      <c r="G1534" s="6"/>
      <c r="H1534" s="7">
        <v>16505</v>
      </c>
      <c r="I1534" s="8"/>
      <c r="J1534" s="8">
        <v>0</v>
      </c>
      <c r="K1534" s="8"/>
      <c r="L1534" s="8">
        <v>0</v>
      </c>
      <c r="M1534" s="8"/>
      <c r="N1534" s="8">
        <v>0</v>
      </c>
      <c r="O1534" s="8"/>
      <c r="P1534" s="8">
        <v>1</v>
      </c>
      <c r="Q1534" s="8"/>
      <c r="R1534" s="8">
        <v>0</v>
      </c>
      <c r="S1534" s="8"/>
      <c r="T1534" s="8">
        <v>0</v>
      </c>
      <c r="U1534" s="26">
        <v>0</v>
      </c>
      <c r="V1534" s="26">
        <v>0</v>
      </c>
      <c r="W1534" s="26">
        <v>16505</v>
      </c>
    </row>
    <row r="1535" spans="1:23">
      <c r="A1535" t="str">
        <f t="shared" si="23"/>
        <v>Chickasaw, Mississippi</v>
      </c>
      <c r="B1535" t="s">
        <v>276</v>
      </c>
      <c r="E1535" t="s">
        <v>1093</v>
      </c>
      <c r="F1535" s="25" t="s">
        <v>2610</v>
      </c>
      <c r="G1535" s="6"/>
      <c r="H1535" s="7">
        <v>17193</v>
      </c>
      <c r="I1535" s="8"/>
      <c r="J1535" s="8">
        <v>0</v>
      </c>
      <c r="K1535" s="8"/>
      <c r="L1535" s="8">
        <v>0</v>
      </c>
      <c r="M1535" s="8"/>
      <c r="N1535" s="8">
        <v>0</v>
      </c>
      <c r="O1535" s="8"/>
      <c r="P1535" s="8">
        <v>1</v>
      </c>
      <c r="Q1535" s="8"/>
      <c r="R1535" s="8">
        <v>0</v>
      </c>
      <c r="S1535" s="8"/>
      <c r="T1535" s="8">
        <v>0</v>
      </c>
      <c r="U1535" s="26">
        <v>0</v>
      </c>
      <c r="V1535" s="26">
        <v>0</v>
      </c>
      <c r="W1535" s="26">
        <v>17193</v>
      </c>
    </row>
    <row r="1536" spans="1:23">
      <c r="A1536" t="str">
        <f t="shared" si="23"/>
        <v>Union, Mississippi</v>
      </c>
      <c r="B1536" t="s">
        <v>276</v>
      </c>
      <c r="E1536" t="s">
        <v>348</v>
      </c>
      <c r="F1536" s="25" t="s">
        <v>2611</v>
      </c>
      <c r="G1536" s="6"/>
      <c r="H1536" s="7">
        <v>28507</v>
      </c>
      <c r="I1536" s="8"/>
      <c r="J1536" s="8">
        <v>0</v>
      </c>
      <c r="K1536" s="8"/>
      <c r="L1536" s="8">
        <v>0</v>
      </c>
      <c r="M1536" s="8"/>
      <c r="N1536" s="8">
        <v>0</v>
      </c>
      <c r="O1536" s="8"/>
      <c r="P1536" s="8">
        <v>1</v>
      </c>
      <c r="Q1536" s="8"/>
      <c r="R1536" s="8">
        <v>0</v>
      </c>
      <c r="S1536" s="8"/>
      <c r="T1536" s="8">
        <v>0</v>
      </c>
      <c r="U1536" s="26">
        <v>0</v>
      </c>
      <c r="V1536" s="26">
        <v>0</v>
      </c>
      <c r="W1536" s="26">
        <v>28507</v>
      </c>
    </row>
    <row r="1537" spans="1:23">
      <c r="A1537" t="str">
        <f t="shared" si="23"/>
        <v>Kemper, Mississippi</v>
      </c>
      <c r="B1537" t="s">
        <v>276</v>
      </c>
      <c r="E1537" t="s">
        <v>2612</v>
      </c>
      <c r="F1537" s="25" t="s">
        <v>2613</v>
      </c>
      <c r="G1537" s="6"/>
      <c r="H1537" s="7">
        <v>9943</v>
      </c>
      <c r="I1537" s="8"/>
      <c r="J1537" s="8">
        <v>0</v>
      </c>
      <c r="K1537" s="8"/>
      <c r="L1537" s="8">
        <v>0</v>
      </c>
      <c r="M1537" s="8"/>
      <c r="N1537" s="8">
        <v>0</v>
      </c>
      <c r="O1537" s="8"/>
      <c r="P1537" s="8">
        <v>1</v>
      </c>
      <c r="Q1537" s="8"/>
      <c r="R1537" s="8">
        <v>0</v>
      </c>
      <c r="S1537" s="8"/>
      <c r="T1537" s="8">
        <v>0</v>
      </c>
      <c r="U1537" s="26">
        <v>0</v>
      </c>
      <c r="V1537" s="26">
        <v>0</v>
      </c>
      <c r="W1537" s="26">
        <v>9943</v>
      </c>
    </row>
    <row r="1538" spans="1:23">
      <c r="A1538" t="str">
        <f t="shared" si="23"/>
        <v>Washington, Mississippi</v>
      </c>
      <c r="B1538" t="s">
        <v>276</v>
      </c>
      <c r="E1538" t="s">
        <v>207</v>
      </c>
      <c r="F1538" s="25" t="s">
        <v>2614</v>
      </c>
      <c r="G1538" s="6"/>
      <c r="H1538" s="7">
        <v>46057</v>
      </c>
      <c r="I1538" s="8"/>
      <c r="J1538" s="8">
        <v>0</v>
      </c>
      <c r="K1538" s="8"/>
      <c r="L1538" s="8">
        <v>0</v>
      </c>
      <c r="M1538" s="8"/>
      <c r="N1538" s="8">
        <v>0</v>
      </c>
      <c r="O1538" s="8"/>
      <c r="P1538" s="8">
        <v>1</v>
      </c>
      <c r="Q1538" s="8"/>
      <c r="R1538" s="8">
        <v>0</v>
      </c>
      <c r="S1538" s="8"/>
      <c r="T1538" s="8">
        <v>0</v>
      </c>
      <c r="U1538" s="26">
        <v>0</v>
      </c>
      <c r="V1538" s="26">
        <v>0</v>
      </c>
      <c r="W1538" s="26">
        <v>46057</v>
      </c>
    </row>
    <row r="1539" spans="1:23">
      <c r="A1539" t="str">
        <f t="shared" si="23"/>
        <v>Issaquena, Mississippi</v>
      </c>
      <c r="B1539" t="s">
        <v>276</v>
      </c>
      <c r="E1539" t="s">
        <v>2615</v>
      </c>
      <c r="F1539" s="25" t="s">
        <v>2616</v>
      </c>
      <c r="G1539" s="6"/>
      <c r="H1539" s="7">
        <v>1361</v>
      </c>
      <c r="I1539" s="8"/>
      <c r="J1539" s="8">
        <v>0</v>
      </c>
      <c r="K1539" s="8"/>
      <c r="L1539" s="8">
        <v>0</v>
      </c>
      <c r="M1539" s="8"/>
      <c r="N1539" s="8">
        <v>0</v>
      </c>
      <c r="O1539" s="8"/>
      <c r="P1539" s="8">
        <v>1</v>
      </c>
      <c r="Q1539" s="8"/>
      <c r="R1539" s="8">
        <v>0</v>
      </c>
      <c r="S1539" s="8"/>
      <c r="T1539" s="8">
        <v>0</v>
      </c>
      <c r="U1539" s="26">
        <v>0</v>
      </c>
      <c r="V1539" s="26">
        <v>0</v>
      </c>
      <c r="W1539" s="26">
        <v>1361</v>
      </c>
    </row>
    <row r="1540" spans="1:23">
      <c r="A1540" t="str">
        <f t="shared" si="23"/>
        <v>Benton, Mississippi</v>
      </c>
      <c r="B1540" t="s">
        <v>276</v>
      </c>
      <c r="E1540" t="s">
        <v>241</v>
      </c>
      <c r="F1540" s="25" t="s">
        <v>2617</v>
      </c>
      <c r="G1540" s="6"/>
      <c r="H1540" s="7">
        <v>8232</v>
      </c>
      <c r="I1540" s="8"/>
      <c r="J1540" s="8">
        <v>0</v>
      </c>
      <c r="K1540" s="8"/>
      <c r="L1540" s="8">
        <v>0</v>
      </c>
      <c r="M1540" s="8"/>
      <c r="N1540" s="8">
        <v>0</v>
      </c>
      <c r="O1540" s="8"/>
      <c r="P1540" s="8">
        <v>1</v>
      </c>
      <c r="Q1540" s="8"/>
      <c r="R1540" s="8">
        <v>0</v>
      </c>
      <c r="S1540" s="8"/>
      <c r="T1540" s="8">
        <v>0</v>
      </c>
      <c r="U1540" s="26">
        <v>0</v>
      </c>
      <c r="V1540" s="26">
        <v>0</v>
      </c>
      <c r="W1540" s="26">
        <v>8232</v>
      </c>
    </row>
    <row r="1541" spans="1:23">
      <c r="A1541" t="str">
        <f t="shared" si="23"/>
        <v>Lowndes, Mississippi</v>
      </c>
      <c r="B1541" t="s">
        <v>276</v>
      </c>
      <c r="E1541" t="s">
        <v>125</v>
      </c>
      <c r="F1541" s="25" t="s">
        <v>2618</v>
      </c>
      <c r="G1541" s="6"/>
      <c r="H1541" s="7">
        <v>59150</v>
      </c>
      <c r="I1541" s="8"/>
      <c r="J1541" s="8">
        <v>0</v>
      </c>
      <c r="K1541" s="8"/>
      <c r="L1541" s="8">
        <v>0</v>
      </c>
      <c r="M1541" s="8"/>
      <c r="N1541" s="8">
        <v>0</v>
      </c>
      <c r="O1541" s="8"/>
      <c r="P1541" s="8">
        <v>1</v>
      </c>
      <c r="Q1541" s="8"/>
      <c r="R1541" s="8">
        <v>0</v>
      </c>
      <c r="S1541" s="8"/>
      <c r="T1541" s="8">
        <v>0</v>
      </c>
      <c r="U1541" s="26">
        <v>0</v>
      </c>
      <c r="V1541" s="26">
        <v>0</v>
      </c>
      <c r="W1541" s="26">
        <v>59150</v>
      </c>
    </row>
    <row r="1542" spans="1:23">
      <c r="A1542" t="str">
        <f t="shared" ref="A1542:A1605" si="24">E1542&amp;", "&amp;B1542</f>
        <v>Lamar, Mississippi</v>
      </c>
      <c r="B1542" t="s">
        <v>276</v>
      </c>
      <c r="E1542" t="s">
        <v>211</v>
      </c>
      <c r="F1542" s="25" t="s">
        <v>2619</v>
      </c>
      <c r="G1542" s="6"/>
      <c r="H1542" s="7">
        <v>61969</v>
      </c>
      <c r="I1542" s="8"/>
      <c r="J1542" s="8">
        <v>0.1394729622875954</v>
      </c>
      <c r="K1542" s="8"/>
      <c r="L1542" s="8">
        <v>0.12906453226613307</v>
      </c>
      <c r="M1542" s="8"/>
      <c r="N1542" s="8">
        <v>0</v>
      </c>
      <c r="O1542" s="8"/>
      <c r="P1542" s="8">
        <v>0.73146250544627156</v>
      </c>
      <c r="Q1542" s="8"/>
      <c r="R1542" s="8">
        <v>0</v>
      </c>
      <c r="S1542" s="8"/>
      <c r="T1542" s="8">
        <v>0</v>
      </c>
      <c r="U1542" s="26">
        <v>8643</v>
      </c>
      <c r="V1542" s="26">
        <v>7998</v>
      </c>
      <c r="W1542" s="26">
        <v>45328</v>
      </c>
    </row>
    <row r="1543" spans="1:23">
      <c r="A1543" t="str">
        <f t="shared" si="24"/>
        <v>Alcorn, Mississippi</v>
      </c>
      <c r="B1543" t="s">
        <v>276</v>
      </c>
      <c r="E1543" t="s">
        <v>2620</v>
      </c>
      <c r="F1543" s="25" t="s">
        <v>2621</v>
      </c>
      <c r="G1543" s="6"/>
      <c r="H1543" s="7">
        <v>37090</v>
      </c>
      <c r="I1543" s="8"/>
      <c r="J1543" s="8">
        <v>0</v>
      </c>
      <c r="K1543" s="8"/>
      <c r="L1543" s="8">
        <v>0</v>
      </c>
      <c r="M1543" s="8"/>
      <c r="N1543" s="8">
        <v>0</v>
      </c>
      <c r="O1543" s="8"/>
      <c r="P1543" s="8">
        <v>1</v>
      </c>
      <c r="Q1543" s="8"/>
      <c r="R1543" s="8">
        <v>0</v>
      </c>
      <c r="S1543" s="8"/>
      <c r="T1543" s="8">
        <v>0</v>
      </c>
      <c r="U1543" s="26">
        <v>0</v>
      </c>
      <c r="V1543" s="26">
        <v>0</v>
      </c>
      <c r="W1543" s="26">
        <v>37090</v>
      </c>
    </row>
    <row r="1544" spans="1:23">
      <c r="A1544" t="str">
        <f t="shared" si="24"/>
        <v>Lafayette, Mississippi</v>
      </c>
      <c r="B1544" t="s">
        <v>276</v>
      </c>
      <c r="E1544" t="s">
        <v>313</v>
      </c>
      <c r="F1544" s="25" t="s">
        <v>2622</v>
      </c>
      <c r="G1544" s="6"/>
      <c r="H1544" s="7">
        <v>53590</v>
      </c>
      <c r="I1544" s="8"/>
      <c r="J1544" s="8">
        <v>0</v>
      </c>
      <c r="K1544" s="8"/>
      <c r="L1544" s="8">
        <v>0</v>
      </c>
      <c r="M1544" s="8"/>
      <c r="N1544" s="8">
        <v>0</v>
      </c>
      <c r="O1544" s="8"/>
      <c r="P1544" s="8">
        <v>1</v>
      </c>
      <c r="Q1544" s="8"/>
      <c r="R1544" s="8">
        <v>0</v>
      </c>
      <c r="S1544" s="8"/>
      <c r="T1544" s="8">
        <v>0</v>
      </c>
      <c r="U1544" s="26">
        <v>0</v>
      </c>
      <c r="V1544" s="26">
        <v>0</v>
      </c>
      <c r="W1544" s="26">
        <v>53590</v>
      </c>
    </row>
    <row r="1545" spans="1:23">
      <c r="A1545" t="str">
        <f t="shared" si="24"/>
        <v>Carroll, Mississippi</v>
      </c>
      <c r="B1545" t="s">
        <v>276</v>
      </c>
      <c r="E1545" t="s">
        <v>238</v>
      </c>
      <c r="F1545" s="25" t="s">
        <v>2623</v>
      </c>
      <c r="G1545" s="6"/>
      <c r="H1545" s="7">
        <v>10070</v>
      </c>
      <c r="I1545" s="8"/>
      <c r="J1545" s="8">
        <v>0</v>
      </c>
      <c r="K1545" s="8"/>
      <c r="L1545" s="8">
        <v>0</v>
      </c>
      <c r="M1545" s="8"/>
      <c r="N1545" s="8">
        <v>0</v>
      </c>
      <c r="O1545" s="8"/>
      <c r="P1545" s="8">
        <v>1</v>
      </c>
      <c r="Q1545" s="8"/>
      <c r="R1545" s="8">
        <v>0</v>
      </c>
      <c r="S1545" s="8"/>
      <c r="T1545" s="8">
        <v>0</v>
      </c>
      <c r="U1545" s="26">
        <v>0</v>
      </c>
      <c r="V1545" s="26">
        <v>0</v>
      </c>
      <c r="W1545" s="26">
        <v>10070</v>
      </c>
    </row>
    <row r="1546" spans="1:23">
      <c r="A1546" t="str">
        <f t="shared" si="24"/>
        <v>Lincoln, Mississippi</v>
      </c>
      <c r="B1546" t="s">
        <v>276</v>
      </c>
      <c r="E1546" t="s">
        <v>326</v>
      </c>
      <c r="F1546" s="25" t="s">
        <v>2624</v>
      </c>
      <c r="G1546" s="6"/>
      <c r="H1546" s="7">
        <v>34320</v>
      </c>
      <c r="I1546" s="8"/>
      <c r="J1546" s="8">
        <v>0</v>
      </c>
      <c r="K1546" s="8"/>
      <c r="L1546" s="8">
        <v>0</v>
      </c>
      <c r="M1546" s="8"/>
      <c r="N1546" s="8">
        <v>0</v>
      </c>
      <c r="O1546" s="8"/>
      <c r="P1546" s="8">
        <v>1</v>
      </c>
      <c r="Q1546" s="8"/>
      <c r="R1546" s="8">
        <v>0</v>
      </c>
      <c r="S1546" s="8"/>
      <c r="T1546" s="8">
        <v>0</v>
      </c>
      <c r="U1546" s="26">
        <v>0</v>
      </c>
      <c r="V1546" s="26">
        <v>0</v>
      </c>
      <c r="W1546" s="26">
        <v>34320</v>
      </c>
    </row>
    <row r="1547" spans="1:23">
      <c r="A1547" t="str">
        <f t="shared" si="24"/>
        <v>Tunica, Mississippi</v>
      </c>
      <c r="B1547" t="s">
        <v>276</v>
      </c>
      <c r="E1547" t="s">
        <v>2625</v>
      </c>
      <c r="F1547" s="25" t="s">
        <v>2626</v>
      </c>
      <c r="G1547" s="6"/>
      <c r="H1547" s="7">
        <v>9988</v>
      </c>
      <c r="I1547" s="8"/>
      <c r="J1547" s="8">
        <v>0</v>
      </c>
      <c r="K1547" s="8"/>
      <c r="L1547" s="8">
        <v>0</v>
      </c>
      <c r="M1547" s="8"/>
      <c r="N1547" s="8">
        <v>0</v>
      </c>
      <c r="O1547" s="8"/>
      <c r="P1547" s="8">
        <v>1</v>
      </c>
      <c r="Q1547" s="8"/>
      <c r="R1547" s="8">
        <v>0</v>
      </c>
      <c r="S1547" s="8"/>
      <c r="T1547" s="8">
        <v>0</v>
      </c>
      <c r="U1547" s="26">
        <v>0</v>
      </c>
      <c r="V1547" s="26">
        <v>0</v>
      </c>
      <c r="W1547" s="26">
        <v>9988</v>
      </c>
    </row>
    <row r="1548" spans="1:23">
      <c r="A1548" t="str">
        <f t="shared" si="24"/>
        <v>Montgomery, Mississippi</v>
      </c>
      <c r="B1548" t="s">
        <v>276</v>
      </c>
      <c r="E1548" t="s">
        <v>133</v>
      </c>
      <c r="F1548" s="25" t="s">
        <v>2627</v>
      </c>
      <c r="G1548" s="6"/>
      <c r="H1548" s="7">
        <v>10068</v>
      </c>
      <c r="I1548" s="8"/>
      <c r="J1548" s="8">
        <v>0</v>
      </c>
      <c r="K1548" s="8"/>
      <c r="L1548" s="8">
        <v>0</v>
      </c>
      <c r="M1548" s="8"/>
      <c r="N1548" s="8">
        <v>0</v>
      </c>
      <c r="O1548" s="8"/>
      <c r="P1548" s="8">
        <v>1</v>
      </c>
      <c r="Q1548" s="8"/>
      <c r="R1548" s="8">
        <v>0</v>
      </c>
      <c r="S1548" s="8"/>
      <c r="T1548" s="8">
        <v>0</v>
      </c>
      <c r="U1548" s="26">
        <v>0</v>
      </c>
      <c r="V1548" s="26">
        <v>0</v>
      </c>
      <c r="W1548" s="26">
        <v>10068</v>
      </c>
    </row>
    <row r="1549" spans="1:23">
      <c r="A1549" t="str">
        <f t="shared" si="24"/>
        <v>Choctaw, Mississippi</v>
      </c>
      <c r="B1549" t="s">
        <v>276</v>
      </c>
      <c r="E1549" t="s">
        <v>185</v>
      </c>
      <c r="F1549" s="25" t="s">
        <v>2628</v>
      </c>
      <c r="G1549" s="6"/>
      <c r="H1549" s="7">
        <v>8277</v>
      </c>
      <c r="I1549" s="8"/>
      <c r="J1549" s="8">
        <v>0</v>
      </c>
      <c r="K1549" s="8"/>
      <c r="L1549" s="8">
        <v>0</v>
      </c>
      <c r="M1549" s="8"/>
      <c r="N1549" s="8">
        <v>0</v>
      </c>
      <c r="O1549" s="8"/>
      <c r="P1549" s="8">
        <v>1</v>
      </c>
      <c r="Q1549" s="8"/>
      <c r="R1549" s="8">
        <v>0</v>
      </c>
      <c r="S1549" s="8"/>
      <c r="T1549" s="8">
        <v>0</v>
      </c>
      <c r="U1549" s="26">
        <v>0</v>
      </c>
      <c r="V1549" s="26">
        <v>0</v>
      </c>
      <c r="W1549" s="26">
        <v>8277</v>
      </c>
    </row>
    <row r="1550" spans="1:23">
      <c r="A1550" t="str">
        <f t="shared" si="24"/>
        <v>Tippah, Mississippi</v>
      </c>
      <c r="B1550" t="s">
        <v>276</v>
      </c>
      <c r="E1550" t="s">
        <v>2629</v>
      </c>
      <c r="F1550" s="25" t="s">
        <v>2630</v>
      </c>
      <c r="G1550" s="6"/>
      <c r="H1550" s="7">
        <v>22018</v>
      </c>
      <c r="I1550" s="8"/>
      <c r="J1550" s="8">
        <v>0</v>
      </c>
      <c r="K1550" s="8"/>
      <c r="L1550" s="8">
        <v>0</v>
      </c>
      <c r="M1550" s="8"/>
      <c r="N1550" s="8">
        <v>0</v>
      </c>
      <c r="O1550" s="8"/>
      <c r="P1550" s="8">
        <v>1</v>
      </c>
      <c r="Q1550" s="8"/>
      <c r="R1550" s="8">
        <v>0</v>
      </c>
      <c r="S1550" s="8"/>
      <c r="T1550" s="8">
        <v>0</v>
      </c>
      <c r="U1550" s="26">
        <v>0</v>
      </c>
      <c r="V1550" s="26">
        <v>0</v>
      </c>
      <c r="W1550" s="26">
        <v>22018</v>
      </c>
    </row>
    <row r="1551" spans="1:23">
      <c r="A1551" t="str">
        <f t="shared" si="24"/>
        <v>Perry, Mississippi</v>
      </c>
      <c r="B1551" t="s">
        <v>276</v>
      </c>
      <c r="E1551" t="s">
        <v>151</v>
      </c>
      <c r="F1551" s="25" t="s">
        <v>2631</v>
      </c>
      <c r="G1551" s="6"/>
      <c r="H1551" s="7">
        <v>12006</v>
      </c>
      <c r="I1551" s="8"/>
      <c r="J1551" s="8">
        <v>0</v>
      </c>
      <c r="K1551" s="8"/>
      <c r="L1551" s="8">
        <v>0</v>
      </c>
      <c r="M1551" s="8"/>
      <c r="N1551" s="8">
        <v>0</v>
      </c>
      <c r="O1551" s="8"/>
      <c r="P1551" s="8">
        <v>1</v>
      </c>
      <c r="Q1551" s="8"/>
      <c r="R1551" s="8">
        <v>0</v>
      </c>
      <c r="S1551" s="8"/>
      <c r="T1551" s="8">
        <v>0</v>
      </c>
      <c r="U1551" s="26">
        <v>0</v>
      </c>
      <c r="V1551" s="26">
        <v>0</v>
      </c>
      <c r="W1551" s="26">
        <v>12006</v>
      </c>
    </row>
    <row r="1552" spans="1:23">
      <c r="A1552" t="str">
        <f t="shared" si="24"/>
        <v>Bolivar, Mississippi</v>
      </c>
      <c r="B1552" t="s">
        <v>276</v>
      </c>
      <c r="E1552" t="s">
        <v>2632</v>
      </c>
      <c r="F1552" s="25" t="s">
        <v>2633</v>
      </c>
      <c r="G1552" s="6"/>
      <c r="H1552" s="7">
        <v>31848</v>
      </c>
      <c r="I1552" s="8"/>
      <c r="J1552" s="8">
        <v>0</v>
      </c>
      <c r="K1552" s="8"/>
      <c r="L1552" s="8">
        <v>0</v>
      </c>
      <c r="M1552" s="8"/>
      <c r="N1552" s="8">
        <v>0</v>
      </c>
      <c r="O1552" s="8"/>
      <c r="P1552" s="8">
        <v>1</v>
      </c>
      <c r="Q1552" s="8"/>
      <c r="R1552" s="8">
        <v>0</v>
      </c>
      <c r="S1552" s="8"/>
      <c r="T1552" s="8">
        <v>0</v>
      </c>
      <c r="U1552" s="26">
        <v>0</v>
      </c>
      <c r="V1552" s="26">
        <v>0</v>
      </c>
      <c r="W1552" s="26">
        <v>31848</v>
      </c>
    </row>
    <row r="1553" spans="1:23">
      <c r="A1553" t="str">
        <f t="shared" si="24"/>
        <v>Newton, Mississippi</v>
      </c>
      <c r="B1553" t="s">
        <v>276</v>
      </c>
      <c r="E1553" t="s">
        <v>278</v>
      </c>
      <c r="F1553" s="25" t="s">
        <v>2634</v>
      </c>
      <c r="G1553" s="6"/>
      <c r="H1553" s="7">
        <v>21360</v>
      </c>
      <c r="I1553" s="8"/>
      <c r="J1553" s="8">
        <v>0</v>
      </c>
      <c r="K1553" s="8"/>
      <c r="L1553" s="8">
        <v>0</v>
      </c>
      <c r="M1553" s="8"/>
      <c r="N1553" s="8">
        <v>0</v>
      </c>
      <c r="O1553" s="8"/>
      <c r="P1553" s="8">
        <v>1</v>
      </c>
      <c r="Q1553" s="8"/>
      <c r="R1553" s="8">
        <v>0</v>
      </c>
      <c r="S1553" s="8"/>
      <c r="T1553" s="8">
        <v>0</v>
      </c>
      <c r="U1553" s="26">
        <v>0</v>
      </c>
      <c r="V1553" s="26">
        <v>0</v>
      </c>
      <c r="W1553" s="26">
        <v>21360</v>
      </c>
    </row>
    <row r="1554" spans="1:23">
      <c r="A1554" t="str">
        <f t="shared" si="24"/>
        <v>Tallahatchie, Mississippi</v>
      </c>
      <c r="B1554" t="s">
        <v>276</v>
      </c>
      <c r="E1554" t="s">
        <v>2635</v>
      </c>
      <c r="F1554" s="25" t="s">
        <v>2636</v>
      </c>
      <c r="G1554" s="6"/>
      <c r="H1554" s="7">
        <v>14158</v>
      </c>
      <c r="I1554" s="8"/>
      <c r="J1554" s="8">
        <v>0</v>
      </c>
      <c r="K1554" s="8"/>
      <c r="L1554" s="8">
        <v>0</v>
      </c>
      <c r="M1554" s="8"/>
      <c r="N1554" s="8">
        <v>0</v>
      </c>
      <c r="O1554" s="8"/>
      <c r="P1554" s="8">
        <v>1</v>
      </c>
      <c r="Q1554" s="8"/>
      <c r="R1554" s="8">
        <v>0</v>
      </c>
      <c r="S1554" s="8"/>
      <c r="T1554" s="8">
        <v>0</v>
      </c>
      <c r="U1554" s="26">
        <v>0</v>
      </c>
      <c r="V1554" s="26">
        <v>0</v>
      </c>
      <c r="W1554" s="26">
        <v>14158</v>
      </c>
    </row>
    <row r="1555" spans="1:23">
      <c r="A1555" t="str">
        <f t="shared" si="24"/>
        <v>Sharkey, Mississippi</v>
      </c>
      <c r="B1555" t="s">
        <v>276</v>
      </c>
      <c r="E1555" t="s">
        <v>2637</v>
      </c>
      <c r="F1555" s="25" t="s">
        <v>2638</v>
      </c>
      <c r="G1555" s="6"/>
      <c r="H1555" s="7">
        <v>4404</v>
      </c>
      <c r="I1555" s="8"/>
      <c r="J1555" s="8">
        <v>0</v>
      </c>
      <c r="K1555" s="8"/>
      <c r="L1555" s="8">
        <v>0</v>
      </c>
      <c r="M1555" s="8"/>
      <c r="N1555" s="8">
        <v>0</v>
      </c>
      <c r="O1555" s="8"/>
      <c r="P1555" s="8">
        <v>1</v>
      </c>
      <c r="Q1555" s="8"/>
      <c r="R1555" s="8">
        <v>0</v>
      </c>
      <c r="S1555" s="8"/>
      <c r="T1555" s="8">
        <v>0</v>
      </c>
      <c r="U1555" s="26">
        <v>0</v>
      </c>
      <c r="V1555" s="26">
        <v>0</v>
      </c>
      <c r="W1555" s="26">
        <v>4404</v>
      </c>
    </row>
    <row r="1556" spans="1:23">
      <c r="A1556" t="str">
        <f t="shared" si="24"/>
        <v>Forrest, Mississippi</v>
      </c>
      <c r="B1556" t="s">
        <v>276</v>
      </c>
      <c r="E1556" t="s">
        <v>2639</v>
      </c>
      <c r="F1556" s="25" t="s">
        <v>2640</v>
      </c>
      <c r="G1556" s="6"/>
      <c r="H1556" s="7">
        <v>75224</v>
      </c>
      <c r="I1556" s="8"/>
      <c r="J1556" s="8">
        <v>0.4860549824524088</v>
      </c>
      <c r="K1556" s="8"/>
      <c r="L1556" s="8">
        <v>6.1615973625438691E-2</v>
      </c>
      <c r="M1556" s="8"/>
      <c r="N1556" s="8">
        <v>0</v>
      </c>
      <c r="O1556" s="8"/>
      <c r="P1556" s="8">
        <v>0.45232904392215256</v>
      </c>
      <c r="Q1556" s="8"/>
      <c r="R1556" s="8">
        <v>0</v>
      </c>
      <c r="S1556" s="8"/>
      <c r="T1556" s="8">
        <v>0</v>
      </c>
      <c r="U1556" s="26">
        <v>36563</v>
      </c>
      <c r="V1556" s="26">
        <v>4635</v>
      </c>
      <c r="W1556" s="26">
        <v>34026.000000000007</v>
      </c>
    </row>
    <row r="1557" spans="1:23">
      <c r="A1557" t="str">
        <f t="shared" si="24"/>
        <v>Yalobusha, Mississippi</v>
      </c>
      <c r="B1557" t="s">
        <v>276</v>
      </c>
      <c r="E1557" t="s">
        <v>2641</v>
      </c>
      <c r="F1557" s="25" t="s">
        <v>2642</v>
      </c>
      <c r="G1557" s="6"/>
      <c r="H1557" s="7">
        <v>12367</v>
      </c>
      <c r="I1557" s="8"/>
      <c r="J1557" s="8">
        <v>0</v>
      </c>
      <c r="K1557" s="8"/>
      <c r="L1557" s="8">
        <v>0</v>
      </c>
      <c r="M1557" s="8"/>
      <c r="N1557" s="8">
        <v>0</v>
      </c>
      <c r="O1557" s="8"/>
      <c r="P1557" s="8">
        <v>1</v>
      </c>
      <c r="Q1557" s="8"/>
      <c r="R1557" s="8">
        <v>0</v>
      </c>
      <c r="S1557" s="8"/>
      <c r="T1557" s="8">
        <v>0</v>
      </c>
      <c r="U1557" s="26">
        <v>0</v>
      </c>
      <c r="V1557" s="26">
        <v>0</v>
      </c>
      <c r="W1557" s="26">
        <v>12367</v>
      </c>
    </row>
    <row r="1558" spans="1:23">
      <c r="A1558" t="str">
        <f t="shared" si="24"/>
        <v>Clarke, Mississippi</v>
      </c>
      <c r="B1558" t="s">
        <v>276</v>
      </c>
      <c r="E1558" t="s">
        <v>203</v>
      </c>
      <c r="F1558" s="25" t="s">
        <v>2643</v>
      </c>
      <c r="G1558" s="6"/>
      <c r="H1558" s="7">
        <v>15770</v>
      </c>
      <c r="I1558" s="8"/>
      <c r="J1558" s="8">
        <v>0</v>
      </c>
      <c r="K1558" s="8"/>
      <c r="L1558" s="8">
        <v>0</v>
      </c>
      <c r="M1558" s="8"/>
      <c r="N1558" s="8">
        <v>0</v>
      </c>
      <c r="O1558" s="8"/>
      <c r="P1558" s="8">
        <v>1</v>
      </c>
      <c r="Q1558" s="8"/>
      <c r="R1558" s="8">
        <v>0</v>
      </c>
      <c r="S1558" s="8"/>
      <c r="T1558" s="8">
        <v>0</v>
      </c>
      <c r="U1558" s="26">
        <v>0</v>
      </c>
      <c r="V1558" s="26">
        <v>0</v>
      </c>
      <c r="W1558" s="26">
        <v>15770</v>
      </c>
    </row>
    <row r="1559" spans="1:23">
      <c r="A1559" t="str">
        <f t="shared" si="24"/>
        <v>Simpson, Mississippi</v>
      </c>
      <c r="B1559" t="s">
        <v>276</v>
      </c>
      <c r="E1559" t="s">
        <v>1861</v>
      </c>
      <c r="F1559" s="25" t="s">
        <v>2644</v>
      </c>
      <c r="G1559" s="6"/>
      <c r="H1559" s="7">
        <v>26888</v>
      </c>
      <c r="I1559" s="8"/>
      <c r="J1559" s="8">
        <v>0</v>
      </c>
      <c r="K1559" s="8"/>
      <c r="L1559" s="8">
        <v>0</v>
      </c>
      <c r="M1559" s="8"/>
      <c r="N1559" s="8">
        <v>0</v>
      </c>
      <c r="O1559" s="8"/>
      <c r="P1559" s="8">
        <v>1</v>
      </c>
      <c r="Q1559" s="8"/>
      <c r="R1559" s="8">
        <v>0</v>
      </c>
      <c r="S1559" s="8"/>
      <c r="T1559" s="8">
        <v>0</v>
      </c>
      <c r="U1559" s="26">
        <v>0</v>
      </c>
      <c r="V1559" s="26">
        <v>0</v>
      </c>
      <c r="W1559" s="26">
        <v>26888</v>
      </c>
    </row>
    <row r="1560" spans="1:23">
      <c r="A1560" t="str">
        <f t="shared" si="24"/>
        <v>Marion, Mississippi</v>
      </c>
      <c r="B1560" t="s">
        <v>276</v>
      </c>
      <c r="E1560" t="s">
        <v>109</v>
      </c>
      <c r="F1560" s="25" t="s">
        <v>2645</v>
      </c>
      <c r="G1560" s="6"/>
      <c r="H1560" s="7">
        <v>24990</v>
      </c>
      <c r="I1560" s="8"/>
      <c r="J1560" s="8">
        <v>0</v>
      </c>
      <c r="K1560" s="8"/>
      <c r="L1560" s="8">
        <v>0</v>
      </c>
      <c r="M1560" s="8"/>
      <c r="N1560" s="8">
        <v>0</v>
      </c>
      <c r="O1560" s="8"/>
      <c r="P1560" s="8">
        <v>1</v>
      </c>
      <c r="Q1560" s="8"/>
      <c r="R1560" s="8">
        <v>0</v>
      </c>
      <c r="S1560" s="8"/>
      <c r="T1560" s="8">
        <v>0</v>
      </c>
      <c r="U1560" s="26">
        <v>0</v>
      </c>
      <c r="V1560" s="26">
        <v>0</v>
      </c>
      <c r="W1560" s="26">
        <v>24990</v>
      </c>
    </row>
    <row r="1561" spans="1:23">
      <c r="A1561" t="str">
        <f t="shared" si="24"/>
        <v>Monroe, Mississippi</v>
      </c>
      <c r="B1561" t="s">
        <v>276</v>
      </c>
      <c r="E1561" t="s">
        <v>171</v>
      </c>
      <c r="F1561" s="25" t="s">
        <v>2646</v>
      </c>
      <c r="G1561" s="6"/>
      <c r="H1561" s="7">
        <v>35673</v>
      </c>
      <c r="I1561" s="8"/>
      <c r="J1561" s="8">
        <v>0</v>
      </c>
      <c r="K1561" s="8"/>
      <c r="L1561" s="8">
        <v>0</v>
      </c>
      <c r="M1561" s="8"/>
      <c r="N1561" s="8">
        <v>0</v>
      </c>
      <c r="O1561" s="8"/>
      <c r="P1561" s="8">
        <v>1</v>
      </c>
      <c r="Q1561" s="8"/>
      <c r="R1561" s="8">
        <v>0</v>
      </c>
      <c r="S1561" s="8"/>
      <c r="T1561" s="8">
        <v>0</v>
      </c>
      <c r="U1561" s="26">
        <v>0</v>
      </c>
      <c r="V1561" s="26">
        <v>0</v>
      </c>
      <c r="W1561" s="26">
        <v>35673</v>
      </c>
    </row>
    <row r="1562" spans="1:23">
      <c r="A1562" t="str">
        <f t="shared" si="24"/>
        <v>Scott, Mississippi</v>
      </c>
      <c r="B1562" t="s">
        <v>276</v>
      </c>
      <c r="E1562" t="s">
        <v>354</v>
      </c>
      <c r="F1562" s="25" t="s">
        <v>2647</v>
      </c>
      <c r="G1562" s="6"/>
      <c r="H1562" s="7">
        <v>28332</v>
      </c>
      <c r="I1562" s="8"/>
      <c r="J1562" s="8">
        <v>0</v>
      </c>
      <c r="K1562" s="8"/>
      <c r="L1562" s="8">
        <v>0</v>
      </c>
      <c r="M1562" s="8"/>
      <c r="N1562" s="8">
        <v>0</v>
      </c>
      <c r="O1562" s="8"/>
      <c r="P1562" s="8">
        <v>1</v>
      </c>
      <c r="Q1562" s="8"/>
      <c r="R1562" s="8">
        <v>0</v>
      </c>
      <c r="S1562" s="8"/>
      <c r="T1562" s="8">
        <v>0</v>
      </c>
      <c r="U1562" s="26">
        <v>0</v>
      </c>
      <c r="V1562" s="26">
        <v>0</v>
      </c>
      <c r="W1562" s="26">
        <v>28332</v>
      </c>
    </row>
    <row r="1563" spans="1:23">
      <c r="A1563" t="str">
        <f t="shared" si="24"/>
        <v>Holmes, Mississippi</v>
      </c>
      <c r="B1563" t="s">
        <v>276</v>
      </c>
      <c r="E1563" t="s">
        <v>734</v>
      </c>
      <c r="F1563" s="25" t="s">
        <v>2648</v>
      </c>
      <c r="G1563" s="6"/>
      <c r="H1563" s="7">
        <v>17737</v>
      </c>
      <c r="I1563" s="8"/>
      <c r="J1563" s="8">
        <v>0</v>
      </c>
      <c r="K1563" s="8"/>
      <c r="L1563" s="8">
        <v>0</v>
      </c>
      <c r="M1563" s="8"/>
      <c r="N1563" s="8">
        <v>0</v>
      </c>
      <c r="O1563" s="8"/>
      <c r="P1563" s="8">
        <v>1</v>
      </c>
      <c r="Q1563" s="8"/>
      <c r="R1563" s="8">
        <v>0</v>
      </c>
      <c r="S1563" s="8"/>
      <c r="T1563" s="8">
        <v>0</v>
      </c>
      <c r="U1563" s="26">
        <v>0</v>
      </c>
      <c r="V1563" s="26">
        <v>0</v>
      </c>
      <c r="W1563" s="26">
        <v>17737</v>
      </c>
    </row>
    <row r="1564" spans="1:23">
      <c r="A1564" t="str">
        <f t="shared" si="24"/>
        <v>Oktibbeha, Mississippi</v>
      </c>
      <c r="B1564" t="s">
        <v>276</v>
      </c>
      <c r="E1564" t="s">
        <v>2649</v>
      </c>
      <c r="F1564" s="25" t="s">
        <v>2650</v>
      </c>
      <c r="G1564" s="6"/>
      <c r="H1564" s="7">
        <v>49512</v>
      </c>
      <c r="I1564" s="8"/>
      <c r="J1564" s="8">
        <v>0</v>
      </c>
      <c r="K1564" s="8"/>
      <c r="L1564" s="8">
        <v>0</v>
      </c>
      <c r="M1564" s="8"/>
      <c r="N1564" s="8">
        <v>0</v>
      </c>
      <c r="O1564" s="8"/>
      <c r="P1564" s="8">
        <v>1</v>
      </c>
      <c r="Q1564" s="8"/>
      <c r="R1564" s="8">
        <v>0</v>
      </c>
      <c r="S1564" s="8"/>
      <c r="T1564" s="8">
        <v>0</v>
      </c>
      <c r="U1564" s="26">
        <v>0</v>
      </c>
      <c r="V1564" s="26">
        <v>0</v>
      </c>
      <c r="W1564" s="26">
        <v>49512</v>
      </c>
    </row>
    <row r="1565" spans="1:23">
      <c r="A1565" t="str">
        <f t="shared" si="24"/>
        <v>Covington, Mississippi</v>
      </c>
      <c r="B1565" t="s">
        <v>276</v>
      </c>
      <c r="E1565" t="s">
        <v>225</v>
      </c>
      <c r="F1565" s="25" t="s">
        <v>2651</v>
      </c>
      <c r="G1565" s="6"/>
      <c r="H1565" s="7">
        <v>18978</v>
      </c>
      <c r="I1565" s="8"/>
      <c r="J1565" s="8">
        <v>0</v>
      </c>
      <c r="K1565" s="8"/>
      <c r="L1565" s="8">
        <v>0</v>
      </c>
      <c r="M1565" s="8"/>
      <c r="N1565" s="8">
        <v>0</v>
      </c>
      <c r="O1565" s="8"/>
      <c r="P1565" s="8">
        <v>1</v>
      </c>
      <c r="Q1565" s="8"/>
      <c r="R1565" s="8">
        <v>0</v>
      </c>
      <c r="S1565" s="8"/>
      <c r="T1565" s="8">
        <v>0</v>
      </c>
      <c r="U1565" s="26">
        <v>0</v>
      </c>
      <c r="V1565" s="26">
        <v>0</v>
      </c>
      <c r="W1565" s="26">
        <v>18978</v>
      </c>
    </row>
    <row r="1566" spans="1:23">
      <c r="A1566" t="str">
        <f t="shared" si="24"/>
        <v>Pontotoc, Mississippi</v>
      </c>
      <c r="B1566" t="s">
        <v>276</v>
      </c>
      <c r="E1566" t="s">
        <v>2652</v>
      </c>
      <c r="F1566" s="25" t="s">
        <v>2653</v>
      </c>
      <c r="G1566" s="6"/>
      <c r="H1566" s="7">
        <v>31618</v>
      </c>
      <c r="I1566" s="8"/>
      <c r="J1566" s="8">
        <v>0</v>
      </c>
      <c r="K1566" s="8"/>
      <c r="L1566" s="8">
        <v>0</v>
      </c>
      <c r="M1566" s="8"/>
      <c r="N1566" s="8">
        <v>0</v>
      </c>
      <c r="O1566" s="8"/>
      <c r="P1566" s="8">
        <v>1</v>
      </c>
      <c r="Q1566" s="8"/>
      <c r="R1566" s="8">
        <v>0</v>
      </c>
      <c r="S1566" s="8"/>
      <c r="T1566" s="8">
        <v>0</v>
      </c>
      <c r="U1566" s="26">
        <v>0</v>
      </c>
      <c r="V1566" s="26">
        <v>0</v>
      </c>
      <c r="W1566" s="26">
        <v>31618</v>
      </c>
    </row>
    <row r="1567" spans="1:23">
      <c r="A1567" t="str">
        <f t="shared" si="24"/>
        <v>Yazoo, Mississippi</v>
      </c>
      <c r="B1567" t="s">
        <v>276</v>
      </c>
      <c r="E1567" t="s">
        <v>2654</v>
      </c>
      <c r="F1567" s="25" t="s">
        <v>2655</v>
      </c>
      <c r="G1567" s="6"/>
      <c r="H1567" s="7">
        <v>28565</v>
      </c>
      <c r="I1567" s="8"/>
      <c r="J1567" s="8">
        <v>0</v>
      </c>
      <c r="K1567" s="8"/>
      <c r="L1567" s="8">
        <v>0</v>
      </c>
      <c r="M1567" s="8"/>
      <c r="N1567" s="8">
        <v>0</v>
      </c>
      <c r="O1567" s="8"/>
      <c r="P1567" s="8">
        <v>1</v>
      </c>
      <c r="Q1567" s="8"/>
      <c r="R1567" s="8">
        <v>0</v>
      </c>
      <c r="S1567" s="8"/>
      <c r="T1567" s="8">
        <v>0</v>
      </c>
      <c r="U1567" s="26">
        <v>0</v>
      </c>
      <c r="V1567" s="26">
        <v>0</v>
      </c>
      <c r="W1567" s="26">
        <v>28565</v>
      </c>
    </row>
    <row r="1568" spans="1:23">
      <c r="A1568" t="str">
        <f t="shared" si="24"/>
        <v>Tate, Mississippi</v>
      </c>
      <c r="B1568" t="s">
        <v>276</v>
      </c>
      <c r="E1568" t="s">
        <v>2656</v>
      </c>
      <c r="F1568" s="25" t="s">
        <v>2657</v>
      </c>
      <c r="G1568" s="6"/>
      <c r="H1568" s="7">
        <v>28404</v>
      </c>
      <c r="I1568" s="8"/>
      <c r="J1568" s="8">
        <v>0</v>
      </c>
      <c r="K1568" s="8"/>
      <c r="L1568" s="8">
        <v>0</v>
      </c>
      <c r="M1568" s="8"/>
      <c r="N1568" s="8">
        <v>0</v>
      </c>
      <c r="O1568" s="8"/>
      <c r="P1568" s="8">
        <v>1</v>
      </c>
      <c r="Q1568" s="8"/>
      <c r="R1568" s="8">
        <v>0</v>
      </c>
      <c r="S1568" s="8"/>
      <c r="T1568" s="8">
        <v>0</v>
      </c>
      <c r="U1568" s="26">
        <v>0</v>
      </c>
      <c r="V1568" s="26">
        <v>0</v>
      </c>
      <c r="W1568" s="26">
        <v>28404</v>
      </c>
    </row>
    <row r="1569" spans="1:23">
      <c r="A1569" t="str">
        <f t="shared" si="24"/>
        <v>Lawrence, Mississippi</v>
      </c>
      <c r="B1569" t="s">
        <v>276</v>
      </c>
      <c r="E1569" t="s">
        <v>115</v>
      </c>
      <c r="F1569" s="25" t="s">
        <v>2658</v>
      </c>
      <c r="G1569" s="6"/>
      <c r="H1569" s="7">
        <v>12633</v>
      </c>
      <c r="I1569" s="8"/>
      <c r="J1569" s="8">
        <v>0</v>
      </c>
      <c r="K1569" s="8"/>
      <c r="L1569" s="8">
        <v>0</v>
      </c>
      <c r="M1569" s="8"/>
      <c r="N1569" s="8">
        <v>0</v>
      </c>
      <c r="O1569" s="8"/>
      <c r="P1569" s="8">
        <v>1</v>
      </c>
      <c r="Q1569" s="8"/>
      <c r="R1569" s="8">
        <v>0</v>
      </c>
      <c r="S1569" s="8"/>
      <c r="T1569" s="8">
        <v>0</v>
      </c>
      <c r="U1569" s="26">
        <v>0</v>
      </c>
      <c r="V1569" s="26">
        <v>0</v>
      </c>
      <c r="W1569" s="26">
        <v>12633</v>
      </c>
    </row>
    <row r="1570" spans="1:23">
      <c r="A1570" t="str">
        <f t="shared" si="24"/>
        <v>Attala, Mississippi</v>
      </c>
      <c r="B1570" t="s">
        <v>276</v>
      </c>
      <c r="E1570" t="s">
        <v>2659</v>
      </c>
      <c r="F1570" s="25" t="s">
        <v>2660</v>
      </c>
      <c r="G1570" s="6"/>
      <c r="H1570" s="7">
        <v>18437</v>
      </c>
      <c r="I1570" s="8"/>
      <c r="J1570" s="8">
        <v>0</v>
      </c>
      <c r="K1570" s="8"/>
      <c r="L1570" s="8">
        <v>0</v>
      </c>
      <c r="M1570" s="8"/>
      <c r="N1570" s="8">
        <v>0</v>
      </c>
      <c r="O1570" s="8"/>
      <c r="P1570" s="8">
        <v>1</v>
      </c>
      <c r="Q1570" s="8"/>
      <c r="R1570" s="8">
        <v>0</v>
      </c>
      <c r="S1570" s="8"/>
      <c r="T1570" s="8">
        <v>0</v>
      </c>
      <c r="U1570" s="26">
        <v>0</v>
      </c>
      <c r="V1570" s="26">
        <v>0</v>
      </c>
      <c r="W1570" s="26">
        <v>18437</v>
      </c>
    </row>
    <row r="1571" spans="1:23">
      <c r="A1571" t="str">
        <f t="shared" si="24"/>
        <v>Prentiss, Mississippi</v>
      </c>
      <c r="B1571" t="s">
        <v>276</v>
      </c>
      <c r="E1571" t="s">
        <v>2661</v>
      </c>
      <c r="F1571" s="25" t="s">
        <v>2662</v>
      </c>
      <c r="G1571" s="6"/>
      <c r="H1571" s="7">
        <v>25255</v>
      </c>
      <c r="I1571" s="8"/>
      <c r="J1571" s="8">
        <v>0</v>
      </c>
      <c r="K1571" s="8"/>
      <c r="L1571" s="8">
        <v>0</v>
      </c>
      <c r="M1571" s="8"/>
      <c r="N1571" s="8">
        <v>0</v>
      </c>
      <c r="O1571" s="8"/>
      <c r="P1571" s="8">
        <v>1</v>
      </c>
      <c r="Q1571" s="8"/>
      <c r="R1571" s="8">
        <v>0</v>
      </c>
      <c r="S1571" s="8"/>
      <c r="T1571" s="8">
        <v>0</v>
      </c>
      <c r="U1571" s="26">
        <v>0</v>
      </c>
      <c r="V1571" s="26">
        <v>0</v>
      </c>
      <c r="W1571" s="26">
        <v>25255</v>
      </c>
    </row>
    <row r="1572" spans="1:23">
      <c r="A1572" t="str">
        <f t="shared" si="24"/>
        <v>Pike, Mississippi</v>
      </c>
      <c r="B1572" t="s">
        <v>276</v>
      </c>
      <c r="E1572" t="s">
        <v>175</v>
      </c>
      <c r="F1572" s="25" t="s">
        <v>2663</v>
      </c>
      <c r="G1572" s="6"/>
      <c r="H1572" s="7">
        <v>39532</v>
      </c>
      <c r="I1572" s="8"/>
      <c r="J1572" s="8">
        <v>0</v>
      </c>
      <c r="K1572" s="8"/>
      <c r="L1572" s="8">
        <v>0</v>
      </c>
      <c r="M1572" s="8"/>
      <c r="N1572" s="8">
        <v>0</v>
      </c>
      <c r="O1572" s="8"/>
      <c r="P1572" s="8">
        <v>1</v>
      </c>
      <c r="Q1572" s="8"/>
      <c r="R1572" s="8">
        <v>0</v>
      </c>
      <c r="S1572" s="8"/>
      <c r="T1572" s="8">
        <v>0</v>
      </c>
      <c r="U1572" s="26">
        <v>0</v>
      </c>
      <c r="V1572" s="26">
        <v>0</v>
      </c>
      <c r="W1572" s="26">
        <v>39532</v>
      </c>
    </row>
    <row r="1573" spans="1:23">
      <c r="A1573" t="str">
        <f t="shared" si="24"/>
        <v>Calhoun, Mississippi</v>
      </c>
      <c r="B1573" t="s">
        <v>276</v>
      </c>
      <c r="E1573" t="s">
        <v>139</v>
      </c>
      <c r="F1573" s="25" t="s">
        <v>2664</v>
      </c>
      <c r="G1573" s="6"/>
      <c r="H1573" s="7">
        <v>14499</v>
      </c>
      <c r="I1573" s="8"/>
      <c r="J1573" s="8">
        <v>0</v>
      </c>
      <c r="K1573" s="8"/>
      <c r="L1573" s="8">
        <v>0</v>
      </c>
      <c r="M1573" s="8"/>
      <c r="N1573" s="8">
        <v>0</v>
      </c>
      <c r="O1573" s="8"/>
      <c r="P1573" s="8">
        <v>1</v>
      </c>
      <c r="Q1573" s="8"/>
      <c r="R1573" s="8">
        <v>0</v>
      </c>
      <c r="S1573" s="8"/>
      <c r="T1573" s="8">
        <v>0</v>
      </c>
      <c r="U1573" s="26">
        <v>0</v>
      </c>
      <c r="V1573" s="26">
        <v>0</v>
      </c>
      <c r="W1573" s="26">
        <v>14499</v>
      </c>
    </row>
    <row r="1574" spans="1:23">
      <c r="A1574" t="str">
        <f t="shared" si="24"/>
        <v>Greene, Mississippi</v>
      </c>
      <c r="B1574" t="s">
        <v>276</v>
      </c>
      <c r="E1574" t="s">
        <v>153</v>
      </c>
      <c r="F1574" s="25" t="s">
        <v>2665</v>
      </c>
      <c r="G1574" s="6"/>
      <c r="H1574" s="7">
        <v>13645</v>
      </c>
      <c r="I1574" s="8"/>
      <c r="J1574" s="8">
        <v>0</v>
      </c>
      <c r="K1574" s="8"/>
      <c r="L1574" s="8">
        <v>0</v>
      </c>
      <c r="M1574" s="8"/>
      <c r="N1574" s="8">
        <v>0</v>
      </c>
      <c r="O1574" s="8"/>
      <c r="P1574" s="8">
        <v>1</v>
      </c>
      <c r="Q1574" s="8"/>
      <c r="R1574" s="8">
        <v>0</v>
      </c>
      <c r="S1574" s="8"/>
      <c r="T1574" s="8">
        <v>0</v>
      </c>
      <c r="U1574" s="26">
        <v>0</v>
      </c>
      <c r="V1574" s="26">
        <v>0</v>
      </c>
      <c r="W1574" s="26">
        <v>13645</v>
      </c>
    </row>
    <row r="1575" spans="1:23">
      <c r="A1575" t="str">
        <f t="shared" si="24"/>
        <v>Amite, Mississippi</v>
      </c>
      <c r="B1575" t="s">
        <v>276</v>
      </c>
      <c r="E1575" t="s">
        <v>2666</v>
      </c>
      <c r="F1575" s="25" t="s">
        <v>2667</v>
      </c>
      <c r="G1575" s="6"/>
      <c r="H1575" s="7">
        <v>12412</v>
      </c>
      <c r="I1575" s="8"/>
      <c r="J1575" s="8">
        <v>0</v>
      </c>
      <c r="K1575" s="8"/>
      <c r="L1575" s="8">
        <v>0</v>
      </c>
      <c r="M1575" s="8"/>
      <c r="N1575" s="8">
        <v>0</v>
      </c>
      <c r="O1575" s="8"/>
      <c r="P1575" s="8">
        <v>1</v>
      </c>
      <c r="Q1575" s="8"/>
      <c r="R1575" s="8">
        <v>0</v>
      </c>
      <c r="S1575" s="8"/>
      <c r="T1575" s="8">
        <v>0</v>
      </c>
      <c r="U1575" s="26">
        <v>0</v>
      </c>
      <c r="V1575" s="26">
        <v>0</v>
      </c>
      <c r="W1575" s="26">
        <v>12412</v>
      </c>
    </row>
    <row r="1576" spans="1:23">
      <c r="A1576" t="str">
        <f t="shared" si="24"/>
        <v>Smith, Mississippi</v>
      </c>
      <c r="B1576" t="s">
        <v>276</v>
      </c>
      <c r="E1576" t="s">
        <v>1657</v>
      </c>
      <c r="F1576" s="25" t="s">
        <v>2668</v>
      </c>
      <c r="G1576" s="6"/>
      <c r="H1576" s="7">
        <v>16009</v>
      </c>
      <c r="I1576" s="8"/>
      <c r="J1576" s="8">
        <v>0</v>
      </c>
      <c r="K1576" s="8"/>
      <c r="L1576" s="8">
        <v>0</v>
      </c>
      <c r="M1576" s="8"/>
      <c r="N1576" s="8">
        <v>0</v>
      </c>
      <c r="O1576" s="8"/>
      <c r="P1576" s="8">
        <v>1</v>
      </c>
      <c r="Q1576" s="8"/>
      <c r="R1576" s="8">
        <v>0</v>
      </c>
      <c r="S1576" s="8"/>
      <c r="T1576" s="8">
        <v>0</v>
      </c>
      <c r="U1576" s="26">
        <v>0</v>
      </c>
      <c r="V1576" s="26">
        <v>0</v>
      </c>
      <c r="W1576" s="26">
        <v>16009</v>
      </c>
    </row>
    <row r="1577" spans="1:23">
      <c r="A1577" t="str">
        <f t="shared" si="24"/>
        <v>Claiborne, Mississippi</v>
      </c>
      <c r="B1577" t="s">
        <v>276</v>
      </c>
      <c r="E1577" t="s">
        <v>2669</v>
      </c>
      <c r="F1577" s="25" t="s">
        <v>2670</v>
      </c>
      <c r="G1577" s="6"/>
      <c r="H1577" s="7">
        <v>9089</v>
      </c>
      <c r="I1577" s="8"/>
      <c r="J1577" s="8">
        <v>0</v>
      </c>
      <c r="K1577" s="8"/>
      <c r="L1577" s="8">
        <v>0</v>
      </c>
      <c r="M1577" s="8"/>
      <c r="N1577" s="8">
        <v>0</v>
      </c>
      <c r="O1577" s="8"/>
      <c r="P1577" s="8">
        <v>1</v>
      </c>
      <c r="Q1577" s="8"/>
      <c r="R1577" s="8">
        <v>0</v>
      </c>
      <c r="S1577" s="8"/>
      <c r="T1577" s="8">
        <v>0</v>
      </c>
      <c r="U1577" s="26">
        <v>0</v>
      </c>
      <c r="V1577" s="26">
        <v>0</v>
      </c>
      <c r="W1577" s="26">
        <v>9089</v>
      </c>
    </row>
    <row r="1578" spans="1:23">
      <c r="A1578" t="str">
        <f t="shared" si="24"/>
        <v>Wayne, Mississippi</v>
      </c>
      <c r="B1578" t="s">
        <v>276</v>
      </c>
      <c r="E1578" t="s">
        <v>919</v>
      </c>
      <c r="F1578" s="25" t="s">
        <v>2671</v>
      </c>
      <c r="G1578" s="6"/>
      <c r="H1578" s="7">
        <v>20373</v>
      </c>
      <c r="I1578" s="8"/>
      <c r="J1578" s="8">
        <v>0</v>
      </c>
      <c r="K1578" s="8"/>
      <c r="L1578" s="8">
        <v>0</v>
      </c>
      <c r="M1578" s="8"/>
      <c r="N1578" s="8">
        <v>0</v>
      </c>
      <c r="O1578" s="8"/>
      <c r="P1578" s="8">
        <v>1</v>
      </c>
      <c r="Q1578" s="8"/>
      <c r="R1578" s="8">
        <v>0</v>
      </c>
      <c r="S1578" s="8"/>
      <c r="T1578" s="8">
        <v>0</v>
      </c>
      <c r="U1578" s="26">
        <v>0</v>
      </c>
      <c r="V1578" s="26">
        <v>0</v>
      </c>
      <c r="W1578" s="26">
        <v>20373</v>
      </c>
    </row>
    <row r="1579" spans="1:23">
      <c r="A1579" t="str">
        <f t="shared" si="24"/>
        <v>Winston, Mississippi</v>
      </c>
      <c r="B1579" t="s">
        <v>276</v>
      </c>
      <c r="E1579" t="s">
        <v>111</v>
      </c>
      <c r="F1579" s="25" t="s">
        <v>2672</v>
      </c>
      <c r="G1579" s="6"/>
      <c r="H1579" s="7">
        <v>18229</v>
      </c>
      <c r="I1579" s="8"/>
      <c r="J1579" s="8">
        <v>0</v>
      </c>
      <c r="K1579" s="8"/>
      <c r="L1579" s="8">
        <v>0</v>
      </c>
      <c r="M1579" s="8"/>
      <c r="N1579" s="8">
        <v>0</v>
      </c>
      <c r="O1579" s="8"/>
      <c r="P1579" s="8">
        <v>1</v>
      </c>
      <c r="Q1579" s="8"/>
      <c r="R1579" s="8">
        <v>0</v>
      </c>
      <c r="S1579" s="8"/>
      <c r="T1579" s="8">
        <v>0</v>
      </c>
      <c r="U1579" s="26">
        <v>0</v>
      </c>
      <c r="V1579" s="26">
        <v>0</v>
      </c>
      <c r="W1579" s="26">
        <v>18229</v>
      </c>
    </row>
    <row r="1580" spans="1:23">
      <c r="A1580" t="str">
        <f t="shared" si="24"/>
        <v>Humphreys, Mississippi</v>
      </c>
      <c r="B1580" t="s">
        <v>276</v>
      </c>
      <c r="E1580" t="s">
        <v>2673</v>
      </c>
      <c r="F1580" s="25" t="s">
        <v>2674</v>
      </c>
      <c r="G1580" s="6"/>
      <c r="H1580" s="7">
        <v>8389</v>
      </c>
      <c r="I1580" s="8"/>
      <c r="J1580" s="8">
        <v>0</v>
      </c>
      <c r="K1580" s="8"/>
      <c r="L1580" s="8">
        <v>0</v>
      </c>
      <c r="M1580" s="8"/>
      <c r="N1580" s="8">
        <v>0</v>
      </c>
      <c r="O1580" s="8"/>
      <c r="P1580" s="8">
        <v>1</v>
      </c>
      <c r="Q1580" s="8"/>
      <c r="R1580" s="8">
        <v>0</v>
      </c>
      <c r="S1580" s="8"/>
      <c r="T1580" s="8">
        <v>0</v>
      </c>
      <c r="U1580" s="26">
        <v>0</v>
      </c>
      <c r="V1580" s="26">
        <v>0</v>
      </c>
      <c r="W1580" s="26">
        <v>8389</v>
      </c>
    </row>
    <row r="1581" spans="1:23">
      <c r="A1581" t="str">
        <f t="shared" si="24"/>
        <v>Noxubee, Mississippi</v>
      </c>
      <c r="B1581" t="s">
        <v>276</v>
      </c>
      <c r="E1581" t="s">
        <v>2675</v>
      </c>
      <c r="F1581" s="25" t="s">
        <v>2676</v>
      </c>
      <c r="G1581" s="6"/>
      <c r="H1581" s="7">
        <v>10700</v>
      </c>
      <c r="I1581" s="8"/>
      <c r="J1581" s="8">
        <v>0</v>
      </c>
      <c r="K1581" s="8"/>
      <c r="L1581" s="8">
        <v>0</v>
      </c>
      <c r="M1581" s="8"/>
      <c r="N1581" s="8">
        <v>0</v>
      </c>
      <c r="O1581" s="8"/>
      <c r="P1581" s="8">
        <v>1</v>
      </c>
      <c r="Q1581" s="8"/>
      <c r="R1581" s="8">
        <v>0</v>
      </c>
      <c r="S1581" s="8"/>
      <c r="T1581" s="8">
        <v>0</v>
      </c>
      <c r="U1581" s="26">
        <v>0</v>
      </c>
      <c r="V1581" s="26">
        <v>0</v>
      </c>
      <c r="W1581" s="26">
        <v>10700</v>
      </c>
    </row>
    <row r="1582" spans="1:23">
      <c r="A1582" t="str">
        <f t="shared" si="24"/>
        <v>Leflore, Mississippi</v>
      </c>
      <c r="B1582" t="s">
        <v>276</v>
      </c>
      <c r="E1582" t="s">
        <v>2677</v>
      </c>
      <c r="F1582" s="25" t="s">
        <v>2678</v>
      </c>
      <c r="G1582" s="6"/>
      <c r="H1582" s="7">
        <v>29222</v>
      </c>
      <c r="I1582" s="8"/>
      <c r="J1582" s="8">
        <v>0</v>
      </c>
      <c r="K1582" s="8"/>
      <c r="L1582" s="8">
        <v>0</v>
      </c>
      <c r="M1582" s="8"/>
      <c r="N1582" s="8">
        <v>0</v>
      </c>
      <c r="O1582" s="8"/>
      <c r="P1582" s="8">
        <v>1</v>
      </c>
      <c r="Q1582" s="8"/>
      <c r="R1582" s="8">
        <v>0</v>
      </c>
      <c r="S1582" s="8"/>
      <c r="T1582" s="8">
        <v>0</v>
      </c>
      <c r="U1582" s="26">
        <v>0</v>
      </c>
      <c r="V1582" s="26">
        <v>0</v>
      </c>
      <c r="W1582" s="26">
        <v>29222</v>
      </c>
    </row>
    <row r="1583" spans="1:23">
      <c r="A1583" t="str">
        <f t="shared" si="24"/>
        <v>Coahoma, Mississippi</v>
      </c>
      <c r="B1583" t="s">
        <v>276</v>
      </c>
      <c r="E1583" t="s">
        <v>2679</v>
      </c>
      <c r="F1583" s="25" t="s">
        <v>2680</v>
      </c>
      <c r="G1583" s="6"/>
      <c r="H1583" s="7">
        <v>23255</v>
      </c>
      <c r="I1583" s="8"/>
      <c r="J1583" s="8">
        <v>0</v>
      </c>
      <c r="K1583" s="8"/>
      <c r="L1583" s="8">
        <v>0</v>
      </c>
      <c r="M1583" s="8"/>
      <c r="N1583" s="8">
        <v>0</v>
      </c>
      <c r="O1583" s="8"/>
      <c r="P1583" s="8">
        <v>1</v>
      </c>
      <c r="Q1583" s="8"/>
      <c r="R1583" s="8">
        <v>0</v>
      </c>
      <c r="S1583" s="8"/>
      <c r="T1583" s="8">
        <v>0</v>
      </c>
      <c r="U1583" s="26">
        <v>0</v>
      </c>
      <c r="V1583" s="26">
        <v>0</v>
      </c>
      <c r="W1583" s="26">
        <v>23255</v>
      </c>
    </row>
    <row r="1584" spans="1:23">
      <c r="A1584" t="str">
        <f t="shared" si="24"/>
        <v>Panola, Mississippi</v>
      </c>
      <c r="B1584" t="s">
        <v>276</v>
      </c>
      <c r="E1584" t="s">
        <v>2681</v>
      </c>
      <c r="F1584" s="25" t="s">
        <v>2682</v>
      </c>
      <c r="G1584" s="6"/>
      <c r="H1584" s="7">
        <v>34190</v>
      </c>
      <c r="I1584" s="8"/>
      <c r="J1584" s="8">
        <v>0</v>
      </c>
      <c r="K1584" s="8"/>
      <c r="L1584" s="8">
        <v>0</v>
      </c>
      <c r="M1584" s="8"/>
      <c r="N1584" s="8">
        <v>0</v>
      </c>
      <c r="O1584" s="8"/>
      <c r="P1584" s="8">
        <v>1</v>
      </c>
      <c r="Q1584" s="8"/>
      <c r="R1584" s="8">
        <v>0</v>
      </c>
      <c r="S1584" s="8"/>
      <c r="T1584" s="8">
        <v>0</v>
      </c>
      <c r="U1584" s="26">
        <v>0</v>
      </c>
      <c r="V1584" s="26">
        <v>0</v>
      </c>
      <c r="W1584" s="26">
        <v>34190</v>
      </c>
    </row>
    <row r="1585" spans="1:23">
      <c r="A1585" t="str">
        <f t="shared" si="24"/>
        <v>Marshall, Mississippi</v>
      </c>
      <c r="B1585" t="s">
        <v>276</v>
      </c>
      <c r="E1585" t="s">
        <v>165</v>
      </c>
      <c r="F1585" s="25" t="s">
        <v>2683</v>
      </c>
      <c r="G1585" s="6"/>
      <c r="H1585" s="7">
        <v>35599</v>
      </c>
      <c r="I1585" s="8"/>
      <c r="J1585" s="8">
        <v>0</v>
      </c>
      <c r="K1585" s="8"/>
      <c r="L1585" s="8">
        <v>0</v>
      </c>
      <c r="M1585" s="8"/>
      <c r="N1585" s="8">
        <v>0</v>
      </c>
      <c r="O1585" s="8"/>
      <c r="P1585" s="8">
        <v>1</v>
      </c>
      <c r="Q1585" s="8"/>
      <c r="R1585" s="8">
        <v>0</v>
      </c>
      <c r="S1585" s="8"/>
      <c r="T1585" s="8">
        <v>0</v>
      </c>
      <c r="U1585" s="26">
        <v>0</v>
      </c>
      <c r="V1585" s="26">
        <v>0</v>
      </c>
      <c r="W1585" s="26">
        <v>35599</v>
      </c>
    </row>
    <row r="1586" spans="1:23">
      <c r="A1586" t="str">
        <f t="shared" si="24"/>
        <v>Grenada, Mississippi</v>
      </c>
      <c r="B1586" t="s">
        <v>276</v>
      </c>
      <c r="E1586" t="s">
        <v>2684</v>
      </c>
      <c r="F1586" s="25" t="s">
        <v>2685</v>
      </c>
      <c r="G1586" s="6"/>
      <c r="H1586" s="7">
        <v>21088</v>
      </c>
      <c r="I1586" s="8"/>
      <c r="J1586" s="8">
        <v>0</v>
      </c>
      <c r="K1586" s="8"/>
      <c r="L1586" s="8">
        <v>0</v>
      </c>
      <c r="M1586" s="8"/>
      <c r="N1586" s="8">
        <v>0</v>
      </c>
      <c r="O1586" s="8"/>
      <c r="P1586" s="8">
        <v>1</v>
      </c>
      <c r="Q1586" s="8"/>
      <c r="R1586" s="8">
        <v>0</v>
      </c>
      <c r="S1586" s="8"/>
      <c r="T1586" s="8">
        <v>0</v>
      </c>
      <c r="U1586" s="26">
        <v>0</v>
      </c>
      <c r="V1586" s="26">
        <v>0</v>
      </c>
      <c r="W1586" s="26">
        <v>21088</v>
      </c>
    </row>
    <row r="1587" spans="1:23">
      <c r="A1587" t="str">
        <f t="shared" si="24"/>
        <v>Tishomingo, Mississippi</v>
      </c>
      <c r="B1587" t="s">
        <v>276</v>
      </c>
      <c r="E1587" t="s">
        <v>2686</v>
      </c>
      <c r="F1587" s="25" t="s">
        <v>2687</v>
      </c>
      <c r="G1587" s="6"/>
      <c r="H1587" s="7">
        <v>19441</v>
      </c>
      <c r="I1587" s="8"/>
      <c r="J1587" s="8">
        <v>0</v>
      </c>
      <c r="K1587" s="8"/>
      <c r="L1587" s="8">
        <v>0</v>
      </c>
      <c r="M1587" s="8"/>
      <c r="N1587" s="8">
        <v>0</v>
      </c>
      <c r="O1587" s="8"/>
      <c r="P1587" s="8">
        <v>1</v>
      </c>
      <c r="Q1587" s="8"/>
      <c r="R1587" s="8">
        <v>0</v>
      </c>
      <c r="S1587" s="8"/>
      <c r="T1587" s="8">
        <v>0</v>
      </c>
      <c r="U1587" s="26">
        <v>0</v>
      </c>
      <c r="V1587" s="26">
        <v>0</v>
      </c>
      <c r="W1587" s="26">
        <v>19441</v>
      </c>
    </row>
    <row r="1588" spans="1:23">
      <c r="A1588" t="str">
        <f t="shared" si="24"/>
        <v>Quitman, Mississippi</v>
      </c>
      <c r="B1588" t="s">
        <v>276</v>
      </c>
      <c r="E1588" t="s">
        <v>956</v>
      </c>
      <c r="F1588" s="25" t="s">
        <v>2688</v>
      </c>
      <c r="G1588" s="6"/>
      <c r="H1588" s="7">
        <v>7187</v>
      </c>
      <c r="I1588" s="8"/>
      <c r="J1588" s="8">
        <v>0</v>
      </c>
      <c r="K1588" s="8"/>
      <c r="L1588" s="8">
        <v>0</v>
      </c>
      <c r="M1588" s="8"/>
      <c r="N1588" s="8">
        <v>0</v>
      </c>
      <c r="O1588" s="8"/>
      <c r="P1588" s="8">
        <v>1</v>
      </c>
      <c r="Q1588" s="8"/>
      <c r="R1588" s="8">
        <v>0</v>
      </c>
      <c r="S1588" s="8"/>
      <c r="T1588" s="8">
        <v>0</v>
      </c>
      <c r="U1588" s="26">
        <v>0</v>
      </c>
      <c r="V1588" s="26">
        <v>0</v>
      </c>
      <c r="W1588" s="26">
        <v>7187</v>
      </c>
    </row>
    <row r="1589" spans="1:23">
      <c r="A1589" t="str">
        <f t="shared" si="24"/>
        <v>Wilkinson, Mississippi</v>
      </c>
      <c r="B1589" t="s">
        <v>276</v>
      </c>
      <c r="E1589" t="s">
        <v>826</v>
      </c>
      <c r="F1589" s="25" t="s">
        <v>2689</v>
      </c>
      <c r="G1589" s="6"/>
      <c r="H1589" s="7">
        <v>8875</v>
      </c>
      <c r="I1589" s="8"/>
      <c r="J1589" s="8">
        <v>0</v>
      </c>
      <c r="K1589" s="8"/>
      <c r="L1589" s="8">
        <v>0</v>
      </c>
      <c r="M1589" s="8"/>
      <c r="N1589" s="8">
        <v>0</v>
      </c>
      <c r="O1589" s="8"/>
      <c r="P1589" s="8">
        <v>1</v>
      </c>
      <c r="Q1589" s="8"/>
      <c r="R1589" s="8">
        <v>0</v>
      </c>
      <c r="S1589" s="8"/>
      <c r="T1589" s="8">
        <v>0</v>
      </c>
      <c r="U1589" s="26">
        <v>0</v>
      </c>
      <c r="V1589" s="26">
        <v>0</v>
      </c>
      <c r="W1589" s="26">
        <v>8875</v>
      </c>
    </row>
    <row r="1590" spans="1:23">
      <c r="A1590" t="str">
        <f t="shared" si="24"/>
        <v>Leake, Mississippi</v>
      </c>
      <c r="B1590" t="s">
        <v>276</v>
      </c>
      <c r="E1590" t="s">
        <v>2690</v>
      </c>
      <c r="F1590" s="25" t="s">
        <v>2691</v>
      </c>
      <c r="G1590" s="6"/>
      <c r="H1590" s="7">
        <v>22792</v>
      </c>
      <c r="I1590" s="8"/>
      <c r="J1590" s="8">
        <v>0</v>
      </c>
      <c r="K1590" s="8"/>
      <c r="L1590" s="8">
        <v>0</v>
      </c>
      <c r="M1590" s="8"/>
      <c r="N1590" s="8">
        <v>0</v>
      </c>
      <c r="O1590" s="8"/>
      <c r="P1590" s="8">
        <v>1</v>
      </c>
      <c r="Q1590" s="8"/>
      <c r="R1590" s="8">
        <v>0</v>
      </c>
      <c r="S1590" s="8"/>
      <c r="T1590" s="8">
        <v>0</v>
      </c>
      <c r="U1590" s="26">
        <v>0</v>
      </c>
      <c r="V1590" s="26">
        <v>0</v>
      </c>
      <c r="W1590" s="26">
        <v>22792</v>
      </c>
    </row>
    <row r="1591" spans="1:23">
      <c r="A1591" t="str">
        <f t="shared" si="24"/>
        <v>Clay, Mississippi</v>
      </c>
      <c r="B1591" t="s">
        <v>276</v>
      </c>
      <c r="E1591" t="s">
        <v>145</v>
      </c>
      <c r="F1591" s="25" t="s">
        <v>2692</v>
      </c>
      <c r="G1591" s="6"/>
      <c r="H1591" s="7">
        <v>19640</v>
      </c>
      <c r="I1591" s="8"/>
      <c r="J1591" s="8">
        <v>0</v>
      </c>
      <c r="K1591" s="8"/>
      <c r="L1591" s="8">
        <v>0</v>
      </c>
      <c r="M1591" s="8"/>
      <c r="N1591" s="8">
        <v>0</v>
      </c>
      <c r="O1591" s="8"/>
      <c r="P1591" s="8">
        <v>1</v>
      </c>
      <c r="Q1591" s="8"/>
      <c r="R1591" s="8">
        <v>0</v>
      </c>
      <c r="S1591" s="8"/>
      <c r="T1591" s="8">
        <v>0</v>
      </c>
      <c r="U1591" s="26">
        <v>0</v>
      </c>
      <c r="V1591" s="26">
        <v>0</v>
      </c>
      <c r="W1591" s="26">
        <v>19640</v>
      </c>
    </row>
    <row r="1592" spans="1:23">
      <c r="A1592" t="str">
        <f t="shared" si="24"/>
        <v>Franklin, Mississippi</v>
      </c>
      <c r="B1592" t="s">
        <v>276</v>
      </c>
      <c r="E1592" t="s">
        <v>117</v>
      </c>
      <c r="F1592" s="25" t="s">
        <v>2693</v>
      </c>
      <c r="G1592" s="6"/>
      <c r="H1592" s="7">
        <v>7733</v>
      </c>
      <c r="I1592" s="8"/>
      <c r="J1592" s="8">
        <v>0</v>
      </c>
      <c r="K1592" s="8"/>
      <c r="L1592" s="8">
        <v>0</v>
      </c>
      <c r="M1592" s="8"/>
      <c r="N1592" s="8">
        <v>0</v>
      </c>
      <c r="O1592" s="8"/>
      <c r="P1592" s="8">
        <v>1</v>
      </c>
      <c r="Q1592" s="8"/>
      <c r="R1592" s="8">
        <v>0</v>
      </c>
      <c r="S1592" s="8"/>
      <c r="T1592" s="8">
        <v>0</v>
      </c>
      <c r="U1592" s="26">
        <v>0</v>
      </c>
      <c r="V1592" s="26">
        <v>0</v>
      </c>
      <c r="W1592" s="26">
        <v>7733</v>
      </c>
    </row>
    <row r="1593" spans="1:23">
      <c r="A1593" t="str">
        <f t="shared" si="24"/>
        <v>Neshoba, Mississippi</v>
      </c>
      <c r="B1593" t="s">
        <v>276</v>
      </c>
      <c r="E1593" t="s">
        <v>2694</v>
      </c>
      <c r="F1593" s="25" t="s">
        <v>2695</v>
      </c>
      <c r="G1593" s="6"/>
      <c r="H1593" s="7">
        <v>29332</v>
      </c>
      <c r="I1593" s="8"/>
      <c r="J1593" s="8">
        <v>0</v>
      </c>
      <c r="K1593" s="8"/>
      <c r="L1593" s="8">
        <v>0</v>
      </c>
      <c r="M1593" s="8"/>
      <c r="N1593" s="8">
        <v>0</v>
      </c>
      <c r="O1593" s="8"/>
      <c r="P1593" s="8">
        <v>1</v>
      </c>
      <c r="Q1593" s="8"/>
      <c r="R1593" s="8">
        <v>0</v>
      </c>
      <c r="S1593" s="8"/>
      <c r="T1593" s="8">
        <v>0</v>
      </c>
      <c r="U1593" s="26">
        <v>0</v>
      </c>
      <c r="V1593" s="26">
        <v>0</v>
      </c>
      <c r="W1593" s="26">
        <v>29332</v>
      </c>
    </row>
    <row r="1594" spans="1:23">
      <c r="A1594" t="str">
        <f t="shared" si="24"/>
        <v>Lee, Mississippi</v>
      </c>
      <c r="B1594" t="s">
        <v>276</v>
      </c>
      <c r="E1594" t="s">
        <v>157</v>
      </c>
      <c r="F1594" s="25" t="s">
        <v>2696</v>
      </c>
      <c r="G1594" s="6"/>
      <c r="H1594" s="7">
        <v>85072</v>
      </c>
      <c r="I1594" s="8"/>
      <c r="J1594" s="8">
        <v>0</v>
      </c>
      <c r="K1594" s="8"/>
      <c r="L1594" s="8">
        <v>0</v>
      </c>
      <c r="M1594" s="8"/>
      <c r="N1594" s="8">
        <v>0</v>
      </c>
      <c r="O1594" s="8"/>
      <c r="P1594" s="8">
        <v>1</v>
      </c>
      <c r="Q1594" s="8"/>
      <c r="R1594" s="8">
        <v>0</v>
      </c>
      <c r="S1594" s="8"/>
      <c r="T1594" s="8">
        <v>0</v>
      </c>
      <c r="U1594" s="26">
        <v>0</v>
      </c>
      <c r="V1594" s="26">
        <v>0</v>
      </c>
      <c r="W1594" s="26">
        <v>85072</v>
      </c>
    </row>
    <row r="1595" spans="1:23">
      <c r="A1595" t="str">
        <f t="shared" si="24"/>
        <v>Sunflower, Mississippi</v>
      </c>
      <c r="B1595" t="s">
        <v>276</v>
      </c>
      <c r="E1595" t="s">
        <v>2697</v>
      </c>
      <c r="F1595" s="25" t="s">
        <v>2698</v>
      </c>
      <c r="G1595" s="6"/>
      <c r="H1595" s="7">
        <v>26168</v>
      </c>
      <c r="I1595" s="8"/>
      <c r="J1595" s="8">
        <v>0</v>
      </c>
      <c r="K1595" s="8"/>
      <c r="L1595" s="8">
        <v>0</v>
      </c>
      <c r="M1595" s="8"/>
      <c r="N1595" s="8">
        <v>0</v>
      </c>
      <c r="O1595" s="8"/>
      <c r="P1595" s="8">
        <v>1</v>
      </c>
      <c r="Q1595" s="8"/>
      <c r="R1595" s="8">
        <v>0</v>
      </c>
      <c r="S1595" s="8"/>
      <c r="T1595" s="8">
        <v>0</v>
      </c>
      <c r="U1595" s="26">
        <v>0</v>
      </c>
      <c r="V1595" s="26">
        <v>0</v>
      </c>
      <c r="W1595" s="26">
        <v>26168</v>
      </c>
    </row>
    <row r="1596" spans="1:23">
      <c r="A1596" t="str">
        <f t="shared" si="24"/>
        <v>Jefferson, Mississippi</v>
      </c>
      <c r="B1596" t="s">
        <v>276</v>
      </c>
      <c r="E1596" t="s">
        <v>101</v>
      </c>
      <c r="F1596" s="25" t="s">
        <v>2699</v>
      </c>
      <c r="G1596" s="6"/>
      <c r="H1596" s="7">
        <v>7225</v>
      </c>
      <c r="I1596" s="8"/>
      <c r="J1596" s="8">
        <v>0</v>
      </c>
      <c r="K1596" s="8"/>
      <c r="L1596" s="8">
        <v>0</v>
      </c>
      <c r="M1596" s="8"/>
      <c r="N1596" s="8">
        <v>0</v>
      </c>
      <c r="O1596" s="8"/>
      <c r="P1596" s="8">
        <v>1</v>
      </c>
      <c r="Q1596" s="8"/>
      <c r="R1596" s="8">
        <v>0</v>
      </c>
      <c r="S1596" s="8"/>
      <c r="T1596" s="8">
        <v>0</v>
      </c>
      <c r="U1596" s="26">
        <v>0</v>
      </c>
      <c r="V1596" s="26">
        <v>0</v>
      </c>
      <c r="W1596" s="26">
        <v>7225</v>
      </c>
    </row>
    <row r="1597" spans="1:23">
      <c r="A1597" t="str">
        <f t="shared" si="24"/>
        <v>Adams, Mississippi</v>
      </c>
      <c r="B1597" t="s">
        <v>276</v>
      </c>
      <c r="E1597" t="s">
        <v>626</v>
      </c>
      <c r="F1597" s="25" t="s">
        <v>2700</v>
      </c>
      <c r="G1597" s="6"/>
      <c r="H1597" s="7">
        <v>31266</v>
      </c>
      <c r="I1597" s="8"/>
      <c r="J1597" s="8">
        <v>0</v>
      </c>
      <c r="K1597" s="8"/>
      <c r="L1597" s="8">
        <v>0</v>
      </c>
      <c r="M1597" s="8"/>
      <c r="N1597" s="8">
        <v>0</v>
      </c>
      <c r="O1597" s="8"/>
      <c r="P1597" s="8">
        <v>1</v>
      </c>
      <c r="Q1597" s="8"/>
      <c r="R1597" s="8">
        <v>0</v>
      </c>
      <c r="S1597" s="8"/>
      <c r="T1597" s="8">
        <v>0</v>
      </c>
      <c r="U1597" s="26">
        <v>0</v>
      </c>
      <c r="V1597" s="26">
        <v>0</v>
      </c>
      <c r="W1597" s="26">
        <v>31266</v>
      </c>
    </row>
    <row r="1598" spans="1:23">
      <c r="A1598" t="str">
        <f t="shared" si="24"/>
        <v>Itawamba, Mississippi</v>
      </c>
      <c r="B1598" t="s">
        <v>276</v>
      </c>
      <c r="E1598" t="s">
        <v>2701</v>
      </c>
      <c r="F1598" s="25" t="s">
        <v>2702</v>
      </c>
      <c r="G1598" s="6"/>
      <c r="H1598" s="7">
        <v>23462</v>
      </c>
      <c r="I1598" s="8"/>
      <c r="J1598" s="8">
        <v>0</v>
      </c>
      <c r="K1598" s="8"/>
      <c r="L1598" s="8">
        <v>0</v>
      </c>
      <c r="M1598" s="8"/>
      <c r="N1598" s="8">
        <v>0</v>
      </c>
      <c r="O1598" s="8"/>
      <c r="P1598" s="8">
        <v>1</v>
      </c>
      <c r="Q1598" s="8"/>
      <c r="R1598" s="8">
        <v>0</v>
      </c>
      <c r="S1598" s="8"/>
      <c r="T1598" s="8">
        <v>0</v>
      </c>
      <c r="U1598" s="26">
        <v>0</v>
      </c>
      <c r="V1598" s="26">
        <v>0</v>
      </c>
      <c r="W1598" s="26">
        <v>23462</v>
      </c>
    </row>
    <row r="1599" spans="1:23">
      <c r="A1599" t="str">
        <f t="shared" si="24"/>
        <v>DeSoto, Mississippi</v>
      </c>
      <c r="B1599" t="s">
        <v>276</v>
      </c>
      <c r="E1599" t="s">
        <v>746</v>
      </c>
      <c r="F1599" s="25" t="s">
        <v>2703</v>
      </c>
      <c r="G1599" s="6"/>
      <c r="H1599" s="7">
        <v>178975</v>
      </c>
      <c r="I1599" s="8"/>
      <c r="J1599" s="8">
        <v>0</v>
      </c>
      <c r="K1599" s="8"/>
      <c r="L1599" s="8">
        <v>0.62919960888392235</v>
      </c>
      <c r="M1599" s="8"/>
      <c r="N1599" s="8">
        <v>0</v>
      </c>
      <c r="O1599" s="8"/>
      <c r="P1599" s="8">
        <v>0.37080039111607771</v>
      </c>
      <c r="Q1599" s="8"/>
      <c r="R1599" s="8">
        <v>0</v>
      </c>
      <c r="S1599" s="8"/>
      <c r="T1599" s="8">
        <v>0</v>
      </c>
      <c r="U1599" s="26">
        <v>0</v>
      </c>
      <c r="V1599" s="26">
        <v>112611</v>
      </c>
      <c r="W1599" s="26">
        <v>66364.000000000015</v>
      </c>
    </row>
    <row r="1600" spans="1:23">
      <c r="A1600" t="str">
        <f t="shared" si="24"/>
        <v>Jones, Mississippi</v>
      </c>
      <c r="B1600" t="s">
        <v>276</v>
      </c>
      <c r="E1600" t="s">
        <v>898</v>
      </c>
      <c r="F1600" s="25" t="s">
        <v>2704</v>
      </c>
      <c r="G1600" s="6"/>
      <c r="H1600" s="7">
        <v>68352</v>
      </c>
      <c r="I1600" s="8"/>
      <c r="J1600" s="8">
        <v>0</v>
      </c>
      <c r="K1600" s="8"/>
      <c r="L1600" s="8">
        <v>0</v>
      </c>
      <c r="M1600" s="8"/>
      <c r="N1600" s="8">
        <v>0</v>
      </c>
      <c r="O1600" s="8"/>
      <c r="P1600" s="8">
        <v>1</v>
      </c>
      <c r="Q1600" s="8"/>
      <c r="R1600" s="8">
        <v>0</v>
      </c>
      <c r="S1600" s="8"/>
      <c r="T1600" s="8">
        <v>0</v>
      </c>
      <c r="U1600" s="26">
        <v>0</v>
      </c>
      <c r="V1600" s="26">
        <v>0</v>
      </c>
      <c r="W1600" s="26">
        <v>68352</v>
      </c>
    </row>
    <row r="1601" spans="1:23">
      <c r="A1601" t="str">
        <f t="shared" si="24"/>
        <v>Lauderdale, Mississippi</v>
      </c>
      <c r="B1601" t="s">
        <v>276</v>
      </c>
      <c r="E1601" t="s">
        <v>113</v>
      </c>
      <c r="F1601" s="25" t="s">
        <v>2705</v>
      </c>
      <c r="G1601" s="6"/>
      <c r="H1601" s="7">
        <v>76279</v>
      </c>
      <c r="I1601" s="8"/>
      <c r="J1601" s="8">
        <v>0</v>
      </c>
      <c r="K1601" s="8"/>
      <c r="L1601" s="8">
        <v>0</v>
      </c>
      <c r="M1601" s="8"/>
      <c r="N1601" s="8">
        <v>0</v>
      </c>
      <c r="O1601" s="8"/>
      <c r="P1601" s="8">
        <v>1</v>
      </c>
      <c r="Q1601" s="8"/>
      <c r="R1601" s="8">
        <v>0</v>
      </c>
      <c r="S1601" s="8"/>
      <c r="T1601" s="8">
        <v>0</v>
      </c>
      <c r="U1601" s="26">
        <v>0</v>
      </c>
      <c r="V1601" s="26">
        <v>0</v>
      </c>
      <c r="W1601" s="26">
        <v>76279</v>
      </c>
    </row>
    <row r="1602" spans="1:23">
      <c r="A1602" t="str">
        <f t="shared" si="24"/>
        <v>Walthall, Mississippi</v>
      </c>
      <c r="B1602" t="s">
        <v>276</v>
      </c>
      <c r="E1602" t="s">
        <v>2706</v>
      </c>
      <c r="F1602" s="25" t="s">
        <v>2707</v>
      </c>
      <c r="G1602" s="6"/>
      <c r="H1602" s="7">
        <v>14477</v>
      </c>
      <c r="I1602" s="8"/>
      <c r="J1602" s="8">
        <v>0</v>
      </c>
      <c r="K1602" s="8"/>
      <c r="L1602" s="8">
        <v>0</v>
      </c>
      <c r="M1602" s="8"/>
      <c r="N1602" s="8">
        <v>0</v>
      </c>
      <c r="O1602" s="8"/>
      <c r="P1602" s="8">
        <v>1</v>
      </c>
      <c r="Q1602" s="8"/>
      <c r="R1602" s="8">
        <v>0</v>
      </c>
      <c r="S1602" s="8"/>
      <c r="T1602" s="8">
        <v>0</v>
      </c>
      <c r="U1602" s="26">
        <v>0</v>
      </c>
      <c r="V1602" s="26">
        <v>0</v>
      </c>
      <c r="W1602" s="26">
        <v>14477</v>
      </c>
    </row>
    <row r="1603" spans="1:23">
      <c r="A1603" t="str">
        <f t="shared" si="24"/>
        <v>Jefferson Davis, Mississippi</v>
      </c>
      <c r="B1603" t="s">
        <v>276</v>
      </c>
      <c r="E1603" t="s">
        <v>2708</v>
      </c>
      <c r="F1603" s="25" t="s">
        <v>2709</v>
      </c>
      <c r="G1603" s="6"/>
      <c r="H1603" s="7">
        <v>11339</v>
      </c>
      <c r="I1603" s="8"/>
      <c r="J1603" s="8">
        <v>0</v>
      </c>
      <c r="K1603" s="8"/>
      <c r="L1603" s="8">
        <v>0</v>
      </c>
      <c r="M1603" s="8"/>
      <c r="N1603" s="8">
        <v>0</v>
      </c>
      <c r="O1603" s="8"/>
      <c r="P1603" s="8">
        <v>1</v>
      </c>
      <c r="Q1603" s="8"/>
      <c r="R1603" s="8">
        <v>0</v>
      </c>
      <c r="S1603" s="8"/>
      <c r="T1603" s="8">
        <v>0</v>
      </c>
      <c r="U1603" s="26">
        <v>0</v>
      </c>
      <c r="V1603" s="26">
        <v>0</v>
      </c>
      <c r="W1603" s="26">
        <v>11339</v>
      </c>
    </row>
    <row r="1604" spans="1:23">
      <c r="A1604" t="str">
        <f t="shared" si="24"/>
        <v>Webster, Mississippi</v>
      </c>
      <c r="B1604" t="s">
        <v>276</v>
      </c>
      <c r="E1604" t="s">
        <v>896</v>
      </c>
      <c r="F1604" s="25" t="s">
        <v>2710</v>
      </c>
      <c r="G1604" s="6"/>
      <c r="H1604" s="7">
        <v>9768</v>
      </c>
      <c r="I1604" s="8"/>
      <c r="J1604" s="8">
        <v>0</v>
      </c>
      <c r="K1604" s="8"/>
      <c r="L1604" s="8">
        <v>0</v>
      </c>
      <c r="M1604" s="8"/>
      <c r="N1604" s="8">
        <v>0</v>
      </c>
      <c r="O1604" s="8"/>
      <c r="P1604" s="8">
        <v>1</v>
      </c>
      <c r="Q1604" s="8"/>
      <c r="R1604" s="8">
        <v>0</v>
      </c>
      <c r="S1604" s="8"/>
      <c r="T1604" s="8">
        <v>0</v>
      </c>
      <c r="U1604" s="26">
        <v>0</v>
      </c>
      <c r="V1604" s="26">
        <v>0</v>
      </c>
      <c r="W1604" s="26">
        <v>9768</v>
      </c>
    </row>
    <row r="1605" spans="1:23">
      <c r="A1605" t="str">
        <f t="shared" si="24"/>
        <v>Pearl River, Mississippi</v>
      </c>
      <c r="B1605" t="s">
        <v>276</v>
      </c>
      <c r="E1605" t="s">
        <v>2711</v>
      </c>
      <c r="F1605" s="25" t="s">
        <v>2712</v>
      </c>
      <c r="G1605" s="6"/>
      <c r="H1605" s="7">
        <v>55219</v>
      </c>
      <c r="I1605" s="8"/>
      <c r="J1605" s="8">
        <v>0</v>
      </c>
      <c r="K1605" s="8"/>
      <c r="L1605" s="8">
        <v>0</v>
      </c>
      <c r="M1605" s="8"/>
      <c r="N1605" s="8">
        <v>0</v>
      </c>
      <c r="O1605" s="8"/>
      <c r="P1605" s="8">
        <v>1</v>
      </c>
      <c r="Q1605" s="8"/>
      <c r="R1605" s="8">
        <v>0</v>
      </c>
      <c r="S1605" s="8"/>
      <c r="T1605" s="8">
        <v>0</v>
      </c>
      <c r="U1605" s="26">
        <v>0</v>
      </c>
      <c r="V1605" s="26">
        <v>0</v>
      </c>
      <c r="W1605" s="26">
        <v>55219</v>
      </c>
    </row>
    <row r="1606" spans="1:23">
      <c r="A1606" t="str">
        <f t="shared" ref="A1606:A1669" si="25">E1606&amp;", "&amp;B1606</f>
        <v>Stone, Mississippi</v>
      </c>
      <c r="B1606" t="s">
        <v>276</v>
      </c>
      <c r="E1606" t="s">
        <v>244</v>
      </c>
      <c r="F1606" s="25" t="s">
        <v>2713</v>
      </c>
      <c r="G1606" s="6"/>
      <c r="H1606" s="7">
        <v>18276</v>
      </c>
      <c r="I1606" s="8"/>
      <c r="J1606" s="8">
        <v>0</v>
      </c>
      <c r="K1606" s="8"/>
      <c r="L1606" s="8">
        <v>0</v>
      </c>
      <c r="M1606" s="8"/>
      <c r="N1606" s="8">
        <v>0</v>
      </c>
      <c r="O1606" s="8"/>
      <c r="P1606" s="8">
        <v>1</v>
      </c>
      <c r="Q1606" s="8"/>
      <c r="R1606" s="8">
        <v>0</v>
      </c>
      <c r="S1606" s="8"/>
      <c r="T1606" s="8">
        <v>0</v>
      </c>
      <c r="U1606" s="26">
        <v>0</v>
      </c>
      <c r="V1606" s="26">
        <v>0</v>
      </c>
      <c r="W1606" s="26">
        <v>18276</v>
      </c>
    </row>
    <row r="1607" spans="1:23">
      <c r="A1607" t="str">
        <f t="shared" si="25"/>
        <v>George, Mississippi</v>
      </c>
      <c r="B1607" t="s">
        <v>276</v>
      </c>
      <c r="E1607" t="s">
        <v>2714</v>
      </c>
      <c r="F1607" s="25" t="s">
        <v>2715</v>
      </c>
      <c r="G1607" s="6"/>
      <c r="H1607" s="7">
        <v>23917</v>
      </c>
      <c r="I1607" s="8"/>
      <c r="J1607" s="8">
        <v>0</v>
      </c>
      <c r="K1607" s="8"/>
      <c r="L1607" s="8">
        <v>0</v>
      </c>
      <c r="M1607" s="8"/>
      <c r="N1607" s="8">
        <v>0</v>
      </c>
      <c r="O1607" s="8"/>
      <c r="P1607" s="8">
        <v>1</v>
      </c>
      <c r="Q1607" s="8"/>
      <c r="R1607" s="8">
        <v>0</v>
      </c>
      <c r="S1607" s="8"/>
      <c r="T1607" s="8">
        <v>0</v>
      </c>
      <c r="U1607" s="26">
        <v>0</v>
      </c>
      <c r="V1607" s="26">
        <v>0</v>
      </c>
      <c r="W1607" s="26">
        <v>23917</v>
      </c>
    </row>
    <row r="1608" spans="1:23">
      <c r="A1608" t="str">
        <f t="shared" si="25"/>
        <v>Hancock, Mississippi</v>
      </c>
      <c r="B1608" t="s">
        <v>276</v>
      </c>
      <c r="E1608" t="s">
        <v>835</v>
      </c>
      <c r="F1608" s="25" t="s">
        <v>2716</v>
      </c>
      <c r="G1608" s="6"/>
      <c r="H1608" s="7">
        <v>46961</v>
      </c>
      <c r="I1608" s="8"/>
      <c r="J1608" s="8">
        <v>0</v>
      </c>
      <c r="K1608" s="8"/>
      <c r="L1608" s="8">
        <v>0.51664146845254577</v>
      </c>
      <c r="M1608" s="8"/>
      <c r="N1608" s="8">
        <v>0</v>
      </c>
      <c r="O1608" s="8"/>
      <c r="P1608" s="8">
        <v>0.48335853154745428</v>
      </c>
      <c r="Q1608" s="8"/>
      <c r="R1608" s="8">
        <v>0</v>
      </c>
      <c r="S1608" s="8"/>
      <c r="T1608" s="8">
        <v>0</v>
      </c>
      <c r="U1608" s="26">
        <v>0</v>
      </c>
      <c r="V1608" s="26">
        <v>24262.000000000004</v>
      </c>
      <c r="W1608" s="26">
        <v>22699</v>
      </c>
    </row>
    <row r="1609" spans="1:23">
      <c r="A1609" t="str">
        <f t="shared" si="25"/>
        <v>Harrison, Mississippi</v>
      </c>
      <c r="B1609" t="s">
        <v>276</v>
      </c>
      <c r="E1609" t="s">
        <v>1072</v>
      </c>
      <c r="F1609" s="25" t="s">
        <v>2717</v>
      </c>
      <c r="G1609" s="6"/>
      <c r="H1609" s="7">
        <v>204502</v>
      </c>
      <c r="I1609" s="8"/>
      <c r="J1609" s="8">
        <v>0.51360866886387424</v>
      </c>
      <c r="K1609" s="8"/>
      <c r="L1609" s="8">
        <v>0.16155343224027149</v>
      </c>
      <c r="M1609" s="8"/>
      <c r="N1609" s="8">
        <v>0</v>
      </c>
      <c r="O1609" s="8"/>
      <c r="P1609" s="8">
        <v>0.32483789889585429</v>
      </c>
      <c r="Q1609" s="8"/>
      <c r="R1609" s="8">
        <v>0</v>
      </c>
      <c r="S1609" s="8"/>
      <c r="T1609" s="8">
        <v>0</v>
      </c>
      <c r="U1609" s="26">
        <v>105034.00000000001</v>
      </c>
      <c r="V1609" s="26">
        <v>33038</v>
      </c>
      <c r="W1609" s="26">
        <v>66430</v>
      </c>
    </row>
    <row r="1610" spans="1:23">
      <c r="A1610" t="str">
        <f t="shared" si="25"/>
        <v>Jackson, Mississippi</v>
      </c>
      <c r="B1610" t="s">
        <v>276</v>
      </c>
      <c r="E1610" t="s">
        <v>181</v>
      </c>
      <c r="F1610" s="25" t="s">
        <v>2718</v>
      </c>
      <c r="G1610" s="6"/>
      <c r="H1610" s="7">
        <v>142376</v>
      </c>
      <c r="I1610" s="8"/>
      <c r="J1610" s="8">
        <v>0</v>
      </c>
      <c r="K1610" s="8"/>
      <c r="L1610" s="8">
        <v>0.6027982244198461</v>
      </c>
      <c r="M1610" s="8"/>
      <c r="N1610" s="8">
        <v>0</v>
      </c>
      <c r="O1610" s="8"/>
      <c r="P1610" s="8">
        <v>0.39720177558015396</v>
      </c>
      <c r="Q1610" s="8"/>
      <c r="R1610" s="8">
        <v>0</v>
      </c>
      <c r="S1610" s="8"/>
      <c r="T1610" s="8">
        <v>0</v>
      </c>
      <c r="U1610" s="26">
        <v>0</v>
      </c>
      <c r="V1610" s="26">
        <v>85824.000000000015</v>
      </c>
      <c r="W1610" s="26">
        <v>56552</v>
      </c>
    </row>
    <row r="1611" spans="1:23">
      <c r="A1611" t="str">
        <f t="shared" si="25"/>
        <v>Musselshell, Montana</v>
      </c>
      <c r="B1611" t="s">
        <v>2719</v>
      </c>
      <c r="E1611" t="s">
        <v>2720</v>
      </c>
      <c r="F1611" s="25" t="s">
        <v>2721</v>
      </c>
      <c r="G1611" s="6"/>
      <c r="H1611" s="7">
        <v>4766</v>
      </c>
      <c r="I1611" s="8"/>
      <c r="J1611" s="8">
        <v>0</v>
      </c>
      <c r="K1611" s="8"/>
      <c r="L1611" s="8">
        <v>0</v>
      </c>
      <c r="M1611" s="8"/>
      <c r="N1611" s="8">
        <v>0</v>
      </c>
      <c r="O1611" s="8"/>
      <c r="P1611" s="8">
        <v>1</v>
      </c>
      <c r="Q1611" s="8"/>
      <c r="R1611" s="8">
        <v>0</v>
      </c>
      <c r="S1611" s="8"/>
      <c r="T1611" s="8">
        <v>0</v>
      </c>
      <c r="U1611" s="26">
        <v>0</v>
      </c>
      <c r="V1611" s="26">
        <v>0</v>
      </c>
      <c r="W1611" s="26">
        <v>4766</v>
      </c>
    </row>
    <row r="1612" spans="1:23">
      <c r="A1612" t="str">
        <f t="shared" si="25"/>
        <v>Chouteau, Montana</v>
      </c>
      <c r="B1612" t="s">
        <v>2719</v>
      </c>
      <c r="E1612" t="s">
        <v>2722</v>
      </c>
      <c r="F1612" s="25" t="s">
        <v>2723</v>
      </c>
      <c r="G1612" s="6"/>
      <c r="H1612" s="7">
        <v>5732</v>
      </c>
      <c r="I1612" s="8"/>
      <c r="J1612" s="8">
        <v>0</v>
      </c>
      <c r="K1612" s="8"/>
      <c r="L1612" s="8">
        <v>0</v>
      </c>
      <c r="M1612" s="8"/>
      <c r="N1612" s="8">
        <v>0</v>
      </c>
      <c r="O1612" s="8"/>
      <c r="P1612" s="8">
        <v>1</v>
      </c>
      <c r="Q1612" s="8"/>
      <c r="R1612" s="8">
        <v>0</v>
      </c>
      <c r="S1612" s="8"/>
      <c r="T1612" s="8">
        <v>0</v>
      </c>
      <c r="U1612" s="26">
        <v>0</v>
      </c>
      <c r="V1612" s="26">
        <v>0</v>
      </c>
      <c r="W1612" s="26">
        <v>5732</v>
      </c>
    </row>
    <row r="1613" spans="1:23">
      <c r="A1613" t="str">
        <f t="shared" si="25"/>
        <v>Meagher, Montana</v>
      </c>
      <c r="B1613" t="s">
        <v>2719</v>
      </c>
      <c r="E1613" t="s">
        <v>2724</v>
      </c>
      <c r="F1613" s="25" t="s">
        <v>2725</v>
      </c>
      <c r="G1613" s="6"/>
      <c r="H1613" s="7">
        <v>1888</v>
      </c>
      <c r="I1613" s="8"/>
      <c r="J1613" s="8">
        <v>0</v>
      </c>
      <c r="K1613" s="8"/>
      <c r="L1613" s="8">
        <v>0</v>
      </c>
      <c r="M1613" s="8"/>
      <c r="N1613" s="8">
        <v>0</v>
      </c>
      <c r="O1613" s="8"/>
      <c r="P1613" s="8">
        <v>1</v>
      </c>
      <c r="Q1613" s="8"/>
      <c r="R1613" s="8">
        <v>0</v>
      </c>
      <c r="S1613" s="8"/>
      <c r="T1613" s="8">
        <v>0</v>
      </c>
      <c r="U1613" s="26">
        <v>0</v>
      </c>
      <c r="V1613" s="26">
        <v>0</v>
      </c>
      <c r="W1613" s="26">
        <v>1888</v>
      </c>
    </row>
    <row r="1614" spans="1:23">
      <c r="A1614" t="str">
        <f t="shared" si="25"/>
        <v>Rosebud, Montana</v>
      </c>
      <c r="B1614" t="s">
        <v>2719</v>
      </c>
      <c r="E1614" t="s">
        <v>2726</v>
      </c>
      <c r="F1614" s="25" t="s">
        <v>2727</v>
      </c>
      <c r="G1614" s="6"/>
      <c r="H1614" s="7">
        <v>9152</v>
      </c>
      <c r="I1614" s="8"/>
      <c r="J1614" s="8">
        <v>0</v>
      </c>
      <c r="K1614" s="8"/>
      <c r="L1614" s="8">
        <v>0</v>
      </c>
      <c r="M1614" s="8"/>
      <c r="N1614" s="8">
        <v>0</v>
      </c>
      <c r="O1614" s="8"/>
      <c r="P1614" s="8">
        <v>1</v>
      </c>
      <c r="Q1614" s="8"/>
      <c r="R1614" s="8">
        <v>0</v>
      </c>
      <c r="S1614" s="8"/>
      <c r="T1614" s="8">
        <v>0</v>
      </c>
      <c r="U1614" s="26">
        <v>0</v>
      </c>
      <c r="V1614" s="26">
        <v>0</v>
      </c>
      <c r="W1614" s="26">
        <v>9152</v>
      </c>
    </row>
    <row r="1615" spans="1:23">
      <c r="A1615" t="str">
        <f t="shared" si="25"/>
        <v>Sweet Grass, Montana</v>
      </c>
      <c r="B1615" t="s">
        <v>2719</v>
      </c>
      <c r="E1615" t="s">
        <v>2728</v>
      </c>
      <c r="F1615" s="25" t="s">
        <v>2729</v>
      </c>
      <c r="G1615" s="6"/>
      <c r="H1615" s="7">
        <v>3670</v>
      </c>
      <c r="I1615" s="8"/>
      <c r="J1615" s="8">
        <v>0</v>
      </c>
      <c r="K1615" s="8"/>
      <c r="L1615" s="8">
        <v>0</v>
      </c>
      <c r="M1615" s="8"/>
      <c r="N1615" s="8">
        <v>0</v>
      </c>
      <c r="O1615" s="8"/>
      <c r="P1615" s="8">
        <v>1</v>
      </c>
      <c r="Q1615" s="8"/>
      <c r="R1615" s="8">
        <v>0</v>
      </c>
      <c r="S1615" s="8"/>
      <c r="T1615" s="8">
        <v>0</v>
      </c>
      <c r="U1615" s="26">
        <v>0</v>
      </c>
      <c r="V1615" s="26">
        <v>0</v>
      </c>
      <c r="W1615" s="26">
        <v>3670</v>
      </c>
    </row>
    <row r="1616" spans="1:23">
      <c r="A1616" t="str">
        <f t="shared" si="25"/>
        <v>Lewis and Clark, Montana</v>
      </c>
      <c r="B1616" t="s">
        <v>2719</v>
      </c>
      <c r="E1616" t="s">
        <v>2730</v>
      </c>
      <c r="F1616" s="25" t="s">
        <v>2731</v>
      </c>
      <c r="G1616" s="6"/>
      <c r="H1616" s="7">
        <v>67805</v>
      </c>
      <c r="I1616" s="8"/>
      <c r="J1616" s="8">
        <v>0</v>
      </c>
      <c r="K1616" s="8"/>
      <c r="L1616" s="8">
        <v>0</v>
      </c>
      <c r="M1616" s="8"/>
      <c r="N1616" s="8">
        <v>0</v>
      </c>
      <c r="O1616" s="8"/>
      <c r="P1616" s="8">
        <v>1</v>
      </c>
      <c r="Q1616" s="8"/>
      <c r="R1616" s="8">
        <v>0</v>
      </c>
      <c r="S1616" s="8"/>
      <c r="T1616" s="8">
        <v>0</v>
      </c>
      <c r="U1616" s="26">
        <v>0</v>
      </c>
      <c r="V1616" s="26">
        <v>0</v>
      </c>
      <c r="W1616" s="26">
        <v>67805</v>
      </c>
    </row>
    <row r="1617" spans="1:23">
      <c r="A1617" t="str">
        <f t="shared" si="25"/>
        <v>Pondera, Montana</v>
      </c>
      <c r="B1617" t="s">
        <v>2719</v>
      </c>
      <c r="E1617" t="s">
        <v>2732</v>
      </c>
      <c r="F1617" s="25" t="s">
        <v>2733</v>
      </c>
      <c r="G1617" s="6"/>
      <c r="H1617" s="7">
        <v>5994</v>
      </c>
      <c r="I1617" s="8"/>
      <c r="J1617" s="8">
        <v>0</v>
      </c>
      <c r="K1617" s="8"/>
      <c r="L1617" s="8">
        <v>0</v>
      </c>
      <c r="M1617" s="8"/>
      <c r="N1617" s="8">
        <v>0</v>
      </c>
      <c r="O1617" s="8"/>
      <c r="P1617" s="8">
        <v>1</v>
      </c>
      <c r="Q1617" s="8"/>
      <c r="R1617" s="8">
        <v>0</v>
      </c>
      <c r="S1617" s="8"/>
      <c r="T1617" s="8">
        <v>0</v>
      </c>
      <c r="U1617" s="26">
        <v>0</v>
      </c>
      <c r="V1617" s="26">
        <v>0</v>
      </c>
      <c r="W1617" s="26">
        <v>5994</v>
      </c>
    </row>
    <row r="1618" spans="1:23">
      <c r="A1618" t="str">
        <f t="shared" si="25"/>
        <v>Garfield, Montana</v>
      </c>
      <c r="B1618" t="s">
        <v>2719</v>
      </c>
      <c r="E1618" t="s">
        <v>563</v>
      </c>
      <c r="F1618" s="25" t="s">
        <v>2734</v>
      </c>
      <c r="G1618" s="6"/>
      <c r="H1618" s="7">
        <v>1036</v>
      </c>
      <c r="I1618" s="8"/>
      <c r="J1618" s="8">
        <v>0</v>
      </c>
      <c r="K1618" s="8"/>
      <c r="L1618" s="8">
        <v>0</v>
      </c>
      <c r="M1618" s="8"/>
      <c r="N1618" s="8">
        <v>0</v>
      </c>
      <c r="O1618" s="8"/>
      <c r="P1618" s="8">
        <v>1</v>
      </c>
      <c r="Q1618" s="8"/>
      <c r="R1618" s="8">
        <v>0</v>
      </c>
      <c r="S1618" s="8"/>
      <c r="T1618" s="8">
        <v>0</v>
      </c>
      <c r="U1618" s="26">
        <v>0</v>
      </c>
      <c r="V1618" s="26">
        <v>0</v>
      </c>
      <c r="W1618" s="26">
        <v>1036</v>
      </c>
    </row>
    <row r="1619" spans="1:23">
      <c r="A1619" t="str">
        <f t="shared" si="25"/>
        <v>Carter, Montana</v>
      </c>
      <c r="B1619" t="s">
        <v>2719</v>
      </c>
      <c r="E1619" t="s">
        <v>1810</v>
      </c>
      <c r="F1619" s="25" t="s">
        <v>2735</v>
      </c>
      <c r="G1619" s="6"/>
      <c r="H1619" s="7">
        <v>1331</v>
      </c>
      <c r="I1619" s="8"/>
      <c r="J1619" s="8">
        <v>0</v>
      </c>
      <c r="K1619" s="8"/>
      <c r="L1619" s="8">
        <v>0</v>
      </c>
      <c r="M1619" s="8"/>
      <c r="N1619" s="8">
        <v>0</v>
      </c>
      <c r="O1619" s="8"/>
      <c r="P1619" s="8">
        <v>1</v>
      </c>
      <c r="Q1619" s="8"/>
      <c r="R1619" s="8">
        <v>0</v>
      </c>
      <c r="S1619" s="8"/>
      <c r="T1619" s="8">
        <v>0</v>
      </c>
      <c r="U1619" s="26">
        <v>0</v>
      </c>
      <c r="V1619" s="26">
        <v>0</v>
      </c>
      <c r="W1619" s="26">
        <v>1331</v>
      </c>
    </row>
    <row r="1620" spans="1:23">
      <c r="A1620" t="str">
        <f t="shared" si="25"/>
        <v>Gallatin, Montana</v>
      </c>
      <c r="B1620" t="s">
        <v>2719</v>
      </c>
      <c r="E1620" t="s">
        <v>1411</v>
      </c>
      <c r="F1620" s="25" t="s">
        <v>2736</v>
      </c>
      <c r="G1620" s="6"/>
      <c r="H1620" s="7">
        <v>108063</v>
      </c>
      <c r="I1620" s="8"/>
      <c r="J1620" s="8">
        <v>0</v>
      </c>
      <c r="K1620" s="8"/>
      <c r="L1620" s="8">
        <v>0</v>
      </c>
      <c r="M1620" s="8"/>
      <c r="N1620" s="8">
        <v>0</v>
      </c>
      <c r="O1620" s="8"/>
      <c r="P1620" s="8">
        <v>1</v>
      </c>
      <c r="Q1620" s="8"/>
      <c r="R1620" s="8">
        <v>0</v>
      </c>
      <c r="S1620" s="8"/>
      <c r="T1620" s="8">
        <v>0</v>
      </c>
      <c r="U1620" s="26">
        <v>0</v>
      </c>
      <c r="V1620" s="26">
        <v>0</v>
      </c>
      <c r="W1620" s="26">
        <v>108063</v>
      </c>
    </row>
    <row r="1621" spans="1:23">
      <c r="A1621" t="str">
        <f t="shared" si="25"/>
        <v>Liberty, Montana</v>
      </c>
      <c r="B1621" t="s">
        <v>2719</v>
      </c>
      <c r="E1621" t="s">
        <v>691</v>
      </c>
      <c r="F1621" s="25" t="s">
        <v>2737</v>
      </c>
      <c r="G1621" s="6"/>
      <c r="H1621" s="7">
        <v>2351</v>
      </c>
      <c r="I1621" s="8"/>
      <c r="J1621" s="8">
        <v>0</v>
      </c>
      <c r="K1621" s="8"/>
      <c r="L1621" s="8">
        <v>0</v>
      </c>
      <c r="M1621" s="8"/>
      <c r="N1621" s="8">
        <v>0</v>
      </c>
      <c r="O1621" s="8"/>
      <c r="P1621" s="8">
        <v>1</v>
      </c>
      <c r="Q1621" s="8"/>
      <c r="R1621" s="8">
        <v>0</v>
      </c>
      <c r="S1621" s="8"/>
      <c r="T1621" s="8">
        <v>0</v>
      </c>
      <c r="U1621" s="26">
        <v>0</v>
      </c>
      <c r="V1621" s="26">
        <v>0</v>
      </c>
      <c r="W1621" s="26">
        <v>2351</v>
      </c>
    </row>
    <row r="1622" spans="1:23">
      <c r="A1622" t="str">
        <f t="shared" si="25"/>
        <v>Silver Bow, Montana</v>
      </c>
      <c r="B1622" t="s">
        <v>2719</v>
      </c>
      <c r="E1622" t="s">
        <v>2738</v>
      </c>
      <c r="F1622" s="25" t="s">
        <v>2739</v>
      </c>
      <c r="G1622" s="6"/>
      <c r="H1622" s="7">
        <v>34770</v>
      </c>
      <c r="I1622" s="8"/>
      <c r="J1622" s="8">
        <v>0</v>
      </c>
      <c r="K1622" s="8"/>
      <c r="L1622" s="8">
        <v>0</v>
      </c>
      <c r="M1622" s="8"/>
      <c r="N1622" s="8">
        <v>0</v>
      </c>
      <c r="O1622" s="8"/>
      <c r="P1622" s="8">
        <v>1</v>
      </c>
      <c r="Q1622" s="8"/>
      <c r="R1622" s="8">
        <v>0</v>
      </c>
      <c r="S1622" s="8"/>
      <c r="T1622" s="8">
        <v>0</v>
      </c>
      <c r="U1622" s="26">
        <v>0</v>
      </c>
      <c r="V1622" s="26">
        <v>0</v>
      </c>
      <c r="W1622" s="26">
        <v>34770</v>
      </c>
    </row>
    <row r="1623" spans="1:23">
      <c r="A1623" t="str">
        <f t="shared" si="25"/>
        <v>Cascade, Montana</v>
      </c>
      <c r="B1623" t="s">
        <v>2719</v>
      </c>
      <c r="E1623" t="s">
        <v>2740</v>
      </c>
      <c r="F1623" s="25" t="s">
        <v>2741</v>
      </c>
      <c r="G1623" s="6"/>
      <c r="H1623" s="7">
        <v>81625</v>
      </c>
      <c r="I1623" s="8"/>
      <c r="J1623" s="8">
        <v>0.55452373660030629</v>
      </c>
      <c r="K1623" s="8"/>
      <c r="L1623" s="8">
        <v>0.11917917304747321</v>
      </c>
      <c r="M1623" s="8"/>
      <c r="N1623" s="8">
        <v>0</v>
      </c>
      <c r="O1623" s="8"/>
      <c r="P1623" s="8">
        <v>0.3262970903522206</v>
      </c>
      <c r="Q1623" s="8"/>
      <c r="R1623" s="8">
        <v>0</v>
      </c>
      <c r="S1623" s="8"/>
      <c r="T1623" s="8">
        <v>0</v>
      </c>
      <c r="U1623" s="26">
        <v>45263</v>
      </c>
      <c r="V1623" s="26">
        <v>9728</v>
      </c>
      <c r="W1623" s="26">
        <v>26634.000000000007</v>
      </c>
    </row>
    <row r="1624" spans="1:23">
      <c r="A1624" t="str">
        <f t="shared" si="25"/>
        <v>Flathead, Montana</v>
      </c>
      <c r="B1624" t="s">
        <v>2719</v>
      </c>
      <c r="E1624" t="s">
        <v>2742</v>
      </c>
      <c r="F1624" s="25" t="s">
        <v>2743</v>
      </c>
      <c r="G1624" s="6"/>
      <c r="H1624" s="7">
        <v>99899</v>
      </c>
      <c r="I1624" s="8"/>
      <c r="J1624" s="8">
        <v>0</v>
      </c>
      <c r="K1624" s="8"/>
      <c r="L1624" s="8">
        <v>0</v>
      </c>
      <c r="M1624" s="8"/>
      <c r="N1624" s="8">
        <v>0</v>
      </c>
      <c r="O1624" s="8"/>
      <c r="P1624" s="8">
        <v>1</v>
      </c>
      <c r="Q1624" s="8"/>
      <c r="R1624" s="8">
        <v>0</v>
      </c>
      <c r="S1624" s="8"/>
      <c r="T1624" s="8">
        <v>0</v>
      </c>
      <c r="U1624" s="26">
        <v>0</v>
      </c>
      <c r="V1624" s="26">
        <v>0</v>
      </c>
      <c r="W1624" s="26">
        <v>99899</v>
      </c>
    </row>
    <row r="1625" spans="1:23">
      <c r="A1625" t="str">
        <f t="shared" si="25"/>
        <v>Fergus, Montana</v>
      </c>
      <c r="B1625" t="s">
        <v>2719</v>
      </c>
      <c r="E1625" t="s">
        <v>2744</v>
      </c>
      <c r="F1625" s="25" t="s">
        <v>2745</v>
      </c>
      <c r="G1625" s="6"/>
      <c r="H1625" s="7">
        <v>11221</v>
      </c>
      <c r="I1625" s="8"/>
      <c r="J1625" s="8">
        <v>0</v>
      </c>
      <c r="K1625" s="8"/>
      <c r="L1625" s="8">
        <v>0</v>
      </c>
      <c r="M1625" s="8"/>
      <c r="N1625" s="8">
        <v>0</v>
      </c>
      <c r="O1625" s="8"/>
      <c r="P1625" s="8">
        <v>1</v>
      </c>
      <c r="Q1625" s="8"/>
      <c r="R1625" s="8">
        <v>0</v>
      </c>
      <c r="S1625" s="8"/>
      <c r="T1625" s="8">
        <v>0</v>
      </c>
      <c r="U1625" s="26">
        <v>0</v>
      </c>
      <c r="V1625" s="26">
        <v>0</v>
      </c>
      <c r="W1625" s="26">
        <v>11221</v>
      </c>
    </row>
    <row r="1626" spans="1:23">
      <c r="A1626" t="str">
        <f t="shared" si="25"/>
        <v>Broadwater, Montana</v>
      </c>
      <c r="B1626" t="s">
        <v>2719</v>
      </c>
      <c r="E1626" t="s">
        <v>2746</v>
      </c>
      <c r="F1626" s="25" t="s">
        <v>2747</v>
      </c>
      <c r="G1626" s="6"/>
      <c r="H1626" s="7">
        <v>5945</v>
      </c>
      <c r="I1626" s="8"/>
      <c r="J1626" s="8">
        <v>0</v>
      </c>
      <c r="K1626" s="8"/>
      <c r="L1626" s="8">
        <v>0</v>
      </c>
      <c r="M1626" s="8"/>
      <c r="N1626" s="8">
        <v>0</v>
      </c>
      <c r="O1626" s="8"/>
      <c r="P1626" s="8">
        <v>1</v>
      </c>
      <c r="Q1626" s="8"/>
      <c r="R1626" s="8">
        <v>0</v>
      </c>
      <c r="S1626" s="8"/>
      <c r="T1626" s="8">
        <v>0</v>
      </c>
      <c r="U1626" s="26">
        <v>0</v>
      </c>
      <c r="V1626" s="26">
        <v>0</v>
      </c>
      <c r="W1626" s="26">
        <v>5945</v>
      </c>
    </row>
    <row r="1627" spans="1:23">
      <c r="A1627" t="str">
        <f t="shared" si="25"/>
        <v>Big Horn, Montana</v>
      </c>
      <c r="B1627" t="s">
        <v>2719</v>
      </c>
      <c r="E1627" t="s">
        <v>2748</v>
      </c>
      <c r="F1627" s="25" t="s">
        <v>2749</v>
      </c>
      <c r="G1627" s="6"/>
      <c r="H1627" s="7">
        <v>13387</v>
      </c>
      <c r="I1627" s="8"/>
      <c r="J1627" s="8">
        <v>0</v>
      </c>
      <c r="K1627" s="8"/>
      <c r="L1627" s="8">
        <v>0</v>
      </c>
      <c r="M1627" s="8"/>
      <c r="N1627" s="8">
        <v>0</v>
      </c>
      <c r="O1627" s="8"/>
      <c r="P1627" s="8">
        <v>1</v>
      </c>
      <c r="Q1627" s="8"/>
      <c r="R1627" s="8">
        <v>0</v>
      </c>
      <c r="S1627" s="8"/>
      <c r="T1627" s="8">
        <v>0</v>
      </c>
      <c r="U1627" s="26">
        <v>0</v>
      </c>
      <c r="V1627" s="26">
        <v>0</v>
      </c>
      <c r="W1627" s="26">
        <v>13387</v>
      </c>
    </row>
    <row r="1628" spans="1:23">
      <c r="A1628" t="str">
        <f t="shared" si="25"/>
        <v>Sanders, Montana</v>
      </c>
      <c r="B1628" t="s">
        <v>2719</v>
      </c>
      <c r="E1628" t="s">
        <v>2750</v>
      </c>
      <c r="F1628" s="25" t="s">
        <v>2751</v>
      </c>
      <c r="G1628" s="6"/>
      <c r="H1628" s="7">
        <v>11681</v>
      </c>
      <c r="I1628" s="8"/>
      <c r="J1628" s="8">
        <v>0</v>
      </c>
      <c r="K1628" s="8"/>
      <c r="L1628" s="8">
        <v>0</v>
      </c>
      <c r="M1628" s="8"/>
      <c r="N1628" s="8">
        <v>0</v>
      </c>
      <c r="O1628" s="8"/>
      <c r="P1628" s="8">
        <v>1</v>
      </c>
      <c r="Q1628" s="8"/>
      <c r="R1628" s="8">
        <v>0</v>
      </c>
      <c r="S1628" s="8"/>
      <c r="T1628" s="8">
        <v>0</v>
      </c>
      <c r="U1628" s="26">
        <v>0</v>
      </c>
      <c r="V1628" s="26">
        <v>0</v>
      </c>
      <c r="W1628" s="26">
        <v>11681</v>
      </c>
    </row>
    <row r="1629" spans="1:23">
      <c r="A1629" t="str">
        <f t="shared" si="25"/>
        <v>Lincoln, Montana</v>
      </c>
      <c r="B1629" t="s">
        <v>2719</v>
      </c>
      <c r="E1629" t="s">
        <v>326</v>
      </c>
      <c r="F1629" s="25" t="s">
        <v>2752</v>
      </c>
      <c r="G1629" s="6"/>
      <c r="H1629" s="7">
        <v>19537</v>
      </c>
      <c r="I1629" s="8"/>
      <c r="J1629" s="8">
        <v>0</v>
      </c>
      <c r="K1629" s="8"/>
      <c r="L1629" s="8">
        <v>0</v>
      </c>
      <c r="M1629" s="8"/>
      <c r="N1629" s="8">
        <v>0</v>
      </c>
      <c r="O1629" s="8"/>
      <c r="P1629" s="8">
        <v>1</v>
      </c>
      <c r="Q1629" s="8"/>
      <c r="R1629" s="8">
        <v>0</v>
      </c>
      <c r="S1629" s="8"/>
      <c r="T1629" s="8">
        <v>0</v>
      </c>
      <c r="U1629" s="26">
        <v>0</v>
      </c>
      <c r="V1629" s="26">
        <v>0</v>
      </c>
      <c r="W1629" s="26">
        <v>19537</v>
      </c>
    </row>
    <row r="1630" spans="1:23">
      <c r="A1630" t="str">
        <f t="shared" si="25"/>
        <v>Granite, Montana</v>
      </c>
      <c r="B1630" t="s">
        <v>2719</v>
      </c>
      <c r="E1630" t="s">
        <v>2753</v>
      </c>
      <c r="F1630" s="25" t="s">
        <v>2754</v>
      </c>
      <c r="G1630" s="6"/>
      <c r="H1630" s="7">
        <v>3311</v>
      </c>
      <c r="I1630" s="8"/>
      <c r="J1630" s="8">
        <v>0</v>
      </c>
      <c r="K1630" s="8"/>
      <c r="L1630" s="8">
        <v>0</v>
      </c>
      <c r="M1630" s="8"/>
      <c r="N1630" s="8">
        <v>0</v>
      </c>
      <c r="O1630" s="8"/>
      <c r="P1630" s="8">
        <v>1</v>
      </c>
      <c r="Q1630" s="8"/>
      <c r="R1630" s="8">
        <v>0</v>
      </c>
      <c r="S1630" s="8"/>
      <c r="T1630" s="8">
        <v>0</v>
      </c>
      <c r="U1630" s="26">
        <v>0</v>
      </c>
      <c r="V1630" s="26">
        <v>0</v>
      </c>
      <c r="W1630" s="26">
        <v>3311</v>
      </c>
    </row>
    <row r="1631" spans="1:23">
      <c r="A1631" t="str">
        <f t="shared" si="25"/>
        <v>Custer, Montana</v>
      </c>
      <c r="B1631" t="s">
        <v>2719</v>
      </c>
      <c r="E1631" t="s">
        <v>525</v>
      </c>
      <c r="F1631" s="25" t="s">
        <v>2755</v>
      </c>
      <c r="G1631" s="6"/>
      <c r="H1631" s="7">
        <v>11729</v>
      </c>
      <c r="I1631" s="8"/>
      <c r="J1631" s="8">
        <v>0</v>
      </c>
      <c r="K1631" s="8"/>
      <c r="L1631" s="8">
        <v>0</v>
      </c>
      <c r="M1631" s="8"/>
      <c r="N1631" s="8">
        <v>0</v>
      </c>
      <c r="O1631" s="8"/>
      <c r="P1631" s="8">
        <v>1</v>
      </c>
      <c r="Q1631" s="8"/>
      <c r="R1631" s="8">
        <v>0</v>
      </c>
      <c r="S1631" s="8"/>
      <c r="T1631" s="8">
        <v>0</v>
      </c>
      <c r="U1631" s="26">
        <v>0</v>
      </c>
      <c r="V1631" s="26">
        <v>0</v>
      </c>
      <c r="W1631" s="26">
        <v>11729</v>
      </c>
    </row>
    <row r="1632" spans="1:23">
      <c r="A1632" t="str">
        <f t="shared" si="25"/>
        <v>Richland, Montana</v>
      </c>
      <c r="B1632" t="s">
        <v>2719</v>
      </c>
      <c r="E1632" t="s">
        <v>1414</v>
      </c>
      <c r="F1632" s="25" t="s">
        <v>2756</v>
      </c>
      <c r="G1632" s="6"/>
      <c r="H1632" s="7">
        <v>11199</v>
      </c>
      <c r="I1632" s="8"/>
      <c r="J1632" s="8">
        <v>0</v>
      </c>
      <c r="K1632" s="8"/>
      <c r="L1632" s="8">
        <v>0</v>
      </c>
      <c r="M1632" s="8"/>
      <c r="N1632" s="8">
        <v>0</v>
      </c>
      <c r="O1632" s="8"/>
      <c r="P1632" s="8">
        <v>1</v>
      </c>
      <c r="Q1632" s="8"/>
      <c r="R1632" s="8">
        <v>0</v>
      </c>
      <c r="S1632" s="8"/>
      <c r="T1632" s="8">
        <v>0</v>
      </c>
      <c r="U1632" s="26">
        <v>0</v>
      </c>
      <c r="V1632" s="26">
        <v>0</v>
      </c>
      <c r="W1632" s="26">
        <v>11199</v>
      </c>
    </row>
    <row r="1633" spans="1:23">
      <c r="A1633" t="str">
        <f t="shared" si="25"/>
        <v>Wibaux, Montana</v>
      </c>
      <c r="B1633" t="s">
        <v>2719</v>
      </c>
      <c r="E1633" t="s">
        <v>2757</v>
      </c>
      <c r="F1633" s="25" t="s">
        <v>2758</v>
      </c>
      <c r="G1633" s="6"/>
      <c r="H1633" s="7">
        <v>1122</v>
      </c>
      <c r="I1633" s="8"/>
      <c r="J1633" s="8">
        <v>0</v>
      </c>
      <c r="K1633" s="8"/>
      <c r="L1633" s="8">
        <v>0</v>
      </c>
      <c r="M1633" s="8"/>
      <c r="N1633" s="8">
        <v>0</v>
      </c>
      <c r="O1633" s="8"/>
      <c r="P1633" s="8">
        <v>1</v>
      </c>
      <c r="Q1633" s="8"/>
      <c r="R1633" s="8">
        <v>0</v>
      </c>
      <c r="S1633" s="8"/>
      <c r="T1633" s="8">
        <v>0</v>
      </c>
      <c r="U1633" s="26">
        <v>0</v>
      </c>
      <c r="V1633" s="26">
        <v>0</v>
      </c>
      <c r="W1633" s="26">
        <v>1122</v>
      </c>
    </row>
    <row r="1634" spans="1:23">
      <c r="A1634" t="str">
        <f t="shared" si="25"/>
        <v>Golden Valley, Montana</v>
      </c>
      <c r="B1634" t="s">
        <v>2719</v>
      </c>
      <c r="E1634" t="s">
        <v>2759</v>
      </c>
      <c r="F1634" s="25" t="s">
        <v>2760</v>
      </c>
      <c r="G1634" s="6"/>
      <c r="H1634" s="7">
        <v>728</v>
      </c>
      <c r="I1634" s="8"/>
      <c r="J1634" s="8">
        <v>0</v>
      </c>
      <c r="K1634" s="8"/>
      <c r="L1634" s="8">
        <v>0</v>
      </c>
      <c r="M1634" s="8"/>
      <c r="N1634" s="8">
        <v>0</v>
      </c>
      <c r="O1634" s="8"/>
      <c r="P1634" s="8">
        <v>1</v>
      </c>
      <c r="Q1634" s="8"/>
      <c r="R1634" s="8">
        <v>0</v>
      </c>
      <c r="S1634" s="8"/>
      <c r="T1634" s="8">
        <v>0</v>
      </c>
      <c r="U1634" s="26">
        <v>0</v>
      </c>
      <c r="V1634" s="26">
        <v>0</v>
      </c>
      <c r="W1634" s="26">
        <v>728</v>
      </c>
    </row>
    <row r="1635" spans="1:23">
      <c r="A1635" t="str">
        <f t="shared" si="25"/>
        <v>Carbon, Montana</v>
      </c>
      <c r="B1635" t="s">
        <v>2719</v>
      </c>
      <c r="E1635" t="s">
        <v>2761</v>
      </c>
      <c r="F1635" s="25" t="s">
        <v>2762</v>
      </c>
      <c r="G1635" s="6"/>
      <c r="H1635" s="7">
        <v>10597</v>
      </c>
      <c r="I1635" s="8"/>
      <c r="J1635" s="8">
        <v>0</v>
      </c>
      <c r="K1635" s="8"/>
      <c r="L1635" s="8">
        <v>0</v>
      </c>
      <c r="M1635" s="8"/>
      <c r="N1635" s="8">
        <v>0</v>
      </c>
      <c r="O1635" s="8"/>
      <c r="P1635" s="8">
        <v>1</v>
      </c>
      <c r="Q1635" s="8"/>
      <c r="R1635" s="8">
        <v>0</v>
      </c>
      <c r="S1635" s="8"/>
      <c r="T1635" s="8">
        <v>0</v>
      </c>
      <c r="U1635" s="26">
        <v>0</v>
      </c>
      <c r="V1635" s="26">
        <v>0</v>
      </c>
      <c r="W1635" s="26">
        <v>10597</v>
      </c>
    </row>
    <row r="1636" spans="1:23">
      <c r="A1636" t="str">
        <f t="shared" si="25"/>
        <v>Toole, Montana</v>
      </c>
      <c r="B1636" t="s">
        <v>2719</v>
      </c>
      <c r="E1636" t="s">
        <v>2763</v>
      </c>
      <c r="F1636" s="25" t="s">
        <v>2764</v>
      </c>
      <c r="G1636" s="6"/>
      <c r="H1636" s="7">
        <v>4892</v>
      </c>
      <c r="I1636" s="8"/>
      <c r="J1636" s="8">
        <v>0</v>
      </c>
      <c r="K1636" s="8"/>
      <c r="L1636" s="8">
        <v>0</v>
      </c>
      <c r="M1636" s="8"/>
      <c r="N1636" s="8">
        <v>0</v>
      </c>
      <c r="O1636" s="8"/>
      <c r="P1636" s="8">
        <v>1</v>
      </c>
      <c r="Q1636" s="8"/>
      <c r="R1636" s="8">
        <v>0</v>
      </c>
      <c r="S1636" s="8"/>
      <c r="T1636" s="8">
        <v>0</v>
      </c>
      <c r="U1636" s="26">
        <v>0</v>
      </c>
      <c r="V1636" s="26">
        <v>0</v>
      </c>
      <c r="W1636" s="26">
        <v>4892</v>
      </c>
    </row>
    <row r="1637" spans="1:23">
      <c r="A1637" t="str">
        <f t="shared" si="25"/>
        <v>Blaine, Montana</v>
      </c>
      <c r="B1637" t="s">
        <v>2719</v>
      </c>
      <c r="E1637" t="s">
        <v>1230</v>
      </c>
      <c r="F1637" s="25" t="s">
        <v>2765</v>
      </c>
      <c r="G1637" s="6"/>
      <c r="H1637" s="7">
        <v>6719</v>
      </c>
      <c r="I1637" s="8"/>
      <c r="J1637" s="8">
        <v>0</v>
      </c>
      <c r="K1637" s="8"/>
      <c r="L1637" s="8">
        <v>0</v>
      </c>
      <c r="M1637" s="8"/>
      <c r="N1637" s="8">
        <v>0</v>
      </c>
      <c r="O1637" s="8"/>
      <c r="P1637" s="8">
        <v>1</v>
      </c>
      <c r="Q1637" s="8"/>
      <c r="R1637" s="8">
        <v>0</v>
      </c>
      <c r="S1637" s="8"/>
      <c r="T1637" s="8">
        <v>0</v>
      </c>
      <c r="U1637" s="26">
        <v>0</v>
      </c>
      <c r="V1637" s="26">
        <v>0</v>
      </c>
      <c r="W1637" s="26">
        <v>6719</v>
      </c>
    </row>
    <row r="1638" spans="1:23">
      <c r="A1638" t="str">
        <f t="shared" si="25"/>
        <v>Judith Basin, Montana</v>
      </c>
      <c r="B1638" t="s">
        <v>2719</v>
      </c>
      <c r="E1638" t="s">
        <v>2766</v>
      </c>
      <c r="F1638" s="25" t="s">
        <v>2767</v>
      </c>
      <c r="G1638" s="6"/>
      <c r="H1638" s="7">
        <v>1954</v>
      </c>
      <c r="I1638" s="8"/>
      <c r="J1638" s="8">
        <v>0</v>
      </c>
      <c r="K1638" s="8"/>
      <c r="L1638" s="8">
        <v>0</v>
      </c>
      <c r="M1638" s="8"/>
      <c r="N1638" s="8">
        <v>0</v>
      </c>
      <c r="O1638" s="8"/>
      <c r="P1638" s="8">
        <v>1</v>
      </c>
      <c r="Q1638" s="8"/>
      <c r="R1638" s="8">
        <v>0</v>
      </c>
      <c r="S1638" s="8"/>
      <c r="T1638" s="8">
        <v>0</v>
      </c>
      <c r="U1638" s="26">
        <v>0</v>
      </c>
      <c r="V1638" s="26">
        <v>0</v>
      </c>
      <c r="W1638" s="26">
        <v>1954</v>
      </c>
    </row>
    <row r="1639" spans="1:23">
      <c r="A1639" t="str">
        <f t="shared" si="25"/>
        <v>Powell, Montana</v>
      </c>
      <c r="B1639" t="s">
        <v>2719</v>
      </c>
      <c r="E1639" t="s">
        <v>1780</v>
      </c>
      <c r="F1639" s="25" t="s">
        <v>2768</v>
      </c>
      <c r="G1639" s="6"/>
      <c r="H1639" s="7">
        <v>6854</v>
      </c>
      <c r="I1639" s="8"/>
      <c r="J1639" s="8">
        <v>0</v>
      </c>
      <c r="K1639" s="8"/>
      <c r="L1639" s="8">
        <v>0</v>
      </c>
      <c r="M1639" s="8"/>
      <c r="N1639" s="8">
        <v>0</v>
      </c>
      <c r="O1639" s="8"/>
      <c r="P1639" s="8">
        <v>1</v>
      </c>
      <c r="Q1639" s="8"/>
      <c r="R1639" s="8">
        <v>0</v>
      </c>
      <c r="S1639" s="8"/>
      <c r="T1639" s="8">
        <v>0</v>
      </c>
      <c r="U1639" s="26">
        <v>0</v>
      </c>
      <c r="V1639" s="26">
        <v>0</v>
      </c>
      <c r="W1639" s="26">
        <v>6854</v>
      </c>
    </row>
    <row r="1640" spans="1:23">
      <c r="A1640" t="str">
        <f t="shared" si="25"/>
        <v>Park, Montana</v>
      </c>
      <c r="B1640" t="s">
        <v>2719</v>
      </c>
      <c r="E1640" t="s">
        <v>533</v>
      </c>
      <c r="F1640" s="25" t="s">
        <v>2769</v>
      </c>
      <c r="G1640" s="6"/>
      <c r="H1640" s="7">
        <v>16352</v>
      </c>
      <c r="I1640" s="8"/>
      <c r="J1640" s="8">
        <v>0</v>
      </c>
      <c r="K1640" s="8"/>
      <c r="L1640" s="8">
        <v>0</v>
      </c>
      <c r="M1640" s="8"/>
      <c r="N1640" s="8">
        <v>0</v>
      </c>
      <c r="O1640" s="8"/>
      <c r="P1640" s="8">
        <v>1</v>
      </c>
      <c r="Q1640" s="8"/>
      <c r="R1640" s="8">
        <v>0</v>
      </c>
      <c r="S1640" s="8"/>
      <c r="T1640" s="8">
        <v>0</v>
      </c>
      <c r="U1640" s="26">
        <v>0</v>
      </c>
      <c r="V1640" s="26">
        <v>0</v>
      </c>
      <c r="W1640" s="26">
        <v>16352</v>
      </c>
    </row>
    <row r="1641" spans="1:23">
      <c r="A1641" t="str">
        <f t="shared" si="25"/>
        <v>Roosevelt, Montana</v>
      </c>
      <c r="B1641" t="s">
        <v>2719</v>
      </c>
      <c r="E1641" t="s">
        <v>2770</v>
      </c>
      <c r="F1641" s="25" t="s">
        <v>2771</v>
      </c>
      <c r="G1641" s="6"/>
      <c r="H1641" s="7">
        <v>11175</v>
      </c>
      <c r="I1641" s="8"/>
      <c r="J1641" s="8">
        <v>0</v>
      </c>
      <c r="K1641" s="8"/>
      <c r="L1641" s="8">
        <v>0</v>
      </c>
      <c r="M1641" s="8"/>
      <c r="N1641" s="8">
        <v>0</v>
      </c>
      <c r="O1641" s="8"/>
      <c r="P1641" s="8">
        <v>1</v>
      </c>
      <c r="Q1641" s="8"/>
      <c r="R1641" s="8">
        <v>0</v>
      </c>
      <c r="S1641" s="8"/>
      <c r="T1641" s="8">
        <v>0</v>
      </c>
      <c r="U1641" s="26">
        <v>0</v>
      </c>
      <c r="V1641" s="26">
        <v>0</v>
      </c>
      <c r="W1641" s="26">
        <v>11175</v>
      </c>
    </row>
    <row r="1642" spans="1:23">
      <c r="A1642" t="str">
        <f t="shared" si="25"/>
        <v>Fallon, Montana</v>
      </c>
      <c r="B1642" t="s">
        <v>2719</v>
      </c>
      <c r="E1642" t="s">
        <v>2772</v>
      </c>
      <c r="F1642" s="25" t="s">
        <v>2773</v>
      </c>
      <c r="G1642" s="6"/>
      <c r="H1642" s="7">
        <v>2921</v>
      </c>
      <c r="I1642" s="8"/>
      <c r="J1642" s="8">
        <v>0</v>
      </c>
      <c r="K1642" s="8"/>
      <c r="L1642" s="8">
        <v>0</v>
      </c>
      <c r="M1642" s="8"/>
      <c r="N1642" s="8">
        <v>0</v>
      </c>
      <c r="O1642" s="8"/>
      <c r="P1642" s="8">
        <v>1</v>
      </c>
      <c r="Q1642" s="8"/>
      <c r="R1642" s="8">
        <v>0</v>
      </c>
      <c r="S1642" s="8"/>
      <c r="T1642" s="8">
        <v>0</v>
      </c>
      <c r="U1642" s="26">
        <v>0</v>
      </c>
      <c r="V1642" s="26">
        <v>0</v>
      </c>
      <c r="W1642" s="26">
        <v>2921</v>
      </c>
    </row>
    <row r="1643" spans="1:23">
      <c r="A1643" t="str">
        <f t="shared" si="25"/>
        <v>McCone, Montana</v>
      </c>
      <c r="B1643" t="s">
        <v>2719</v>
      </c>
      <c r="E1643" t="s">
        <v>2774</v>
      </c>
      <c r="F1643" s="25" t="s">
        <v>2775</v>
      </c>
      <c r="G1643" s="6"/>
      <c r="H1643" s="7">
        <v>1790</v>
      </c>
      <c r="I1643" s="8"/>
      <c r="J1643" s="8">
        <v>0</v>
      </c>
      <c r="K1643" s="8"/>
      <c r="L1643" s="8">
        <v>0</v>
      </c>
      <c r="M1643" s="8"/>
      <c r="N1643" s="8">
        <v>0</v>
      </c>
      <c r="O1643" s="8"/>
      <c r="P1643" s="8">
        <v>1</v>
      </c>
      <c r="Q1643" s="8"/>
      <c r="R1643" s="8">
        <v>0</v>
      </c>
      <c r="S1643" s="8"/>
      <c r="T1643" s="8">
        <v>0</v>
      </c>
      <c r="U1643" s="26">
        <v>0</v>
      </c>
      <c r="V1643" s="26">
        <v>0</v>
      </c>
      <c r="W1643" s="26">
        <v>1790</v>
      </c>
    </row>
    <row r="1644" spans="1:23">
      <c r="A1644" t="str">
        <f t="shared" si="25"/>
        <v>Stillwater, Montana</v>
      </c>
      <c r="B1644" t="s">
        <v>2719</v>
      </c>
      <c r="E1644" t="s">
        <v>2776</v>
      </c>
      <c r="F1644" s="25" t="s">
        <v>2777</v>
      </c>
      <c r="G1644" s="6"/>
      <c r="H1644" s="7">
        <v>9466</v>
      </c>
      <c r="I1644" s="8"/>
      <c r="J1644" s="8">
        <v>0</v>
      </c>
      <c r="K1644" s="8"/>
      <c r="L1644" s="8">
        <v>0</v>
      </c>
      <c r="M1644" s="8"/>
      <c r="N1644" s="8">
        <v>0</v>
      </c>
      <c r="O1644" s="8"/>
      <c r="P1644" s="8">
        <v>1</v>
      </c>
      <c r="Q1644" s="8"/>
      <c r="R1644" s="8">
        <v>0</v>
      </c>
      <c r="S1644" s="8"/>
      <c r="T1644" s="8">
        <v>0</v>
      </c>
      <c r="U1644" s="26">
        <v>0</v>
      </c>
      <c r="V1644" s="26">
        <v>0</v>
      </c>
      <c r="W1644" s="26">
        <v>9466</v>
      </c>
    </row>
    <row r="1645" spans="1:23">
      <c r="A1645" t="str">
        <f t="shared" si="25"/>
        <v>Teton, Montana</v>
      </c>
      <c r="B1645" t="s">
        <v>2719</v>
      </c>
      <c r="E1645" t="s">
        <v>1226</v>
      </c>
      <c r="F1645" s="25" t="s">
        <v>2778</v>
      </c>
      <c r="G1645" s="6"/>
      <c r="H1645" s="7">
        <v>6086</v>
      </c>
      <c r="I1645" s="8"/>
      <c r="J1645" s="8">
        <v>0</v>
      </c>
      <c r="K1645" s="8"/>
      <c r="L1645" s="8">
        <v>0</v>
      </c>
      <c r="M1645" s="8"/>
      <c r="N1645" s="8">
        <v>0</v>
      </c>
      <c r="O1645" s="8"/>
      <c r="P1645" s="8">
        <v>1</v>
      </c>
      <c r="Q1645" s="8"/>
      <c r="R1645" s="8">
        <v>0</v>
      </c>
      <c r="S1645" s="8"/>
      <c r="T1645" s="8">
        <v>0</v>
      </c>
      <c r="U1645" s="26">
        <v>0</v>
      </c>
      <c r="V1645" s="26">
        <v>0</v>
      </c>
      <c r="W1645" s="26">
        <v>6086</v>
      </c>
    </row>
    <row r="1646" spans="1:23">
      <c r="A1646" t="str">
        <f t="shared" si="25"/>
        <v>Dawson, Montana</v>
      </c>
      <c r="B1646" t="s">
        <v>2719</v>
      </c>
      <c r="E1646" t="s">
        <v>870</v>
      </c>
      <c r="F1646" s="25" t="s">
        <v>2779</v>
      </c>
      <c r="G1646" s="6"/>
      <c r="H1646" s="7">
        <v>9017</v>
      </c>
      <c r="I1646" s="8"/>
      <c r="J1646" s="8">
        <v>0</v>
      </c>
      <c r="K1646" s="8"/>
      <c r="L1646" s="8">
        <v>0</v>
      </c>
      <c r="M1646" s="8"/>
      <c r="N1646" s="8">
        <v>0</v>
      </c>
      <c r="O1646" s="8"/>
      <c r="P1646" s="8">
        <v>1</v>
      </c>
      <c r="Q1646" s="8"/>
      <c r="R1646" s="8">
        <v>0</v>
      </c>
      <c r="S1646" s="8"/>
      <c r="T1646" s="8">
        <v>0</v>
      </c>
      <c r="U1646" s="26">
        <v>0</v>
      </c>
      <c r="V1646" s="26">
        <v>0</v>
      </c>
      <c r="W1646" s="26">
        <v>9017</v>
      </c>
    </row>
    <row r="1647" spans="1:23">
      <c r="A1647" t="str">
        <f t="shared" si="25"/>
        <v>Powder River, Montana</v>
      </c>
      <c r="B1647" t="s">
        <v>2719</v>
      </c>
      <c r="E1647" t="s">
        <v>2780</v>
      </c>
      <c r="F1647" s="25" t="s">
        <v>2781</v>
      </c>
      <c r="G1647" s="6"/>
      <c r="H1647" s="7">
        <v>1607</v>
      </c>
      <c r="I1647" s="8"/>
      <c r="J1647" s="8">
        <v>0</v>
      </c>
      <c r="K1647" s="8"/>
      <c r="L1647" s="8">
        <v>0</v>
      </c>
      <c r="M1647" s="8"/>
      <c r="N1647" s="8">
        <v>0</v>
      </c>
      <c r="O1647" s="8"/>
      <c r="P1647" s="8">
        <v>1</v>
      </c>
      <c r="Q1647" s="8"/>
      <c r="R1647" s="8">
        <v>0</v>
      </c>
      <c r="S1647" s="8"/>
      <c r="T1647" s="8">
        <v>0</v>
      </c>
      <c r="U1647" s="26">
        <v>0</v>
      </c>
      <c r="V1647" s="26">
        <v>0</v>
      </c>
      <c r="W1647" s="26">
        <v>1607</v>
      </c>
    </row>
    <row r="1648" spans="1:23">
      <c r="A1648" t="str">
        <f t="shared" si="25"/>
        <v>Glacier, Montana</v>
      </c>
      <c r="B1648" t="s">
        <v>2719</v>
      </c>
      <c r="E1648" t="s">
        <v>2782</v>
      </c>
      <c r="F1648" s="25" t="s">
        <v>2783</v>
      </c>
      <c r="G1648" s="6"/>
      <c r="H1648" s="7">
        <v>13732</v>
      </c>
      <c r="I1648" s="8"/>
      <c r="J1648" s="8">
        <v>0</v>
      </c>
      <c r="K1648" s="8"/>
      <c r="L1648" s="8">
        <v>0</v>
      </c>
      <c r="M1648" s="8"/>
      <c r="N1648" s="8">
        <v>0</v>
      </c>
      <c r="O1648" s="8"/>
      <c r="P1648" s="8">
        <v>1</v>
      </c>
      <c r="Q1648" s="8"/>
      <c r="R1648" s="8">
        <v>0</v>
      </c>
      <c r="S1648" s="8"/>
      <c r="T1648" s="8">
        <v>0</v>
      </c>
      <c r="U1648" s="26">
        <v>0</v>
      </c>
      <c r="V1648" s="26">
        <v>0</v>
      </c>
      <c r="W1648" s="26">
        <v>13732</v>
      </c>
    </row>
    <row r="1649" spans="1:23">
      <c r="A1649" t="str">
        <f t="shared" si="25"/>
        <v>Lake, Montana</v>
      </c>
      <c r="B1649" t="s">
        <v>2719</v>
      </c>
      <c r="E1649" t="s">
        <v>489</v>
      </c>
      <c r="F1649" s="25" t="s">
        <v>2784</v>
      </c>
      <c r="G1649" s="6"/>
      <c r="H1649" s="7">
        <v>30013</v>
      </c>
      <c r="I1649" s="8"/>
      <c r="J1649" s="8">
        <v>0</v>
      </c>
      <c r="K1649" s="8"/>
      <c r="L1649" s="8">
        <v>0</v>
      </c>
      <c r="M1649" s="8"/>
      <c r="N1649" s="8">
        <v>0</v>
      </c>
      <c r="O1649" s="8"/>
      <c r="P1649" s="8">
        <v>1</v>
      </c>
      <c r="Q1649" s="8"/>
      <c r="R1649" s="8">
        <v>0</v>
      </c>
      <c r="S1649" s="8"/>
      <c r="T1649" s="8">
        <v>0</v>
      </c>
      <c r="U1649" s="26">
        <v>0</v>
      </c>
      <c r="V1649" s="26">
        <v>0</v>
      </c>
      <c r="W1649" s="26">
        <v>30013</v>
      </c>
    </row>
    <row r="1650" spans="1:23">
      <c r="A1650" t="str">
        <f t="shared" si="25"/>
        <v>Hill, Montana</v>
      </c>
      <c r="B1650" t="s">
        <v>2719</v>
      </c>
      <c r="E1650" t="s">
        <v>2785</v>
      </c>
      <c r="F1650" s="25" t="s">
        <v>2786</v>
      </c>
      <c r="G1650" s="6"/>
      <c r="H1650" s="7">
        <v>16436</v>
      </c>
      <c r="I1650" s="8"/>
      <c r="J1650" s="8">
        <v>0</v>
      </c>
      <c r="K1650" s="8"/>
      <c r="L1650" s="8">
        <v>0</v>
      </c>
      <c r="M1650" s="8"/>
      <c r="N1650" s="8">
        <v>0</v>
      </c>
      <c r="O1650" s="8"/>
      <c r="P1650" s="8">
        <v>1</v>
      </c>
      <c r="Q1650" s="8"/>
      <c r="R1650" s="8">
        <v>0</v>
      </c>
      <c r="S1650" s="8"/>
      <c r="T1650" s="8">
        <v>0</v>
      </c>
      <c r="U1650" s="26">
        <v>0</v>
      </c>
      <c r="V1650" s="26">
        <v>0</v>
      </c>
      <c r="W1650" s="26">
        <v>16436</v>
      </c>
    </row>
    <row r="1651" spans="1:23">
      <c r="A1651" t="str">
        <f t="shared" si="25"/>
        <v>Treasure, Montana</v>
      </c>
      <c r="B1651" t="s">
        <v>2719</v>
      </c>
      <c r="E1651" t="s">
        <v>2787</v>
      </c>
      <c r="F1651" s="25" t="s">
        <v>2788</v>
      </c>
      <c r="G1651" s="6"/>
      <c r="H1651" s="7">
        <v>668</v>
      </c>
      <c r="I1651" s="8"/>
      <c r="J1651" s="8">
        <v>0</v>
      </c>
      <c r="K1651" s="8"/>
      <c r="L1651" s="8">
        <v>0</v>
      </c>
      <c r="M1651" s="8"/>
      <c r="N1651" s="8">
        <v>0</v>
      </c>
      <c r="O1651" s="8"/>
      <c r="P1651" s="8">
        <v>1</v>
      </c>
      <c r="Q1651" s="8"/>
      <c r="R1651" s="8">
        <v>0</v>
      </c>
      <c r="S1651" s="8"/>
      <c r="T1651" s="8">
        <v>0</v>
      </c>
      <c r="U1651" s="26">
        <v>0</v>
      </c>
      <c r="V1651" s="26">
        <v>0</v>
      </c>
      <c r="W1651" s="26">
        <v>668</v>
      </c>
    </row>
    <row r="1652" spans="1:23">
      <c r="A1652" t="str">
        <f t="shared" si="25"/>
        <v>Mineral, Montana</v>
      </c>
      <c r="B1652" t="s">
        <v>2719</v>
      </c>
      <c r="E1652" t="s">
        <v>571</v>
      </c>
      <c r="F1652" s="25" t="s">
        <v>2789</v>
      </c>
      <c r="G1652" s="6"/>
      <c r="H1652" s="7">
        <v>4251</v>
      </c>
      <c r="I1652" s="8"/>
      <c r="J1652" s="8">
        <v>0</v>
      </c>
      <c r="K1652" s="8"/>
      <c r="L1652" s="8">
        <v>0</v>
      </c>
      <c r="M1652" s="8"/>
      <c r="N1652" s="8">
        <v>0</v>
      </c>
      <c r="O1652" s="8"/>
      <c r="P1652" s="8">
        <v>1</v>
      </c>
      <c r="Q1652" s="8"/>
      <c r="R1652" s="8">
        <v>0</v>
      </c>
      <c r="S1652" s="8"/>
      <c r="T1652" s="8">
        <v>0</v>
      </c>
      <c r="U1652" s="26">
        <v>0</v>
      </c>
      <c r="V1652" s="26">
        <v>0</v>
      </c>
      <c r="W1652" s="26">
        <v>4251</v>
      </c>
    </row>
    <row r="1653" spans="1:23">
      <c r="A1653" t="str">
        <f t="shared" si="25"/>
        <v>Yellowstone, Montana</v>
      </c>
      <c r="B1653" t="s">
        <v>2719</v>
      </c>
      <c r="E1653" t="s">
        <v>2790</v>
      </c>
      <c r="F1653" s="25" t="s">
        <v>2791</v>
      </c>
      <c r="G1653" s="6"/>
      <c r="H1653" s="7">
        <v>159008</v>
      </c>
      <c r="I1653" s="8"/>
      <c r="J1653" s="8">
        <v>0.56248113302475344</v>
      </c>
      <c r="K1653" s="8"/>
      <c r="L1653" s="8">
        <v>0.15478466492251963</v>
      </c>
      <c r="M1653" s="8"/>
      <c r="N1653" s="8">
        <v>0</v>
      </c>
      <c r="O1653" s="8"/>
      <c r="P1653" s="8">
        <v>0.28273420205272692</v>
      </c>
      <c r="Q1653" s="8"/>
      <c r="R1653" s="8">
        <v>0</v>
      </c>
      <c r="S1653" s="8"/>
      <c r="T1653" s="8">
        <v>0</v>
      </c>
      <c r="U1653" s="26">
        <v>89439</v>
      </c>
      <c r="V1653" s="26">
        <v>24612</v>
      </c>
      <c r="W1653" s="26">
        <v>44957</v>
      </c>
    </row>
    <row r="1654" spans="1:23">
      <c r="A1654" t="str">
        <f t="shared" si="25"/>
        <v>Jefferson, Montana</v>
      </c>
      <c r="B1654" t="s">
        <v>2719</v>
      </c>
      <c r="E1654" t="s">
        <v>101</v>
      </c>
      <c r="F1654" s="25" t="s">
        <v>2792</v>
      </c>
      <c r="G1654" s="6"/>
      <c r="H1654" s="7">
        <v>11917</v>
      </c>
      <c r="I1654" s="8"/>
      <c r="J1654" s="8">
        <v>0</v>
      </c>
      <c r="K1654" s="8"/>
      <c r="L1654" s="8">
        <v>0</v>
      </c>
      <c r="M1654" s="8"/>
      <c r="N1654" s="8">
        <v>0</v>
      </c>
      <c r="O1654" s="8"/>
      <c r="P1654" s="8">
        <v>1</v>
      </c>
      <c r="Q1654" s="8"/>
      <c r="R1654" s="8">
        <v>0</v>
      </c>
      <c r="S1654" s="8"/>
      <c r="T1654" s="8">
        <v>0</v>
      </c>
      <c r="U1654" s="26">
        <v>0</v>
      </c>
      <c r="V1654" s="26">
        <v>0</v>
      </c>
      <c r="W1654" s="26">
        <v>11917</v>
      </c>
    </row>
    <row r="1655" spans="1:23">
      <c r="A1655" t="str">
        <f t="shared" si="25"/>
        <v>Deer Lodge, Montana</v>
      </c>
      <c r="B1655" t="s">
        <v>2719</v>
      </c>
      <c r="E1655" t="s">
        <v>2793</v>
      </c>
      <c r="F1655" s="25" t="s">
        <v>2794</v>
      </c>
      <c r="G1655" s="6"/>
      <c r="H1655" s="7">
        <v>9106</v>
      </c>
      <c r="I1655" s="8"/>
      <c r="J1655" s="8">
        <v>0</v>
      </c>
      <c r="K1655" s="8"/>
      <c r="L1655" s="8">
        <v>0</v>
      </c>
      <c r="M1655" s="8"/>
      <c r="N1655" s="8">
        <v>0</v>
      </c>
      <c r="O1655" s="8"/>
      <c r="P1655" s="8">
        <v>1</v>
      </c>
      <c r="Q1655" s="8"/>
      <c r="R1655" s="8">
        <v>0</v>
      </c>
      <c r="S1655" s="8"/>
      <c r="T1655" s="8">
        <v>0</v>
      </c>
      <c r="U1655" s="26">
        <v>0</v>
      </c>
      <c r="V1655" s="26">
        <v>0</v>
      </c>
      <c r="W1655" s="26">
        <v>9106</v>
      </c>
    </row>
    <row r="1656" spans="1:23">
      <c r="A1656" t="str">
        <f t="shared" si="25"/>
        <v>Wheatland, Montana</v>
      </c>
      <c r="B1656" t="s">
        <v>2719</v>
      </c>
      <c r="E1656" t="s">
        <v>2795</v>
      </c>
      <c r="F1656" s="25" t="s">
        <v>2796</v>
      </c>
      <c r="G1656" s="6"/>
      <c r="H1656" s="7">
        <v>2142</v>
      </c>
      <c r="I1656" s="8"/>
      <c r="J1656" s="8">
        <v>0</v>
      </c>
      <c r="K1656" s="8"/>
      <c r="L1656" s="8">
        <v>0</v>
      </c>
      <c r="M1656" s="8"/>
      <c r="N1656" s="8">
        <v>0</v>
      </c>
      <c r="O1656" s="8"/>
      <c r="P1656" s="8">
        <v>1</v>
      </c>
      <c r="Q1656" s="8"/>
      <c r="R1656" s="8">
        <v>0</v>
      </c>
      <c r="S1656" s="8"/>
      <c r="T1656" s="8">
        <v>0</v>
      </c>
      <c r="U1656" s="26">
        <v>0</v>
      </c>
      <c r="V1656" s="26">
        <v>0</v>
      </c>
      <c r="W1656" s="26">
        <v>2142</v>
      </c>
    </row>
    <row r="1657" spans="1:23">
      <c r="A1657" t="str">
        <f t="shared" si="25"/>
        <v>Ravalli, Montana</v>
      </c>
      <c r="B1657" t="s">
        <v>2719</v>
      </c>
      <c r="E1657" t="s">
        <v>2797</v>
      </c>
      <c r="F1657" s="25" t="s">
        <v>2798</v>
      </c>
      <c r="G1657" s="6"/>
      <c r="H1657" s="7">
        <v>42512</v>
      </c>
      <c r="I1657" s="8"/>
      <c r="J1657" s="8">
        <v>0</v>
      </c>
      <c r="K1657" s="8"/>
      <c r="L1657" s="8">
        <v>0</v>
      </c>
      <c r="M1657" s="8"/>
      <c r="N1657" s="8">
        <v>0</v>
      </c>
      <c r="O1657" s="8"/>
      <c r="P1657" s="8">
        <v>1</v>
      </c>
      <c r="Q1657" s="8"/>
      <c r="R1657" s="8">
        <v>0</v>
      </c>
      <c r="S1657" s="8"/>
      <c r="T1657" s="8">
        <v>0</v>
      </c>
      <c r="U1657" s="26">
        <v>0</v>
      </c>
      <c r="V1657" s="26">
        <v>0</v>
      </c>
      <c r="W1657" s="26">
        <v>42512</v>
      </c>
    </row>
    <row r="1658" spans="1:23">
      <c r="A1658" t="str">
        <f t="shared" si="25"/>
        <v>Valley, Montana</v>
      </c>
      <c r="B1658" t="s">
        <v>2719</v>
      </c>
      <c r="E1658" t="s">
        <v>1239</v>
      </c>
      <c r="F1658" s="25" t="s">
        <v>2799</v>
      </c>
      <c r="G1658" s="6"/>
      <c r="H1658" s="7">
        <v>7471</v>
      </c>
      <c r="I1658" s="8"/>
      <c r="J1658" s="8">
        <v>0</v>
      </c>
      <c r="K1658" s="8"/>
      <c r="L1658" s="8">
        <v>0</v>
      </c>
      <c r="M1658" s="8"/>
      <c r="N1658" s="8">
        <v>0</v>
      </c>
      <c r="O1658" s="8"/>
      <c r="P1658" s="8">
        <v>1</v>
      </c>
      <c r="Q1658" s="8"/>
      <c r="R1658" s="8">
        <v>0</v>
      </c>
      <c r="S1658" s="8"/>
      <c r="T1658" s="8">
        <v>0</v>
      </c>
      <c r="U1658" s="26">
        <v>0</v>
      </c>
      <c r="V1658" s="26">
        <v>0</v>
      </c>
      <c r="W1658" s="26">
        <v>7471</v>
      </c>
    </row>
    <row r="1659" spans="1:23">
      <c r="A1659" t="str">
        <f t="shared" si="25"/>
        <v>Petroleum, Montana</v>
      </c>
      <c r="B1659" t="s">
        <v>2719</v>
      </c>
      <c r="E1659" t="s">
        <v>2800</v>
      </c>
      <c r="F1659" s="25" t="s">
        <v>2801</v>
      </c>
      <c r="G1659" s="6"/>
      <c r="H1659" s="7">
        <v>453</v>
      </c>
      <c r="I1659" s="8"/>
      <c r="J1659" s="8">
        <v>0</v>
      </c>
      <c r="K1659" s="8"/>
      <c r="L1659" s="8">
        <v>0</v>
      </c>
      <c r="M1659" s="8"/>
      <c r="N1659" s="8">
        <v>0</v>
      </c>
      <c r="O1659" s="8"/>
      <c r="P1659" s="8">
        <v>1</v>
      </c>
      <c r="Q1659" s="8"/>
      <c r="R1659" s="8">
        <v>0</v>
      </c>
      <c r="S1659" s="8"/>
      <c r="T1659" s="8">
        <v>0</v>
      </c>
      <c r="U1659" s="26">
        <v>0</v>
      </c>
      <c r="V1659" s="26">
        <v>0</v>
      </c>
      <c r="W1659" s="26">
        <v>453</v>
      </c>
    </row>
    <row r="1660" spans="1:23">
      <c r="A1660" t="str">
        <f t="shared" si="25"/>
        <v>Phillips, Montana</v>
      </c>
      <c r="B1660" t="s">
        <v>2719</v>
      </c>
      <c r="E1660" t="s">
        <v>282</v>
      </c>
      <c r="F1660" s="25" t="s">
        <v>2802</v>
      </c>
      <c r="G1660" s="6"/>
      <c r="H1660" s="7">
        <v>4077</v>
      </c>
      <c r="I1660" s="8"/>
      <c r="J1660" s="8">
        <v>0</v>
      </c>
      <c r="K1660" s="8"/>
      <c r="L1660" s="8">
        <v>0</v>
      </c>
      <c r="M1660" s="8"/>
      <c r="N1660" s="8">
        <v>0</v>
      </c>
      <c r="O1660" s="8"/>
      <c r="P1660" s="8">
        <v>1</v>
      </c>
      <c r="Q1660" s="8"/>
      <c r="R1660" s="8">
        <v>0</v>
      </c>
      <c r="S1660" s="8"/>
      <c r="T1660" s="8">
        <v>0</v>
      </c>
      <c r="U1660" s="26">
        <v>0</v>
      </c>
      <c r="V1660" s="26">
        <v>0</v>
      </c>
      <c r="W1660" s="26">
        <v>4077</v>
      </c>
    </row>
    <row r="1661" spans="1:23">
      <c r="A1661" t="str">
        <f t="shared" si="25"/>
        <v>Missoula, Montana</v>
      </c>
      <c r="B1661" t="s">
        <v>2719</v>
      </c>
      <c r="E1661" t="s">
        <v>2803</v>
      </c>
      <c r="F1661" s="25" t="s">
        <v>2804</v>
      </c>
      <c r="G1661" s="6"/>
      <c r="H1661" s="7">
        <v>117309</v>
      </c>
      <c r="I1661" s="8"/>
      <c r="J1661" s="8">
        <v>0.50483765099012012</v>
      </c>
      <c r="K1661" s="8"/>
      <c r="L1661" s="8">
        <v>0.12870282757503687</v>
      </c>
      <c r="M1661" s="8"/>
      <c r="N1661" s="8">
        <v>0</v>
      </c>
      <c r="O1661" s="8"/>
      <c r="P1661" s="8">
        <v>0.36645952143484301</v>
      </c>
      <c r="Q1661" s="8"/>
      <c r="R1661" s="8">
        <v>0</v>
      </c>
      <c r="S1661" s="8"/>
      <c r="T1661" s="8">
        <v>0</v>
      </c>
      <c r="U1661" s="26">
        <v>59222</v>
      </c>
      <c r="V1661" s="26">
        <v>15098</v>
      </c>
      <c r="W1661" s="26">
        <v>42989</v>
      </c>
    </row>
    <row r="1662" spans="1:23">
      <c r="A1662" t="str">
        <f t="shared" si="25"/>
        <v>Sheridan, Montana</v>
      </c>
      <c r="B1662" t="s">
        <v>2719</v>
      </c>
      <c r="E1662" t="s">
        <v>1698</v>
      </c>
      <c r="F1662" s="25" t="s">
        <v>2805</v>
      </c>
      <c r="G1662" s="6"/>
      <c r="H1662" s="7">
        <v>3483</v>
      </c>
      <c r="I1662" s="8"/>
      <c r="J1662" s="8">
        <v>0</v>
      </c>
      <c r="K1662" s="8"/>
      <c r="L1662" s="8">
        <v>0</v>
      </c>
      <c r="M1662" s="8"/>
      <c r="N1662" s="8">
        <v>0</v>
      </c>
      <c r="O1662" s="8"/>
      <c r="P1662" s="8">
        <v>1</v>
      </c>
      <c r="Q1662" s="8"/>
      <c r="R1662" s="8">
        <v>0</v>
      </c>
      <c r="S1662" s="8"/>
      <c r="T1662" s="8">
        <v>0</v>
      </c>
      <c r="U1662" s="26">
        <v>0</v>
      </c>
      <c r="V1662" s="26">
        <v>0</v>
      </c>
      <c r="W1662" s="26">
        <v>3483</v>
      </c>
    </row>
    <row r="1663" spans="1:23">
      <c r="A1663" t="str">
        <f t="shared" si="25"/>
        <v>Daniels, Montana</v>
      </c>
      <c r="B1663" t="s">
        <v>2719</v>
      </c>
      <c r="E1663" t="s">
        <v>2806</v>
      </c>
      <c r="F1663" s="25" t="s">
        <v>2807</v>
      </c>
      <c r="G1663" s="6"/>
      <c r="H1663" s="7">
        <v>1730</v>
      </c>
      <c r="I1663" s="8"/>
      <c r="J1663" s="8">
        <v>0</v>
      </c>
      <c r="K1663" s="8"/>
      <c r="L1663" s="8">
        <v>0</v>
      </c>
      <c r="M1663" s="8"/>
      <c r="N1663" s="8">
        <v>0</v>
      </c>
      <c r="O1663" s="8"/>
      <c r="P1663" s="8">
        <v>1</v>
      </c>
      <c r="Q1663" s="8"/>
      <c r="R1663" s="8">
        <v>0</v>
      </c>
      <c r="S1663" s="8"/>
      <c r="T1663" s="8">
        <v>0</v>
      </c>
      <c r="U1663" s="26">
        <v>0</v>
      </c>
      <c r="V1663" s="26">
        <v>0</v>
      </c>
      <c r="W1663" s="26">
        <v>1730</v>
      </c>
    </row>
    <row r="1664" spans="1:23">
      <c r="A1664" t="str">
        <f t="shared" si="25"/>
        <v>Prairie, Montana</v>
      </c>
      <c r="B1664" t="s">
        <v>2719</v>
      </c>
      <c r="E1664" t="s">
        <v>236</v>
      </c>
      <c r="F1664" s="25" t="s">
        <v>2808</v>
      </c>
      <c r="G1664" s="6"/>
      <c r="H1664" s="7">
        <v>1252</v>
      </c>
      <c r="I1664" s="8"/>
      <c r="J1664" s="8">
        <v>0</v>
      </c>
      <c r="K1664" s="8"/>
      <c r="L1664" s="8">
        <v>0</v>
      </c>
      <c r="M1664" s="8"/>
      <c r="N1664" s="8">
        <v>0</v>
      </c>
      <c r="O1664" s="8"/>
      <c r="P1664" s="8">
        <v>1</v>
      </c>
      <c r="Q1664" s="8"/>
      <c r="R1664" s="8">
        <v>0</v>
      </c>
      <c r="S1664" s="8"/>
      <c r="T1664" s="8">
        <v>0</v>
      </c>
      <c r="U1664" s="26">
        <v>0</v>
      </c>
      <c r="V1664" s="26">
        <v>0</v>
      </c>
      <c r="W1664" s="26">
        <v>1252</v>
      </c>
    </row>
    <row r="1665" spans="1:23">
      <c r="A1665" t="str">
        <f t="shared" si="25"/>
        <v>Madison, Montana</v>
      </c>
      <c r="B1665" t="s">
        <v>2719</v>
      </c>
      <c r="E1665" t="s">
        <v>121</v>
      </c>
      <c r="F1665" s="25" t="s">
        <v>2809</v>
      </c>
      <c r="G1665" s="6"/>
      <c r="H1665" s="7">
        <v>8302</v>
      </c>
      <c r="I1665" s="8"/>
      <c r="J1665" s="8">
        <v>0</v>
      </c>
      <c r="K1665" s="8"/>
      <c r="L1665" s="8">
        <v>0</v>
      </c>
      <c r="M1665" s="8"/>
      <c r="N1665" s="8">
        <v>0</v>
      </c>
      <c r="O1665" s="8"/>
      <c r="P1665" s="8">
        <v>1</v>
      </c>
      <c r="Q1665" s="8"/>
      <c r="R1665" s="8">
        <v>0</v>
      </c>
      <c r="S1665" s="8"/>
      <c r="T1665" s="8">
        <v>0</v>
      </c>
      <c r="U1665" s="26">
        <v>0</v>
      </c>
      <c r="V1665" s="26">
        <v>0</v>
      </c>
      <c r="W1665" s="26">
        <v>8302</v>
      </c>
    </row>
    <row r="1666" spans="1:23">
      <c r="A1666" t="str">
        <f t="shared" si="25"/>
        <v>Beaverhead, Montana</v>
      </c>
      <c r="B1666" t="s">
        <v>2719</v>
      </c>
      <c r="E1666" t="s">
        <v>2810</v>
      </c>
      <c r="F1666" s="25" t="s">
        <v>2811</v>
      </c>
      <c r="G1666" s="6"/>
      <c r="H1666" s="7">
        <v>9415</v>
      </c>
      <c r="I1666" s="8"/>
      <c r="J1666" s="8">
        <v>0</v>
      </c>
      <c r="K1666" s="8"/>
      <c r="L1666" s="8">
        <v>0</v>
      </c>
      <c r="M1666" s="8"/>
      <c r="N1666" s="8">
        <v>0</v>
      </c>
      <c r="O1666" s="8"/>
      <c r="P1666" s="8">
        <v>1</v>
      </c>
      <c r="Q1666" s="8"/>
      <c r="R1666" s="8">
        <v>0</v>
      </c>
      <c r="S1666" s="8"/>
      <c r="T1666" s="8">
        <v>0</v>
      </c>
      <c r="U1666" s="26">
        <v>0</v>
      </c>
      <c r="V1666" s="26">
        <v>0</v>
      </c>
      <c r="W1666" s="26">
        <v>9415</v>
      </c>
    </row>
    <row r="1667" spans="1:23">
      <c r="A1667" t="str">
        <f t="shared" si="25"/>
        <v>Forsyth, North Carolina</v>
      </c>
      <c r="B1667" t="s">
        <v>2812</v>
      </c>
      <c r="E1667" t="s">
        <v>1026</v>
      </c>
      <c r="F1667" s="25" t="s">
        <v>2813</v>
      </c>
      <c r="G1667" s="6"/>
      <c r="H1667" s="7">
        <v>375195</v>
      </c>
      <c r="I1667" s="8"/>
      <c r="J1667" s="8">
        <v>0.62379829155505806</v>
      </c>
      <c r="K1667" s="8"/>
      <c r="L1667" s="8">
        <v>0.23633577206519277</v>
      </c>
      <c r="M1667" s="8"/>
      <c r="N1667" s="8">
        <v>0</v>
      </c>
      <c r="O1667" s="8"/>
      <c r="P1667" s="8">
        <v>0.1398659363797492</v>
      </c>
      <c r="Q1667" s="8"/>
      <c r="R1667" s="8">
        <v>0</v>
      </c>
      <c r="S1667" s="8"/>
      <c r="T1667" s="8">
        <v>0</v>
      </c>
      <c r="U1667" s="26">
        <v>234046</v>
      </c>
      <c r="V1667" s="26">
        <v>88672</v>
      </c>
      <c r="W1667" s="26">
        <v>52477</v>
      </c>
    </row>
    <row r="1668" spans="1:23">
      <c r="A1668" t="str">
        <f t="shared" si="25"/>
        <v>Buncombe, North Carolina</v>
      </c>
      <c r="B1668" t="s">
        <v>2812</v>
      </c>
      <c r="E1668" t="s">
        <v>2814</v>
      </c>
      <c r="F1668" s="25" t="s">
        <v>2815</v>
      </c>
      <c r="G1668" s="6"/>
      <c r="H1668" s="7">
        <v>256886</v>
      </c>
      <c r="I1668" s="8"/>
      <c r="J1668" s="8">
        <v>0.29515427076602074</v>
      </c>
      <c r="K1668" s="8"/>
      <c r="L1668" s="8">
        <v>0.30544677405541759</v>
      </c>
      <c r="M1668" s="8"/>
      <c r="N1668" s="8">
        <v>0</v>
      </c>
      <c r="O1668" s="8"/>
      <c r="P1668" s="8">
        <v>0.39939895517856172</v>
      </c>
      <c r="Q1668" s="8"/>
      <c r="R1668" s="8">
        <v>0</v>
      </c>
      <c r="S1668" s="8"/>
      <c r="T1668" s="8">
        <v>0</v>
      </c>
      <c r="U1668" s="26">
        <v>75821</v>
      </c>
      <c r="V1668" s="26">
        <v>78465</v>
      </c>
      <c r="W1668" s="26">
        <v>102600</v>
      </c>
    </row>
    <row r="1669" spans="1:23">
      <c r="A1669" t="str">
        <f t="shared" si="25"/>
        <v>Durham, North Carolina</v>
      </c>
      <c r="B1669" t="s">
        <v>2812</v>
      </c>
      <c r="E1669" t="s">
        <v>2816</v>
      </c>
      <c r="F1669" s="25" t="s">
        <v>2817</v>
      </c>
      <c r="G1669" s="6"/>
      <c r="H1669" s="7">
        <v>311848</v>
      </c>
      <c r="I1669" s="8"/>
      <c r="J1669" s="8">
        <v>0.78054372643082537</v>
      </c>
      <c r="K1669" s="8"/>
      <c r="L1669" s="8">
        <v>0.11592506605782305</v>
      </c>
      <c r="M1669" s="8"/>
      <c r="N1669" s="8">
        <v>0</v>
      </c>
      <c r="O1669" s="8"/>
      <c r="P1669" s="8">
        <v>0.1035312075113517</v>
      </c>
      <c r="Q1669" s="8"/>
      <c r="R1669" s="8">
        <v>0</v>
      </c>
      <c r="S1669" s="8"/>
      <c r="T1669" s="8">
        <v>0</v>
      </c>
      <c r="U1669" s="26">
        <v>243411.00000000003</v>
      </c>
      <c r="V1669" s="26">
        <v>36151</v>
      </c>
      <c r="W1669" s="26">
        <v>32286.000000000004</v>
      </c>
    </row>
    <row r="1670" spans="1:23">
      <c r="A1670" t="str">
        <f t="shared" ref="A1670:A1733" si="26">E1670&amp;", "&amp;B1670</f>
        <v>Chatham, North Carolina</v>
      </c>
      <c r="B1670" t="s">
        <v>2812</v>
      </c>
      <c r="E1670" t="s">
        <v>1045</v>
      </c>
      <c r="F1670" s="25" t="s">
        <v>2818</v>
      </c>
      <c r="G1670" s="6"/>
      <c r="H1670" s="7">
        <v>71338</v>
      </c>
      <c r="I1670" s="8"/>
      <c r="J1670" s="8">
        <v>0</v>
      </c>
      <c r="K1670" s="8"/>
      <c r="L1670" s="8">
        <v>4.8445428803723128E-2</v>
      </c>
      <c r="M1670" s="8"/>
      <c r="N1670" s="8">
        <v>0</v>
      </c>
      <c r="O1670" s="8"/>
      <c r="P1670" s="8">
        <v>0.95155457119627684</v>
      </c>
      <c r="Q1670" s="8"/>
      <c r="R1670" s="8">
        <v>0</v>
      </c>
      <c r="S1670" s="8"/>
      <c r="T1670" s="8">
        <v>0</v>
      </c>
      <c r="U1670" s="26">
        <v>0</v>
      </c>
      <c r="V1670" s="26">
        <v>3456.0000000000005</v>
      </c>
      <c r="W1670" s="26">
        <v>67882</v>
      </c>
    </row>
    <row r="1671" spans="1:23">
      <c r="A1671" t="str">
        <f t="shared" si="26"/>
        <v>Alamance, North Carolina</v>
      </c>
      <c r="B1671" t="s">
        <v>2812</v>
      </c>
      <c r="E1671" t="s">
        <v>2819</v>
      </c>
      <c r="F1671" s="25" t="s">
        <v>2820</v>
      </c>
      <c r="G1671" s="6"/>
      <c r="H1671" s="7">
        <v>163324</v>
      </c>
      <c r="I1671" s="8"/>
      <c r="J1671" s="8">
        <v>0.29235752247067182</v>
      </c>
      <c r="K1671" s="8"/>
      <c r="L1671" s="8">
        <v>0.31513433420685266</v>
      </c>
      <c r="M1671" s="8"/>
      <c r="N1671" s="8">
        <v>0</v>
      </c>
      <c r="O1671" s="8"/>
      <c r="P1671" s="8">
        <v>0.39250814332247558</v>
      </c>
      <c r="Q1671" s="8"/>
      <c r="R1671" s="8">
        <v>0</v>
      </c>
      <c r="S1671" s="8"/>
      <c r="T1671" s="8">
        <v>0</v>
      </c>
      <c r="U1671" s="26">
        <v>47749</v>
      </c>
      <c r="V1671" s="26">
        <v>51469.000000000007</v>
      </c>
      <c r="W1671" s="26">
        <v>64106</v>
      </c>
    </row>
    <row r="1672" spans="1:23">
      <c r="A1672" t="str">
        <f t="shared" si="26"/>
        <v>Davidson, North Carolina</v>
      </c>
      <c r="B1672" t="s">
        <v>2812</v>
      </c>
      <c r="E1672" t="s">
        <v>2821</v>
      </c>
      <c r="F1672" s="25" t="s">
        <v>2822</v>
      </c>
      <c r="G1672" s="6"/>
      <c r="H1672" s="7">
        <v>165381</v>
      </c>
      <c r="I1672" s="8"/>
      <c r="J1672" s="8">
        <v>0</v>
      </c>
      <c r="K1672" s="8"/>
      <c r="L1672" s="8">
        <v>0.4328973703146069</v>
      </c>
      <c r="M1672" s="8"/>
      <c r="N1672" s="8">
        <v>0</v>
      </c>
      <c r="O1672" s="8"/>
      <c r="P1672" s="8">
        <v>0.56710262968539316</v>
      </c>
      <c r="Q1672" s="8"/>
      <c r="R1672" s="8">
        <v>0</v>
      </c>
      <c r="S1672" s="8"/>
      <c r="T1672" s="8">
        <v>0</v>
      </c>
      <c r="U1672" s="26">
        <v>0</v>
      </c>
      <c r="V1672" s="26">
        <v>71593</v>
      </c>
      <c r="W1672" s="26">
        <v>93788</v>
      </c>
    </row>
    <row r="1673" spans="1:23">
      <c r="A1673" t="str">
        <f t="shared" si="26"/>
        <v>Franklin, North Carolina</v>
      </c>
      <c r="B1673" t="s">
        <v>2812</v>
      </c>
      <c r="E1673" t="s">
        <v>117</v>
      </c>
      <c r="F1673" s="25" t="s">
        <v>2823</v>
      </c>
      <c r="G1673" s="6"/>
      <c r="H1673" s="7">
        <v>66362</v>
      </c>
      <c r="I1673" s="8"/>
      <c r="J1673" s="8">
        <v>0</v>
      </c>
      <c r="K1673" s="8"/>
      <c r="L1673" s="8">
        <v>4.1620204333805491E-2</v>
      </c>
      <c r="M1673" s="8"/>
      <c r="N1673" s="8">
        <v>0</v>
      </c>
      <c r="O1673" s="8"/>
      <c r="P1673" s="8">
        <v>0.95837979566619458</v>
      </c>
      <c r="Q1673" s="8"/>
      <c r="R1673" s="8">
        <v>0</v>
      </c>
      <c r="S1673" s="8"/>
      <c r="T1673" s="8">
        <v>0</v>
      </c>
      <c r="U1673" s="26">
        <v>0</v>
      </c>
      <c r="V1673" s="26">
        <v>2762</v>
      </c>
      <c r="W1673" s="26">
        <v>63600.000000000007</v>
      </c>
    </row>
    <row r="1674" spans="1:23">
      <c r="A1674" t="str">
        <f t="shared" si="26"/>
        <v>Robeson, North Carolina</v>
      </c>
      <c r="B1674" t="s">
        <v>2812</v>
      </c>
      <c r="E1674" t="s">
        <v>2824</v>
      </c>
      <c r="F1674" s="25" t="s">
        <v>2825</v>
      </c>
      <c r="G1674" s="6"/>
      <c r="H1674" s="7">
        <v>132596</v>
      </c>
      <c r="I1674" s="8"/>
      <c r="J1674" s="8">
        <v>0</v>
      </c>
      <c r="K1674" s="8"/>
      <c r="L1674" s="8">
        <v>1.0211469425925369E-2</v>
      </c>
      <c r="M1674" s="8"/>
      <c r="N1674" s="8">
        <v>0</v>
      </c>
      <c r="O1674" s="8"/>
      <c r="P1674" s="8">
        <v>0.98978853057407468</v>
      </c>
      <c r="Q1674" s="8"/>
      <c r="R1674" s="8">
        <v>0</v>
      </c>
      <c r="S1674" s="8"/>
      <c r="T1674" s="8">
        <v>0</v>
      </c>
      <c r="U1674" s="26">
        <v>0</v>
      </c>
      <c r="V1674" s="26">
        <v>1354.0000000000002</v>
      </c>
      <c r="W1674" s="26">
        <v>131242</v>
      </c>
    </row>
    <row r="1675" spans="1:23">
      <c r="A1675" t="str">
        <f t="shared" si="26"/>
        <v>Caldwell, North Carolina</v>
      </c>
      <c r="B1675" t="s">
        <v>2812</v>
      </c>
      <c r="E1675" t="s">
        <v>1894</v>
      </c>
      <c r="F1675" s="25" t="s">
        <v>2826</v>
      </c>
      <c r="G1675" s="6"/>
      <c r="H1675" s="7">
        <v>81884</v>
      </c>
      <c r="I1675" s="8"/>
      <c r="J1675" s="8">
        <v>0.21369254066728544</v>
      </c>
      <c r="K1675" s="8"/>
      <c r="L1675" s="8">
        <v>0.23499096282546042</v>
      </c>
      <c r="M1675" s="8"/>
      <c r="N1675" s="8">
        <v>0</v>
      </c>
      <c r="O1675" s="8"/>
      <c r="P1675" s="8">
        <v>0.55131649650725412</v>
      </c>
      <c r="Q1675" s="8"/>
      <c r="R1675" s="8">
        <v>0</v>
      </c>
      <c r="S1675" s="8"/>
      <c r="T1675" s="8">
        <v>0</v>
      </c>
      <c r="U1675" s="26">
        <v>17498</v>
      </c>
      <c r="V1675" s="26">
        <v>19242</v>
      </c>
      <c r="W1675" s="26">
        <v>45143.999999999993</v>
      </c>
    </row>
    <row r="1676" spans="1:23">
      <c r="A1676" t="str">
        <f t="shared" si="26"/>
        <v>Person, North Carolina</v>
      </c>
      <c r="B1676" t="s">
        <v>2812</v>
      </c>
      <c r="E1676" t="s">
        <v>2827</v>
      </c>
      <c r="F1676" s="25" t="s">
        <v>2828</v>
      </c>
      <c r="G1676" s="6"/>
      <c r="H1676" s="7">
        <v>39345</v>
      </c>
      <c r="I1676" s="8"/>
      <c r="J1676" s="8">
        <v>0</v>
      </c>
      <c r="K1676" s="8"/>
      <c r="L1676" s="8">
        <v>0</v>
      </c>
      <c r="M1676" s="8"/>
      <c r="N1676" s="8">
        <v>0</v>
      </c>
      <c r="O1676" s="8"/>
      <c r="P1676" s="8">
        <v>1</v>
      </c>
      <c r="Q1676" s="8"/>
      <c r="R1676" s="8">
        <v>0</v>
      </c>
      <c r="S1676" s="8"/>
      <c r="T1676" s="8">
        <v>0</v>
      </c>
      <c r="U1676" s="26">
        <v>0</v>
      </c>
      <c r="V1676" s="26">
        <v>0</v>
      </c>
      <c r="W1676" s="26">
        <v>39345</v>
      </c>
    </row>
    <row r="1677" spans="1:23">
      <c r="A1677" t="str">
        <f t="shared" si="26"/>
        <v>Madison, North Carolina</v>
      </c>
      <c r="B1677" t="s">
        <v>2812</v>
      </c>
      <c r="E1677" t="s">
        <v>121</v>
      </c>
      <c r="F1677" s="25" t="s">
        <v>2829</v>
      </c>
      <c r="G1677" s="6"/>
      <c r="H1677" s="7">
        <v>21499</v>
      </c>
      <c r="I1677" s="8"/>
      <c r="J1677" s="8">
        <v>0</v>
      </c>
      <c r="K1677" s="8"/>
      <c r="L1677" s="8">
        <v>0</v>
      </c>
      <c r="M1677" s="8"/>
      <c r="N1677" s="8">
        <v>0</v>
      </c>
      <c r="O1677" s="8"/>
      <c r="P1677" s="8">
        <v>1</v>
      </c>
      <c r="Q1677" s="8"/>
      <c r="R1677" s="8">
        <v>0</v>
      </c>
      <c r="S1677" s="8"/>
      <c r="T1677" s="8">
        <v>0</v>
      </c>
      <c r="U1677" s="26">
        <v>0</v>
      </c>
      <c r="V1677" s="26">
        <v>0</v>
      </c>
      <c r="W1677" s="26">
        <v>21499</v>
      </c>
    </row>
    <row r="1678" spans="1:23">
      <c r="A1678" t="str">
        <f t="shared" si="26"/>
        <v>Randolph, North Carolina</v>
      </c>
      <c r="B1678" t="s">
        <v>2812</v>
      </c>
      <c r="E1678" t="s">
        <v>217</v>
      </c>
      <c r="F1678" s="25" t="s">
        <v>2830</v>
      </c>
      <c r="G1678" s="6"/>
      <c r="H1678" s="7">
        <v>143118</v>
      </c>
      <c r="I1678" s="8"/>
      <c r="J1678" s="8">
        <v>0</v>
      </c>
      <c r="K1678" s="8"/>
      <c r="L1678" s="8">
        <v>0.31115582945541442</v>
      </c>
      <c r="M1678" s="8"/>
      <c r="N1678" s="8">
        <v>0</v>
      </c>
      <c r="O1678" s="8"/>
      <c r="P1678" s="8">
        <v>0.68884417054458558</v>
      </c>
      <c r="Q1678" s="8"/>
      <c r="R1678" s="8">
        <v>0</v>
      </c>
      <c r="S1678" s="8"/>
      <c r="T1678" s="8">
        <v>0</v>
      </c>
      <c r="U1678" s="26">
        <v>0</v>
      </c>
      <c r="V1678" s="26">
        <v>44532</v>
      </c>
      <c r="W1678" s="26">
        <v>98586</v>
      </c>
    </row>
    <row r="1679" spans="1:23">
      <c r="A1679" t="str">
        <f t="shared" si="26"/>
        <v>Northampton, North Carolina</v>
      </c>
      <c r="B1679" t="s">
        <v>2812</v>
      </c>
      <c r="E1679" t="s">
        <v>2831</v>
      </c>
      <c r="F1679" s="25" t="s">
        <v>2832</v>
      </c>
      <c r="G1679" s="6"/>
      <c r="H1679" s="7">
        <v>19946</v>
      </c>
      <c r="I1679" s="8"/>
      <c r="J1679" s="8">
        <v>0</v>
      </c>
      <c r="K1679" s="8"/>
      <c r="L1679" s="8">
        <v>0</v>
      </c>
      <c r="M1679" s="8"/>
      <c r="N1679" s="8">
        <v>0</v>
      </c>
      <c r="O1679" s="8"/>
      <c r="P1679" s="8">
        <v>1</v>
      </c>
      <c r="Q1679" s="8"/>
      <c r="R1679" s="8">
        <v>0</v>
      </c>
      <c r="S1679" s="8"/>
      <c r="T1679" s="8">
        <v>0</v>
      </c>
      <c r="U1679" s="26">
        <v>0</v>
      </c>
      <c r="V1679" s="26">
        <v>0</v>
      </c>
      <c r="W1679" s="26">
        <v>19946</v>
      </c>
    </row>
    <row r="1680" spans="1:23">
      <c r="A1680" t="str">
        <f t="shared" si="26"/>
        <v>Beaufort, North Carolina</v>
      </c>
      <c r="B1680" t="s">
        <v>2812</v>
      </c>
      <c r="E1680" t="s">
        <v>2833</v>
      </c>
      <c r="F1680" s="25" t="s">
        <v>2834</v>
      </c>
      <c r="G1680" s="6"/>
      <c r="H1680" s="7">
        <v>47168</v>
      </c>
      <c r="I1680" s="8"/>
      <c r="J1680" s="8">
        <v>0</v>
      </c>
      <c r="K1680" s="8"/>
      <c r="L1680" s="8">
        <v>0</v>
      </c>
      <c r="M1680" s="8"/>
      <c r="N1680" s="8">
        <v>0</v>
      </c>
      <c r="O1680" s="8"/>
      <c r="P1680" s="8">
        <v>1</v>
      </c>
      <c r="Q1680" s="8"/>
      <c r="R1680" s="8">
        <v>0</v>
      </c>
      <c r="S1680" s="8"/>
      <c r="T1680" s="8">
        <v>0</v>
      </c>
      <c r="U1680" s="26">
        <v>0</v>
      </c>
      <c r="V1680" s="26">
        <v>0</v>
      </c>
      <c r="W1680" s="26">
        <v>47168</v>
      </c>
    </row>
    <row r="1681" spans="1:23">
      <c r="A1681" t="str">
        <f t="shared" si="26"/>
        <v>Rowan, North Carolina</v>
      </c>
      <c r="B1681" t="s">
        <v>2812</v>
      </c>
      <c r="E1681" t="s">
        <v>1863</v>
      </c>
      <c r="F1681" s="25" t="s">
        <v>2835</v>
      </c>
      <c r="G1681" s="6"/>
      <c r="H1681" s="7">
        <v>140296</v>
      </c>
      <c r="I1681" s="8"/>
      <c r="J1681" s="8">
        <v>0</v>
      </c>
      <c r="K1681" s="8"/>
      <c r="L1681" s="8">
        <v>0.48775446199463995</v>
      </c>
      <c r="M1681" s="8"/>
      <c r="N1681" s="8">
        <v>0</v>
      </c>
      <c r="O1681" s="8"/>
      <c r="P1681" s="8">
        <v>0.5122455380053601</v>
      </c>
      <c r="Q1681" s="8"/>
      <c r="R1681" s="8">
        <v>0</v>
      </c>
      <c r="S1681" s="8"/>
      <c r="T1681" s="8">
        <v>0</v>
      </c>
      <c r="U1681" s="26">
        <v>0</v>
      </c>
      <c r="V1681" s="26">
        <v>68430</v>
      </c>
      <c r="W1681" s="26">
        <v>71866</v>
      </c>
    </row>
    <row r="1682" spans="1:23">
      <c r="A1682" t="str">
        <f t="shared" si="26"/>
        <v>Richmond, North Carolina</v>
      </c>
      <c r="B1682" t="s">
        <v>2812</v>
      </c>
      <c r="E1682" t="s">
        <v>1037</v>
      </c>
      <c r="F1682" s="25" t="s">
        <v>2836</v>
      </c>
      <c r="G1682" s="6"/>
      <c r="H1682" s="7">
        <v>44997</v>
      </c>
      <c r="I1682" s="8"/>
      <c r="J1682" s="8">
        <v>0</v>
      </c>
      <c r="K1682" s="8"/>
      <c r="L1682" s="8">
        <v>0</v>
      </c>
      <c r="M1682" s="8"/>
      <c r="N1682" s="8">
        <v>0</v>
      </c>
      <c r="O1682" s="8"/>
      <c r="P1682" s="8">
        <v>1</v>
      </c>
      <c r="Q1682" s="8"/>
      <c r="R1682" s="8">
        <v>0</v>
      </c>
      <c r="S1682" s="8"/>
      <c r="T1682" s="8">
        <v>0</v>
      </c>
      <c r="U1682" s="26">
        <v>0</v>
      </c>
      <c r="V1682" s="26">
        <v>0</v>
      </c>
      <c r="W1682" s="26">
        <v>44997</v>
      </c>
    </row>
    <row r="1683" spans="1:23">
      <c r="A1683" t="str">
        <f t="shared" si="26"/>
        <v>Hoke, North Carolina</v>
      </c>
      <c r="B1683" t="s">
        <v>2812</v>
      </c>
      <c r="E1683" t="s">
        <v>2837</v>
      </c>
      <c r="F1683" s="25" t="s">
        <v>2838</v>
      </c>
      <c r="G1683" s="6"/>
      <c r="H1683" s="7">
        <v>53957</v>
      </c>
      <c r="I1683" s="8"/>
      <c r="J1683" s="8">
        <v>0</v>
      </c>
      <c r="K1683" s="8"/>
      <c r="L1683" s="8">
        <v>0.26363585818336821</v>
      </c>
      <c r="M1683" s="8"/>
      <c r="N1683" s="8">
        <v>0</v>
      </c>
      <c r="O1683" s="8"/>
      <c r="P1683" s="8">
        <v>0.7363641418166319</v>
      </c>
      <c r="Q1683" s="8"/>
      <c r="R1683" s="8">
        <v>0</v>
      </c>
      <c r="S1683" s="8"/>
      <c r="T1683" s="8">
        <v>0</v>
      </c>
      <c r="U1683" s="26">
        <v>0</v>
      </c>
      <c r="V1683" s="26">
        <v>14224.999999999998</v>
      </c>
      <c r="W1683" s="26">
        <v>39732.000000000007</v>
      </c>
    </row>
    <row r="1684" spans="1:23">
      <c r="A1684" t="str">
        <f t="shared" si="26"/>
        <v>Cabarrus, North Carolina</v>
      </c>
      <c r="B1684" t="s">
        <v>2812</v>
      </c>
      <c r="E1684" t="s">
        <v>2839</v>
      </c>
      <c r="F1684" s="25" t="s">
        <v>2840</v>
      </c>
      <c r="G1684" s="6"/>
      <c r="H1684" s="7">
        <v>206615</v>
      </c>
      <c r="I1684" s="8"/>
      <c r="J1684" s="8">
        <v>0.38930861747694989</v>
      </c>
      <c r="K1684" s="8"/>
      <c r="L1684" s="8">
        <v>0.33203784817172038</v>
      </c>
      <c r="M1684" s="8"/>
      <c r="N1684" s="8">
        <v>0</v>
      </c>
      <c r="O1684" s="8"/>
      <c r="P1684" s="8">
        <v>0.27865353435132978</v>
      </c>
      <c r="Q1684" s="8"/>
      <c r="R1684" s="8">
        <v>0</v>
      </c>
      <c r="S1684" s="8"/>
      <c r="T1684" s="8">
        <v>0</v>
      </c>
      <c r="U1684" s="26">
        <v>80437</v>
      </c>
      <c r="V1684" s="26">
        <v>68604</v>
      </c>
      <c r="W1684" s="26">
        <v>57574</v>
      </c>
    </row>
    <row r="1685" spans="1:23">
      <c r="A1685" t="str">
        <f t="shared" si="26"/>
        <v>Camden, North Carolina</v>
      </c>
      <c r="B1685" t="s">
        <v>2812</v>
      </c>
      <c r="E1685" t="s">
        <v>876</v>
      </c>
      <c r="F1685" s="25" t="s">
        <v>2841</v>
      </c>
      <c r="G1685" s="6"/>
      <c r="H1685" s="7">
        <v>10551</v>
      </c>
      <c r="I1685" s="8"/>
      <c r="J1685" s="8">
        <v>0</v>
      </c>
      <c r="K1685" s="8"/>
      <c r="L1685" s="8">
        <v>0</v>
      </c>
      <c r="M1685" s="8"/>
      <c r="N1685" s="8">
        <v>0</v>
      </c>
      <c r="O1685" s="8"/>
      <c r="P1685" s="8">
        <v>1</v>
      </c>
      <c r="Q1685" s="8"/>
      <c r="R1685" s="8">
        <v>0</v>
      </c>
      <c r="S1685" s="8"/>
      <c r="T1685" s="8">
        <v>0</v>
      </c>
      <c r="U1685" s="26">
        <v>0</v>
      </c>
      <c r="V1685" s="26">
        <v>0</v>
      </c>
      <c r="W1685" s="26">
        <v>10551</v>
      </c>
    </row>
    <row r="1686" spans="1:23">
      <c r="A1686" t="str">
        <f t="shared" si="26"/>
        <v>Stokes, North Carolina</v>
      </c>
      <c r="B1686" t="s">
        <v>2812</v>
      </c>
      <c r="E1686" t="s">
        <v>2842</v>
      </c>
      <c r="F1686" s="25" t="s">
        <v>2843</v>
      </c>
      <c r="G1686" s="6"/>
      <c r="H1686" s="7">
        <v>45781</v>
      </c>
      <c r="I1686" s="8"/>
      <c r="J1686" s="8">
        <v>0</v>
      </c>
      <c r="K1686" s="8"/>
      <c r="L1686" s="8">
        <v>0.17677639195299361</v>
      </c>
      <c r="M1686" s="8"/>
      <c r="N1686" s="8">
        <v>0</v>
      </c>
      <c r="O1686" s="8"/>
      <c r="P1686" s="8">
        <v>0.82322360804700656</v>
      </c>
      <c r="Q1686" s="8"/>
      <c r="R1686" s="8">
        <v>0</v>
      </c>
      <c r="S1686" s="8"/>
      <c r="T1686" s="8">
        <v>0</v>
      </c>
      <c r="U1686" s="26">
        <v>0</v>
      </c>
      <c r="V1686" s="26">
        <v>8093</v>
      </c>
      <c r="W1686" s="26">
        <v>37688.000000000007</v>
      </c>
    </row>
    <row r="1687" spans="1:23">
      <c r="A1687" t="str">
        <f t="shared" si="26"/>
        <v>Carteret, North Carolina</v>
      </c>
      <c r="B1687" t="s">
        <v>2812</v>
      </c>
      <c r="E1687" t="s">
        <v>2844</v>
      </c>
      <c r="F1687" s="25" t="s">
        <v>2845</v>
      </c>
      <c r="G1687" s="6"/>
      <c r="H1687" s="7">
        <v>69070</v>
      </c>
      <c r="I1687" s="8"/>
      <c r="J1687" s="8">
        <v>0</v>
      </c>
      <c r="K1687" s="8"/>
      <c r="L1687" s="8">
        <v>0</v>
      </c>
      <c r="M1687" s="8"/>
      <c r="N1687" s="8">
        <v>0</v>
      </c>
      <c r="O1687" s="8"/>
      <c r="P1687" s="8">
        <v>1</v>
      </c>
      <c r="Q1687" s="8"/>
      <c r="R1687" s="8">
        <v>0</v>
      </c>
      <c r="S1687" s="8"/>
      <c r="T1687" s="8">
        <v>0</v>
      </c>
      <c r="U1687" s="26">
        <v>0</v>
      </c>
      <c r="V1687" s="26">
        <v>0</v>
      </c>
      <c r="W1687" s="26">
        <v>69070</v>
      </c>
    </row>
    <row r="1688" spans="1:23">
      <c r="A1688" t="str">
        <f t="shared" si="26"/>
        <v>Pasquotank, North Carolina</v>
      </c>
      <c r="B1688" t="s">
        <v>2812</v>
      </c>
      <c r="E1688" t="s">
        <v>2846</v>
      </c>
      <c r="F1688" s="25" t="s">
        <v>2847</v>
      </c>
      <c r="G1688" s="6"/>
      <c r="H1688" s="7">
        <v>39514</v>
      </c>
      <c r="I1688" s="8"/>
      <c r="J1688" s="8">
        <v>0</v>
      </c>
      <c r="K1688" s="8"/>
      <c r="L1688" s="8">
        <v>0</v>
      </c>
      <c r="M1688" s="8"/>
      <c r="N1688" s="8">
        <v>0</v>
      </c>
      <c r="O1688" s="8"/>
      <c r="P1688" s="8">
        <v>1</v>
      </c>
      <c r="Q1688" s="8"/>
      <c r="R1688" s="8">
        <v>0</v>
      </c>
      <c r="S1688" s="8"/>
      <c r="T1688" s="8">
        <v>0</v>
      </c>
      <c r="U1688" s="26">
        <v>0</v>
      </c>
      <c r="V1688" s="26">
        <v>0</v>
      </c>
      <c r="W1688" s="26">
        <v>39514</v>
      </c>
    </row>
    <row r="1689" spans="1:23">
      <c r="A1689" t="str">
        <f t="shared" si="26"/>
        <v>Alexander, North Carolina</v>
      </c>
      <c r="B1689" t="s">
        <v>2812</v>
      </c>
      <c r="E1689" t="s">
        <v>1430</v>
      </c>
      <c r="F1689" s="25" t="s">
        <v>2848</v>
      </c>
      <c r="G1689" s="6"/>
      <c r="H1689" s="7">
        <v>37213</v>
      </c>
      <c r="I1689" s="8"/>
      <c r="J1689" s="8">
        <v>0</v>
      </c>
      <c r="K1689" s="8"/>
      <c r="L1689" s="8">
        <v>0.19458253836025044</v>
      </c>
      <c r="M1689" s="8"/>
      <c r="N1689" s="8">
        <v>0</v>
      </c>
      <c r="O1689" s="8"/>
      <c r="P1689" s="8">
        <v>0.8054174616397497</v>
      </c>
      <c r="Q1689" s="8"/>
      <c r="R1689" s="8">
        <v>0</v>
      </c>
      <c r="S1689" s="8"/>
      <c r="T1689" s="8">
        <v>0</v>
      </c>
      <c r="U1689" s="26">
        <v>0</v>
      </c>
      <c r="V1689" s="26">
        <v>7241</v>
      </c>
      <c r="W1689" s="26">
        <v>29972.000000000007</v>
      </c>
    </row>
    <row r="1690" spans="1:23">
      <c r="A1690" t="str">
        <f t="shared" si="26"/>
        <v>Halifax, North Carolina</v>
      </c>
      <c r="B1690" t="s">
        <v>2812</v>
      </c>
      <c r="E1690" t="s">
        <v>2849</v>
      </c>
      <c r="F1690" s="25" t="s">
        <v>2850</v>
      </c>
      <c r="G1690" s="6"/>
      <c r="H1690" s="7">
        <v>51190</v>
      </c>
      <c r="I1690" s="8"/>
      <c r="J1690" s="8">
        <v>0</v>
      </c>
      <c r="K1690" s="8"/>
      <c r="L1690" s="8">
        <v>1.699550693494823E-2</v>
      </c>
      <c r="M1690" s="8"/>
      <c r="N1690" s="8">
        <v>0</v>
      </c>
      <c r="O1690" s="8"/>
      <c r="P1690" s="8">
        <v>0.98300449306505178</v>
      </c>
      <c r="Q1690" s="8"/>
      <c r="R1690" s="8">
        <v>0</v>
      </c>
      <c r="S1690" s="8"/>
      <c r="T1690" s="8">
        <v>0</v>
      </c>
      <c r="U1690" s="26">
        <v>0</v>
      </c>
      <c r="V1690" s="26">
        <v>869.99999999999989</v>
      </c>
      <c r="W1690" s="26">
        <v>50320</v>
      </c>
    </row>
    <row r="1691" spans="1:23">
      <c r="A1691" t="str">
        <f t="shared" si="26"/>
        <v>Sampson, North Carolina</v>
      </c>
      <c r="B1691" t="s">
        <v>2812</v>
      </c>
      <c r="E1691" t="s">
        <v>2851</v>
      </c>
      <c r="F1691" s="25" t="s">
        <v>2852</v>
      </c>
      <c r="G1691" s="6"/>
      <c r="H1691" s="7">
        <v>63385</v>
      </c>
      <c r="I1691" s="8"/>
      <c r="J1691" s="8">
        <v>0</v>
      </c>
      <c r="K1691" s="8"/>
      <c r="L1691" s="8">
        <v>0</v>
      </c>
      <c r="M1691" s="8"/>
      <c r="N1691" s="8">
        <v>0</v>
      </c>
      <c r="O1691" s="8"/>
      <c r="P1691" s="8">
        <v>1</v>
      </c>
      <c r="Q1691" s="8"/>
      <c r="R1691" s="8">
        <v>0</v>
      </c>
      <c r="S1691" s="8"/>
      <c r="T1691" s="8">
        <v>0</v>
      </c>
      <c r="U1691" s="26">
        <v>0</v>
      </c>
      <c r="V1691" s="26">
        <v>0</v>
      </c>
      <c r="W1691" s="26">
        <v>63385</v>
      </c>
    </row>
    <row r="1692" spans="1:23">
      <c r="A1692" t="str">
        <f t="shared" si="26"/>
        <v>Swain, North Carolina</v>
      </c>
      <c r="B1692" t="s">
        <v>2812</v>
      </c>
      <c r="E1692" t="s">
        <v>2853</v>
      </c>
      <c r="F1692" s="25" t="s">
        <v>2854</v>
      </c>
      <c r="G1692" s="6"/>
      <c r="H1692" s="7">
        <v>14260</v>
      </c>
      <c r="I1692" s="8"/>
      <c r="J1692" s="8">
        <v>0</v>
      </c>
      <c r="K1692" s="8"/>
      <c r="L1692" s="8">
        <v>0</v>
      </c>
      <c r="M1692" s="8"/>
      <c r="N1692" s="8">
        <v>0</v>
      </c>
      <c r="O1692" s="8"/>
      <c r="P1692" s="8">
        <v>1</v>
      </c>
      <c r="Q1692" s="8"/>
      <c r="R1692" s="8">
        <v>0</v>
      </c>
      <c r="S1692" s="8"/>
      <c r="T1692" s="8">
        <v>0</v>
      </c>
      <c r="U1692" s="26">
        <v>0</v>
      </c>
      <c r="V1692" s="26">
        <v>0</v>
      </c>
      <c r="W1692" s="26">
        <v>14260</v>
      </c>
    </row>
    <row r="1693" spans="1:23">
      <c r="A1693" t="str">
        <f t="shared" si="26"/>
        <v>Moore, North Carolina</v>
      </c>
      <c r="B1693" t="s">
        <v>2812</v>
      </c>
      <c r="E1693" t="s">
        <v>2855</v>
      </c>
      <c r="F1693" s="25" t="s">
        <v>2856</v>
      </c>
      <c r="G1693" s="6"/>
      <c r="H1693" s="7">
        <v>97294</v>
      </c>
      <c r="I1693" s="8"/>
      <c r="J1693" s="8">
        <v>0</v>
      </c>
      <c r="K1693" s="8"/>
      <c r="L1693" s="8">
        <v>0</v>
      </c>
      <c r="M1693" s="8"/>
      <c r="N1693" s="8">
        <v>0</v>
      </c>
      <c r="O1693" s="8"/>
      <c r="P1693" s="8">
        <v>1</v>
      </c>
      <c r="Q1693" s="8"/>
      <c r="R1693" s="8">
        <v>0</v>
      </c>
      <c r="S1693" s="8"/>
      <c r="T1693" s="8">
        <v>0</v>
      </c>
      <c r="U1693" s="26">
        <v>0</v>
      </c>
      <c r="V1693" s="26">
        <v>0</v>
      </c>
      <c r="W1693" s="26">
        <v>97294</v>
      </c>
    </row>
    <row r="1694" spans="1:23">
      <c r="A1694" t="str">
        <f t="shared" si="26"/>
        <v>Granville, North Carolina</v>
      </c>
      <c r="B1694" t="s">
        <v>2812</v>
      </c>
      <c r="E1694" t="s">
        <v>2857</v>
      </c>
      <c r="F1694" s="25" t="s">
        <v>2858</v>
      </c>
      <c r="G1694" s="6"/>
      <c r="H1694" s="7">
        <v>59328</v>
      </c>
      <c r="I1694" s="8"/>
      <c r="J1694" s="8">
        <v>0</v>
      </c>
      <c r="K1694" s="8"/>
      <c r="L1694" s="8">
        <v>0.13893945523193096</v>
      </c>
      <c r="M1694" s="8"/>
      <c r="N1694" s="8">
        <v>0</v>
      </c>
      <c r="O1694" s="8"/>
      <c r="P1694" s="8">
        <v>0.86106054476806904</v>
      </c>
      <c r="Q1694" s="8"/>
      <c r="R1694" s="8">
        <v>0</v>
      </c>
      <c r="S1694" s="8"/>
      <c r="T1694" s="8">
        <v>0</v>
      </c>
      <c r="U1694" s="26">
        <v>0</v>
      </c>
      <c r="V1694" s="26">
        <v>8243</v>
      </c>
      <c r="W1694" s="26">
        <v>51085</v>
      </c>
    </row>
    <row r="1695" spans="1:23">
      <c r="A1695" t="str">
        <f t="shared" si="26"/>
        <v>Warren, North Carolina</v>
      </c>
      <c r="B1695" t="s">
        <v>2812</v>
      </c>
      <c r="E1695" t="s">
        <v>965</v>
      </c>
      <c r="F1695" s="25" t="s">
        <v>2859</v>
      </c>
      <c r="G1695" s="6"/>
      <c r="H1695" s="7">
        <v>19898</v>
      </c>
      <c r="I1695" s="8"/>
      <c r="J1695" s="8">
        <v>0</v>
      </c>
      <c r="K1695" s="8"/>
      <c r="L1695" s="8">
        <v>0</v>
      </c>
      <c r="M1695" s="8"/>
      <c r="N1695" s="8">
        <v>0</v>
      </c>
      <c r="O1695" s="8"/>
      <c r="P1695" s="8">
        <v>1</v>
      </c>
      <c r="Q1695" s="8"/>
      <c r="R1695" s="8">
        <v>0</v>
      </c>
      <c r="S1695" s="8"/>
      <c r="T1695" s="8">
        <v>0</v>
      </c>
      <c r="U1695" s="26">
        <v>0</v>
      </c>
      <c r="V1695" s="26">
        <v>0</v>
      </c>
      <c r="W1695" s="26">
        <v>19898</v>
      </c>
    </row>
    <row r="1696" spans="1:23">
      <c r="A1696" t="str">
        <f t="shared" si="26"/>
        <v>Pamlico, North Carolina</v>
      </c>
      <c r="B1696" t="s">
        <v>2812</v>
      </c>
      <c r="E1696" t="s">
        <v>2860</v>
      </c>
      <c r="F1696" s="25" t="s">
        <v>2861</v>
      </c>
      <c r="G1696" s="6"/>
      <c r="H1696" s="7">
        <v>12701</v>
      </c>
      <c r="I1696" s="8"/>
      <c r="J1696" s="8">
        <v>0</v>
      </c>
      <c r="K1696" s="8"/>
      <c r="L1696" s="8">
        <v>0</v>
      </c>
      <c r="M1696" s="8"/>
      <c r="N1696" s="8">
        <v>0</v>
      </c>
      <c r="O1696" s="8"/>
      <c r="P1696" s="8">
        <v>1</v>
      </c>
      <c r="Q1696" s="8"/>
      <c r="R1696" s="8">
        <v>0</v>
      </c>
      <c r="S1696" s="8"/>
      <c r="T1696" s="8">
        <v>0</v>
      </c>
      <c r="U1696" s="26">
        <v>0</v>
      </c>
      <c r="V1696" s="26">
        <v>0</v>
      </c>
      <c r="W1696" s="26">
        <v>12701</v>
      </c>
    </row>
    <row r="1697" spans="1:23">
      <c r="A1697" t="str">
        <f t="shared" si="26"/>
        <v>Caswell, North Carolina</v>
      </c>
      <c r="B1697" t="s">
        <v>2812</v>
      </c>
      <c r="E1697" t="s">
        <v>2862</v>
      </c>
      <c r="F1697" s="25" t="s">
        <v>2863</v>
      </c>
      <c r="G1697" s="6"/>
      <c r="H1697" s="7">
        <v>22684</v>
      </c>
      <c r="I1697" s="8"/>
      <c r="J1697" s="8">
        <v>0</v>
      </c>
      <c r="K1697" s="8"/>
      <c r="L1697" s="8">
        <v>0</v>
      </c>
      <c r="M1697" s="8"/>
      <c r="N1697" s="8">
        <v>0</v>
      </c>
      <c r="O1697" s="8"/>
      <c r="P1697" s="8">
        <v>1</v>
      </c>
      <c r="Q1697" s="8"/>
      <c r="R1697" s="8">
        <v>0</v>
      </c>
      <c r="S1697" s="8"/>
      <c r="T1697" s="8">
        <v>0</v>
      </c>
      <c r="U1697" s="26">
        <v>0</v>
      </c>
      <c r="V1697" s="26">
        <v>0</v>
      </c>
      <c r="W1697" s="26">
        <v>22684</v>
      </c>
    </row>
    <row r="1698" spans="1:23">
      <c r="A1698" t="str">
        <f t="shared" si="26"/>
        <v>Lenoir, North Carolina</v>
      </c>
      <c r="B1698" t="s">
        <v>2812</v>
      </c>
      <c r="E1698" t="s">
        <v>2864</v>
      </c>
      <c r="F1698" s="25" t="s">
        <v>2865</v>
      </c>
      <c r="G1698" s="6"/>
      <c r="H1698" s="7">
        <v>56756</v>
      </c>
      <c r="I1698" s="8"/>
      <c r="J1698" s="8">
        <v>0</v>
      </c>
      <c r="K1698" s="8"/>
      <c r="L1698" s="8">
        <v>0</v>
      </c>
      <c r="M1698" s="8"/>
      <c r="N1698" s="8">
        <v>0</v>
      </c>
      <c r="O1698" s="8"/>
      <c r="P1698" s="8">
        <v>1</v>
      </c>
      <c r="Q1698" s="8"/>
      <c r="R1698" s="8">
        <v>0</v>
      </c>
      <c r="S1698" s="8"/>
      <c r="T1698" s="8">
        <v>0</v>
      </c>
      <c r="U1698" s="26">
        <v>0</v>
      </c>
      <c r="V1698" s="26">
        <v>0</v>
      </c>
      <c r="W1698" s="26">
        <v>56756</v>
      </c>
    </row>
    <row r="1699" spans="1:23">
      <c r="A1699" t="str">
        <f t="shared" si="26"/>
        <v>Graham, North Carolina</v>
      </c>
      <c r="B1699" t="s">
        <v>2812</v>
      </c>
      <c r="E1699" t="s">
        <v>387</v>
      </c>
      <c r="F1699" s="25" t="s">
        <v>2866</v>
      </c>
      <c r="G1699" s="6"/>
      <c r="H1699" s="7">
        <v>8509</v>
      </c>
      <c r="I1699" s="8"/>
      <c r="J1699" s="8">
        <v>0</v>
      </c>
      <c r="K1699" s="8"/>
      <c r="L1699" s="8">
        <v>0</v>
      </c>
      <c r="M1699" s="8"/>
      <c r="N1699" s="8">
        <v>0</v>
      </c>
      <c r="O1699" s="8"/>
      <c r="P1699" s="8">
        <v>1</v>
      </c>
      <c r="Q1699" s="8"/>
      <c r="R1699" s="8">
        <v>0</v>
      </c>
      <c r="S1699" s="8"/>
      <c r="T1699" s="8">
        <v>0</v>
      </c>
      <c r="U1699" s="26">
        <v>0</v>
      </c>
      <c r="V1699" s="26">
        <v>0</v>
      </c>
      <c r="W1699" s="26">
        <v>8509</v>
      </c>
    </row>
    <row r="1700" spans="1:23">
      <c r="A1700" t="str">
        <f t="shared" si="26"/>
        <v>Gates, North Carolina</v>
      </c>
      <c r="B1700" t="s">
        <v>2812</v>
      </c>
      <c r="E1700" t="s">
        <v>2867</v>
      </c>
      <c r="F1700" s="25" t="s">
        <v>2868</v>
      </c>
      <c r="G1700" s="6"/>
      <c r="H1700" s="7">
        <v>11548</v>
      </c>
      <c r="I1700" s="8"/>
      <c r="J1700" s="8">
        <v>0</v>
      </c>
      <c r="K1700" s="8"/>
      <c r="L1700" s="8">
        <v>0</v>
      </c>
      <c r="M1700" s="8"/>
      <c r="N1700" s="8">
        <v>0</v>
      </c>
      <c r="O1700" s="8"/>
      <c r="P1700" s="8">
        <v>1</v>
      </c>
      <c r="Q1700" s="8"/>
      <c r="R1700" s="8">
        <v>0</v>
      </c>
      <c r="S1700" s="8"/>
      <c r="T1700" s="8">
        <v>0</v>
      </c>
      <c r="U1700" s="26">
        <v>0</v>
      </c>
      <c r="V1700" s="26">
        <v>0</v>
      </c>
      <c r="W1700" s="26">
        <v>11548</v>
      </c>
    </row>
    <row r="1701" spans="1:23">
      <c r="A1701" t="str">
        <f t="shared" si="26"/>
        <v>Rutherford, North Carolina</v>
      </c>
      <c r="B1701" t="s">
        <v>2812</v>
      </c>
      <c r="E1701" t="s">
        <v>2869</v>
      </c>
      <c r="F1701" s="25" t="s">
        <v>2870</v>
      </c>
      <c r="G1701" s="6"/>
      <c r="H1701" s="7">
        <v>66599</v>
      </c>
      <c r="I1701" s="8"/>
      <c r="J1701" s="8">
        <v>0</v>
      </c>
      <c r="K1701" s="8"/>
      <c r="L1701" s="8">
        <v>0</v>
      </c>
      <c r="M1701" s="8"/>
      <c r="N1701" s="8">
        <v>0</v>
      </c>
      <c r="O1701" s="8"/>
      <c r="P1701" s="8">
        <v>1</v>
      </c>
      <c r="Q1701" s="8"/>
      <c r="R1701" s="8">
        <v>0</v>
      </c>
      <c r="S1701" s="8"/>
      <c r="T1701" s="8">
        <v>0</v>
      </c>
      <c r="U1701" s="26">
        <v>0</v>
      </c>
      <c r="V1701" s="26">
        <v>0</v>
      </c>
      <c r="W1701" s="26">
        <v>66599</v>
      </c>
    </row>
    <row r="1702" spans="1:23">
      <c r="A1702" t="str">
        <f t="shared" si="26"/>
        <v>Washington, North Carolina</v>
      </c>
      <c r="B1702" t="s">
        <v>2812</v>
      </c>
      <c r="E1702" t="s">
        <v>207</v>
      </c>
      <c r="F1702" s="25" t="s">
        <v>2871</v>
      </c>
      <c r="G1702" s="6"/>
      <c r="H1702" s="7">
        <v>11922</v>
      </c>
      <c r="I1702" s="8"/>
      <c r="J1702" s="8">
        <v>0</v>
      </c>
      <c r="K1702" s="8"/>
      <c r="L1702" s="8">
        <v>0</v>
      </c>
      <c r="M1702" s="8"/>
      <c r="N1702" s="8">
        <v>0</v>
      </c>
      <c r="O1702" s="8"/>
      <c r="P1702" s="8">
        <v>1</v>
      </c>
      <c r="Q1702" s="8"/>
      <c r="R1702" s="8">
        <v>0</v>
      </c>
      <c r="S1702" s="8"/>
      <c r="T1702" s="8">
        <v>0</v>
      </c>
      <c r="U1702" s="26">
        <v>0</v>
      </c>
      <c r="V1702" s="26">
        <v>0</v>
      </c>
      <c r="W1702" s="26">
        <v>11922</v>
      </c>
    </row>
    <row r="1703" spans="1:23">
      <c r="A1703" t="str">
        <f t="shared" si="26"/>
        <v>Anson, North Carolina</v>
      </c>
      <c r="B1703" t="s">
        <v>2812</v>
      </c>
      <c r="E1703" t="s">
        <v>2872</v>
      </c>
      <c r="F1703" s="25" t="s">
        <v>2873</v>
      </c>
      <c r="G1703" s="6"/>
      <c r="H1703" s="7">
        <v>24902</v>
      </c>
      <c r="I1703" s="8"/>
      <c r="J1703" s="8">
        <v>0</v>
      </c>
      <c r="K1703" s="8"/>
      <c r="L1703" s="8">
        <v>0</v>
      </c>
      <c r="M1703" s="8"/>
      <c r="N1703" s="8">
        <v>0</v>
      </c>
      <c r="O1703" s="8"/>
      <c r="P1703" s="8">
        <v>1</v>
      </c>
      <c r="Q1703" s="8"/>
      <c r="R1703" s="8">
        <v>0</v>
      </c>
      <c r="S1703" s="8"/>
      <c r="T1703" s="8">
        <v>0</v>
      </c>
      <c r="U1703" s="26">
        <v>0</v>
      </c>
      <c r="V1703" s="26">
        <v>0</v>
      </c>
      <c r="W1703" s="26">
        <v>24902</v>
      </c>
    </row>
    <row r="1704" spans="1:23">
      <c r="A1704" t="str">
        <f t="shared" si="26"/>
        <v>Craven, North Carolina</v>
      </c>
      <c r="B1704" t="s">
        <v>2812</v>
      </c>
      <c r="E1704" t="s">
        <v>2874</v>
      </c>
      <c r="F1704" s="25" t="s">
        <v>2875</v>
      </c>
      <c r="G1704" s="6"/>
      <c r="H1704" s="7">
        <v>102491</v>
      </c>
      <c r="I1704" s="8"/>
      <c r="J1704" s="8">
        <v>0.23649881453005631</v>
      </c>
      <c r="K1704" s="8"/>
      <c r="L1704" s="8">
        <v>0.27326301821623361</v>
      </c>
      <c r="M1704" s="8"/>
      <c r="N1704" s="8">
        <v>0</v>
      </c>
      <c r="O1704" s="8"/>
      <c r="P1704" s="8">
        <v>0.49023816725371006</v>
      </c>
      <c r="Q1704" s="8"/>
      <c r="R1704" s="8">
        <v>0</v>
      </c>
      <c r="S1704" s="8"/>
      <c r="T1704" s="8">
        <v>0</v>
      </c>
      <c r="U1704" s="26">
        <v>24239</v>
      </c>
      <c r="V1704" s="26">
        <v>28007</v>
      </c>
      <c r="W1704" s="26">
        <v>50245</v>
      </c>
    </row>
    <row r="1705" spans="1:23">
      <c r="A1705" t="str">
        <f t="shared" si="26"/>
        <v>Wilson, North Carolina</v>
      </c>
      <c r="B1705" t="s">
        <v>2812</v>
      </c>
      <c r="E1705" t="s">
        <v>1679</v>
      </c>
      <c r="F1705" s="25" t="s">
        <v>2876</v>
      </c>
      <c r="G1705" s="6"/>
      <c r="H1705" s="7">
        <v>81435</v>
      </c>
      <c r="I1705" s="8"/>
      <c r="J1705" s="8">
        <v>0</v>
      </c>
      <c r="K1705" s="8"/>
      <c r="L1705" s="8">
        <v>0.41736354147479587</v>
      </c>
      <c r="M1705" s="8"/>
      <c r="N1705" s="8">
        <v>0</v>
      </c>
      <c r="O1705" s="8"/>
      <c r="P1705" s="8">
        <v>0.58263645852520418</v>
      </c>
      <c r="Q1705" s="8"/>
      <c r="R1705" s="8">
        <v>0</v>
      </c>
      <c r="S1705" s="8"/>
      <c r="T1705" s="8">
        <v>0</v>
      </c>
      <c r="U1705" s="26">
        <v>0</v>
      </c>
      <c r="V1705" s="26">
        <v>33988</v>
      </c>
      <c r="W1705" s="26">
        <v>47447</v>
      </c>
    </row>
    <row r="1706" spans="1:23">
      <c r="A1706" t="str">
        <f t="shared" si="26"/>
        <v>Duplin, North Carolina</v>
      </c>
      <c r="B1706" t="s">
        <v>2812</v>
      </c>
      <c r="E1706" t="s">
        <v>2877</v>
      </c>
      <c r="F1706" s="25" t="s">
        <v>2878</v>
      </c>
      <c r="G1706" s="6"/>
      <c r="H1706" s="7">
        <v>58967</v>
      </c>
      <c r="I1706" s="8"/>
      <c r="J1706" s="8">
        <v>0</v>
      </c>
      <c r="K1706" s="8"/>
      <c r="L1706" s="8">
        <v>0</v>
      </c>
      <c r="M1706" s="8"/>
      <c r="N1706" s="8">
        <v>0</v>
      </c>
      <c r="O1706" s="8"/>
      <c r="P1706" s="8">
        <v>1</v>
      </c>
      <c r="Q1706" s="8"/>
      <c r="R1706" s="8">
        <v>0</v>
      </c>
      <c r="S1706" s="8"/>
      <c r="T1706" s="8">
        <v>0</v>
      </c>
      <c r="U1706" s="26">
        <v>0</v>
      </c>
      <c r="V1706" s="26">
        <v>0</v>
      </c>
      <c r="W1706" s="26">
        <v>58967</v>
      </c>
    </row>
    <row r="1707" spans="1:23">
      <c r="A1707" t="str">
        <f t="shared" si="26"/>
        <v>Haywood, North Carolina</v>
      </c>
      <c r="B1707" t="s">
        <v>2812</v>
      </c>
      <c r="E1707" t="s">
        <v>2879</v>
      </c>
      <c r="F1707" s="25" t="s">
        <v>2880</v>
      </c>
      <c r="G1707" s="6"/>
      <c r="H1707" s="7">
        <v>61053</v>
      </c>
      <c r="I1707" s="8"/>
      <c r="J1707" s="8">
        <v>0</v>
      </c>
      <c r="K1707" s="8"/>
      <c r="L1707" s="8">
        <v>0.25158468871308537</v>
      </c>
      <c r="M1707" s="8"/>
      <c r="N1707" s="8">
        <v>0</v>
      </c>
      <c r="O1707" s="8"/>
      <c r="P1707" s="8">
        <v>0.74841531128691463</v>
      </c>
      <c r="Q1707" s="8"/>
      <c r="R1707" s="8">
        <v>0</v>
      </c>
      <c r="S1707" s="8"/>
      <c r="T1707" s="8">
        <v>0</v>
      </c>
      <c r="U1707" s="26">
        <v>0</v>
      </c>
      <c r="V1707" s="26">
        <v>15360.000000000002</v>
      </c>
      <c r="W1707" s="26">
        <v>45693</v>
      </c>
    </row>
    <row r="1708" spans="1:23">
      <c r="A1708" t="str">
        <f t="shared" si="26"/>
        <v>Guilford, North Carolina</v>
      </c>
      <c r="B1708" t="s">
        <v>2812</v>
      </c>
      <c r="E1708" t="s">
        <v>2881</v>
      </c>
      <c r="F1708" s="25" t="s">
        <v>2882</v>
      </c>
      <c r="G1708" s="6"/>
      <c r="H1708" s="7">
        <v>527868</v>
      </c>
      <c r="I1708" s="8"/>
      <c r="J1708" s="8">
        <v>0.67662180696689322</v>
      </c>
      <c r="K1708" s="8"/>
      <c r="L1708" s="8">
        <v>0.10292914137625316</v>
      </c>
      <c r="M1708" s="8"/>
      <c r="N1708" s="8">
        <v>0</v>
      </c>
      <c r="O1708" s="8"/>
      <c r="P1708" s="8">
        <v>0.22044905165685361</v>
      </c>
      <c r="Q1708" s="8"/>
      <c r="R1708" s="8">
        <v>0</v>
      </c>
      <c r="S1708" s="8"/>
      <c r="T1708" s="8">
        <v>0</v>
      </c>
      <c r="U1708" s="26">
        <v>357167</v>
      </c>
      <c r="V1708" s="26">
        <v>54333</v>
      </c>
      <c r="W1708" s="26">
        <v>116368</v>
      </c>
    </row>
    <row r="1709" spans="1:23">
      <c r="A1709" t="str">
        <f t="shared" si="26"/>
        <v>Jackson, North Carolina</v>
      </c>
      <c r="B1709" t="s">
        <v>2812</v>
      </c>
      <c r="E1709" t="s">
        <v>181</v>
      </c>
      <c r="F1709" s="25" t="s">
        <v>2883</v>
      </c>
      <c r="G1709" s="6"/>
      <c r="H1709" s="7">
        <v>42938</v>
      </c>
      <c r="I1709" s="8"/>
      <c r="J1709" s="8">
        <v>0</v>
      </c>
      <c r="K1709" s="8"/>
      <c r="L1709" s="8">
        <v>0</v>
      </c>
      <c r="M1709" s="8"/>
      <c r="N1709" s="8">
        <v>0</v>
      </c>
      <c r="O1709" s="8"/>
      <c r="P1709" s="8">
        <v>1</v>
      </c>
      <c r="Q1709" s="8"/>
      <c r="R1709" s="8">
        <v>0</v>
      </c>
      <c r="S1709" s="8"/>
      <c r="T1709" s="8">
        <v>0</v>
      </c>
      <c r="U1709" s="26">
        <v>0</v>
      </c>
      <c r="V1709" s="26">
        <v>0</v>
      </c>
      <c r="W1709" s="26">
        <v>42938</v>
      </c>
    </row>
    <row r="1710" spans="1:23">
      <c r="A1710" t="str">
        <f t="shared" si="26"/>
        <v>Iredell, North Carolina</v>
      </c>
      <c r="B1710" t="s">
        <v>2812</v>
      </c>
      <c r="E1710" t="s">
        <v>2884</v>
      </c>
      <c r="F1710" s="25" t="s">
        <v>2885</v>
      </c>
      <c r="G1710" s="6"/>
      <c r="H1710" s="7">
        <v>175538</v>
      </c>
      <c r="I1710" s="8"/>
      <c r="J1710" s="8">
        <v>0</v>
      </c>
      <c r="K1710" s="8"/>
      <c r="L1710" s="8">
        <v>0.49287903473891692</v>
      </c>
      <c r="M1710" s="8"/>
      <c r="N1710" s="8">
        <v>0</v>
      </c>
      <c r="O1710" s="8"/>
      <c r="P1710" s="8">
        <v>0.50712096526108308</v>
      </c>
      <c r="Q1710" s="8"/>
      <c r="R1710" s="8">
        <v>0</v>
      </c>
      <c r="S1710" s="8"/>
      <c r="T1710" s="8">
        <v>0</v>
      </c>
      <c r="U1710" s="26">
        <v>0</v>
      </c>
      <c r="V1710" s="26">
        <v>86519</v>
      </c>
      <c r="W1710" s="26">
        <v>89019</v>
      </c>
    </row>
    <row r="1711" spans="1:23">
      <c r="A1711" t="str">
        <f t="shared" si="26"/>
        <v>Hertford, North Carolina</v>
      </c>
      <c r="B1711" t="s">
        <v>2812</v>
      </c>
      <c r="E1711" t="s">
        <v>2886</v>
      </c>
      <c r="F1711" s="25" t="s">
        <v>2887</v>
      </c>
      <c r="G1711" s="6"/>
      <c r="H1711" s="7">
        <v>24012</v>
      </c>
      <c r="I1711" s="8"/>
      <c r="J1711" s="8">
        <v>0</v>
      </c>
      <c r="K1711" s="8"/>
      <c r="L1711" s="8">
        <v>0</v>
      </c>
      <c r="M1711" s="8"/>
      <c r="N1711" s="8">
        <v>0</v>
      </c>
      <c r="O1711" s="8"/>
      <c r="P1711" s="8">
        <v>1</v>
      </c>
      <c r="Q1711" s="8"/>
      <c r="R1711" s="8">
        <v>0</v>
      </c>
      <c r="S1711" s="8"/>
      <c r="T1711" s="8">
        <v>0</v>
      </c>
      <c r="U1711" s="26">
        <v>0</v>
      </c>
      <c r="V1711" s="26">
        <v>0</v>
      </c>
      <c r="W1711" s="26">
        <v>24012</v>
      </c>
    </row>
    <row r="1712" spans="1:23">
      <c r="A1712" t="str">
        <f t="shared" si="26"/>
        <v>Polk, North Carolina</v>
      </c>
      <c r="B1712" t="s">
        <v>2812</v>
      </c>
      <c r="E1712" t="s">
        <v>350</v>
      </c>
      <c r="F1712" s="25" t="s">
        <v>2888</v>
      </c>
      <c r="G1712" s="6"/>
      <c r="H1712" s="7">
        <v>20557</v>
      </c>
      <c r="I1712" s="8"/>
      <c r="J1712" s="8">
        <v>0</v>
      </c>
      <c r="K1712" s="8"/>
      <c r="L1712" s="8">
        <v>0</v>
      </c>
      <c r="M1712" s="8"/>
      <c r="N1712" s="8">
        <v>0</v>
      </c>
      <c r="O1712" s="8"/>
      <c r="P1712" s="8">
        <v>1</v>
      </c>
      <c r="Q1712" s="8"/>
      <c r="R1712" s="8">
        <v>0</v>
      </c>
      <c r="S1712" s="8"/>
      <c r="T1712" s="8">
        <v>0</v>
      </c>
      <c r="U1712" s="26">
        <v>0</v>
      </c>
      <c r="V1712" s="26">
        <v>0</v>
      </c>
      <c r="W1712" s="26">
        <v>20557</v>
      </c>
    </row>
    <row r="1713" spans="1:23">
      <c r="A1713" t="str">
        <f t="shared" si="26"/>
        <v>Scotland, North Carolina</v>
      </c>
      <c r="B1713" t="s">
        <v>2812</v>
      </c>
      <c r="E1713" t="s">
        <v>2567</v>
      </c>
      <c r="F1713" s="25" t="s">
        <v>2889</v>
      </c>
      <c r="G1713" s="6"/>
      <c r="H1713" s="7">
        <v>35076</v>
      </c>
      <c r="I1713" s="8"/>
      <c r="J1713" s="8">
        <v>0</v>
      </c>
      <c r="K1713" s="8"/>
      <c r="L1713" s="8">
        <v>0</v>
      </c>
      <c r="M1713" s="8"/>
      <c r="N1713" s="8">
        <v>0</v>
      </c>
      <c r="O1713" s="8"/>
      <c r="P1713" s="8">
        <v>1</v>
      </c>
      <c r="Q1713" s="8"/>
      <c r="R1713" s="8">
        <v>0</v>
      </c>
      <c r="S1713" s="8"/>
      <c r="T1713" s="8">
        <v>0</v>
      </c>
      <c r="U1713" s="26">
        <v>0</v>
      </c>
      <c r="V1713" s="26">
        <v>0</v>
      </c>
      <c r="W1713" s="26">
        <v>35076</v>
      </c>
    </row>
    <row r="1714" spans="1:23">
      <c r="A1714" t="str">
        <f t="shared" si="26"/>
        <v>Harnett, North Carolina</v>
      </c>
      <c r="B1714" t="s">
        <v>2812</v>
      </c>
      <c r="E1714" t="s">
        <v>2890</v>
      </c>
      <c r="F1714" s="25" t="s">
        <v>2891</v>
      </c>
      <c r="G1714" s="6"/>
      <c r="H1714" s="7">
        <v>132283</v>
      </c>
      <c r="I1714" s="8"/>
      <c r="J1714" s="8">
        <v>0</v>
      </c>
      <c r="K1714" s="8"/>
      <c r="L1714" s="8">
        <v>0.22677139163762541</v>
      </c>
      <c r="M1714" s="8"/>
      <c r="N1714" s="8">
        <v>0</v>
      </c>
      <c r="O1714" s="8"/>
      <c r="P1714" s="8">
        <v>0.77322860836237473</v>
      </c>
      <c r="Q1714" s="8"/>
      <c r="R1714" s="8">
        <v>0</v>
      </c>
      <c r="S1714" s="8"/>
      <c r="T1714" s="8">
        <v>0</v>
      </c>
      <c r="U1714" s="26">
        <v>0</v>
      </c>
      <c r="V1714" s="26">
        <v>29998.000000000004</v>
      </c>
      <c r="W1714" s="26">
        <v>102285.00000000001</v>
      </c>
    </row>
    <row r="1715" spans="1:23">
      <c r="A1715" t="str">
        <f t="shared" si="26"/>
        <v>Lee, North Carolina</v>
      </c>
      <c r="B1715" t="s">
        <v>2812</v>
      </c>
      <c r="E1715" t="s">
        <v>157</v>
      </c>
      <c r="F1715" s="25" t="s">
        <v>2892</v>
      </c>
      <c r="G1715" s="6"/>
      <c r="H1715" s="7">
        <v>60481</v>
      </c>
      <c r="I1715" s="8"/>
      <c r="J1715" s="8">
        <v>0</v>
      </c>
      <c r="K1715" s="8"/>
      <c r="L1715" s="8">
        <v>0</v>
      </c>
      <c r="M1715" s="8"/>
      <c r="N1715" s="8">
        <v>0</v>
      </c>
      <c r="O1715" s="8"/>
      <c r="P1715" s="8">
        <v>1</v>
      </c>
      <c r="Q1715" s="8"/>
      <c r="R1715" s="8">
        <v>0</v>
      </c>
      <c r="S1715" s="8"/>
      <c r="T1715" s="8">
        <v>0</v>
      </c>
      <c r="U1715" s="26">
        <v>0</v>
      </c>
      <c r="V1715" s="26">
        <v>0</v>
      </c>
      <c r="W1715" s="26">
        <v>60481</v>
      </c>
    </row>
    <row r="1716" spans="1:23">
      <c r="A1716" t="str">
        <f t="shared" si="26"/>
        <v>Bladen, North Carolina</v>
      </c>
      <c r="B1716" t="s">
        <v>2812</v>
      </c>
      <c r="E1716" t="s">
        <v>2893</v>
      </c>
      <c r="F1716" s="25" t="s">
        <v>2894</v>
      </c>
      <c r="G1716" s="6"/>
      <c r="H1716" s="7">
        <v>33407</v>
      </c>
      <c r="I1716" s="8"/>
      <c r="J1716" s="8">
        <v>0</v>
      </c>
      <c r="K1716" s="8"/>
      <c r="L1716" s="8">
        <v>0</v>
      </c>
      <c r="M1716" s="8"/>
      <c r="N1716" s="8">
        <v>0</v>
      </c>
      <c r="O1716" s="8"/>
      <c r="P1716" s="8">
        <v>1</v>
      </c>
      <c r="Q1716" s="8"/>
      <c r="R1716" s="8">
        <v>0</v>
      </c>
      <c r="S1716" s="8"/>
      <c r="T1716" s="8">
        <v>0</v>
      </c>
      <c r="U1716" s="26">
        <v>0</v>
      </c>
      <c r="V1716" s="26">
        <v>0</v>
      </c>
      <c r="W1716" s="26">
        <v>33407</v>
      </c>
    </row>
    <row r="1717" spans="1:23">
      <c r="A1717" t="str">
        <f t="shared" si="26"/>
        <v>Cherokee, North Carolina</v>
      </c>
      <c r="B1717" t="s">
        <v>2812</v>
      </c>
      <c r="E1717" t="s">
        <v>137</v>
      </c>
      <c r="F1717" s="25" t="s">
        <v>2895</v>
      </c>
      <c r="G1717" s="6"/>
      <c r="H1717" s="7">
        <v>27969</v>
      </c>
      <c r="I1717" s="8"/>
      <c r="J1717" s="8">
        <v>0</v>
      </c>
      <c r="K1717" s="8"/>
      <c r="L1717" s="8">
        <v>0</v>
      </c>
      <c r="M1717" s="8"/>
      <c r="N1717" s="8">
        <v>0</v>
      </c>
      <c r="O1717" s="8"/>
      <c r="P1717" s="8">
        <v>1</v>
      </c>
      <c r="Q1717" s="8"/>
      <c r="R1717" s="8">
        <v>0</v>
      </c>
      <c r="S1717" s="8"/>
      <c r="T1717" s="8">
        <v>0</v>
      </c>
      <c r="U1717" s="26">
        <v>0</v>
      </c>
      <c r="V1717" s="26">
        <v>0</v>
      </c>
      <c r="W1717" s="26">
        <v>27969</v>
      </c>
    </row>
    <row r="1718" spans="1:23">
      <c r="A1718" t="str">
        <f t="shared" si="26"/>
        <v>Catawba, North Carolina</v>
      </c>
      <c r="B1718" t="s">
        <v>2812</v>
      </c>
      <c r="E1718" t="s">
        <v>2896</v>
      </c>
      <c r="F1718" s="25" t="s">
        <v>2897</v>
      </c>
      <c r="G1718" s="6"/>
      <c r="H1718" s="7">
        <v>157613</v>
      </c>
      <c r="I1718" s="8"/>
      <c r="J1718" s="8">
        <v>0.21912532595661524</v>
      </c>
      <c r="K1718" s="8"/>
      <c r="L1718" s="8">
        <v>0.40864015024141409</v>
      </c>
      <c r="M1718" s="8"/>
      <c r="N1718" s="8">
        <v>0</v>
      </c>
      <c r="O1718" s="8"/>
      <c r="P1718" s="8">
        <v>0.3722345238019707</v>
      </c>
      <c r="Q1718" s="8"/>
      <c r="R1718" s="8">
        <v>0</v>
      </c>
      <c r="S1718" s="8"/>
      <c r="T1718" s="8">
        <v>0</v>
      </c>
      <c r="U1718" s="26">
        <v>34537</v>
      </c>
      <c r="V1718" s="26">
        <v>64407</v>
      </c>
      <c r="W1718" s="26">
        <v>58669.000000000007</v>
      </c>
    </row>
    <row r="1719" spans="1:23">
      <c r="A1719" t="str">
        <f t="shared" si="26"/>
        <v>Tyrrell, North Carolina</v>
      </c>
      <c r="B1719" t="s">
        <v>2812</v>
      </c>
      <c r="E1719" t="s">
        <v>2898</v>
      </c>
      <c r="F1719" s="25" t="s">
        <v>2899</v>
      </c>
      <c r="G1719" s="6"/>
      <c r="H1719" s="7">
        <v>4095</v>
      </c>
      <c r="I1719" s="8"/>
      <c r="J1719" s="8">
        <v>0</v>
      </c>
      <c r="K1719" s="8"/>
      <c r="L1719" s="8">
        <v>0</v>
      </c>
      <c r="M1719" s="8"/>
      <c r="N1719" s="8">
        <v>0</v>
      </c>
      <c r="O1719" s="8"/>
      <c r="P1719" s="8">
        <v>1</v>
      </c>
      <c r="Q1719" s="8"/>
      <c r="R1719" s="8">
        <v>0</v>
      </c>
      <c r="S1719" s="8"/>
      <c r="T1719" s="8">
        <v>0</v>
      </c>
      <c r="U1719" s="26">
        <v>0</v>
      </c>
      <c r="V1719" s="26">
        <v>0</v>
      </c>
      <c r="W1719" s="26">
        <v>4095</v>
      </c>
    </row>
    <row r="1720" spans="1:23">
      <c r="A1720" t="str">
        <f t="shared" si="26"/>
        <v>Macon, North Carolina</v>
      </c>
      <c r="B1720" t="s">
        <v>2812</v>
      </c>
      <c r="E1720" t="s">
        <v>183</v>
      </c>
      <c r="F1720" s="25" t="s">
        <v>2900</v>
      </c>
      <c r="G1720" s="6"/>
      <c r="H1720" s="7">
        <v>34813</v>
      </c>
      <c r="I1720" s="8"/>
      <c r="J1720" s="8">
        <v>0</v>
      </c>
      <c r="K1720" s="8"/>
      <c r="L1720" s="8">
        <v>0</v>
      </c>
      <c r="M1720" s="8"/>
      <c r="N1720" s="8">
        <v>0</v>
      </c>
      <c r="O1720" s="8"/>
      <c r="P1720" s="8">
        <v>1</v>
      </c>
      <c r="Q1720" s="8"/>
      <c r="R1720" s="8">
        <v>0</v>
      </c>
      <c r="S1720" s="8"/>
      <c r="T1720" s="8">
        <v>0</v>
      </c>
      <c r="U1720" s="26">
        <v>0</v>
      </c>
      <c r="V1720" s="26">
        <v>0</v>
      </c>
      <c r="W1720" s="26">
        <v>34813</v>
      </c>
    </row>
    <row r="1721" spans="1:23">
      <c r="A1721" t="str">
        <f t="shared" si="26"/>
        <v>Perquimans, North Carolina</v>
      </c>
      <c r="B1721" t="s">
        <v>2812</v>
      </c>
      <c r="E1721" t="s">
        <v>2901</v>
      </c>
      <c r="F1721" s="25" t="s">
        <v>2902</v>
      </c>
      <c r="G1721" s="6"/>
      <c r="H1721" s="7">
        <v>13430</v>
      </c>
      <c r="I1721" s="8"/>
      <c r="J1721" s="8">
        <v>0</v>
      </c>
      <c r="K1721" s="8"/>
      <c r="L1721" s="8">
        <v>0</v>
      </c>
      <c r="M1721" s="8"/>
      <c r="N1721" s="8">
        <v>0</v>
      </c>
      <c r="O1721" s="8"/>
      <c r="P1721" s="8">
        <v>1</v>
      </c>
      <c r="Q1721" s="8"/>
      <c r="R1721" s="8">
        <v>0</v>
      </c>
      <c r="S1721" s="8"/>
      <c r="T1721" s="8">
        <v>0</v>
      </c>
      <c r="U1721" s="26">
        <v>0</v>
      </c>
      <c r="V1721" s="26">
        <v>0</v>
      </c>
      <c r="W1721" s="26">
        <v>13430</v>
      </c>
    </row>
    <row r="1722" spans="1:23">
      <c r="A1722" t="str">
        <f t="shared" si="26"/>
        <v>Hyde, North Carolina</v>
      </c>
      <c r="B1722" t="s">
        <v>2812</v>
      </c>
      <c r="E1722" t="s">
        <v>2903</v>
      </c>
      <c r="F1722" s="25" t="s">
        <v>2904</v>
      </c>
      <c r="G1722" s="6"/>
      <c r="H1722" s="7">
        <v>5213</v>
      </c>
      <c r="I1722" s="8"/>
      <c r="J1722" s="8">
        <v>0</v>
      </c>
      <c r="K1722" s="8"/>
      <c r="L1722" s="8">
        <v>0</v>
      </c>
      <c r="M1722" s="8"/>
      <c r="N1722" s="8">
        <v>0</v>
      </c>
      <c r="O1722" s="8"/>
      <c r="P1722" s="8">
        <v>1</v>
      </c>
      <c r="Q1722" s="8"/>
      <c r="R1722" s="8">
        <v>0</v>
      </c>
      <c r="S1722" s="8"/>
      <c r="T1722" s="8">
        <v>0</v>
      </c>
      <c r="U1722" s="26">
        <v>0</v>
      </c>
      <c r="V1722" s="26">
        <v>0</v>
      </c>
      <c r="W1722" s="26">
        <v>5213</v>
      </c>
    </row>
    <row r="1723" spans="1:23">
      <c r="A1723" t="str">
        <f t="shared" si="26"/>
        <v>Johnston, North Carolina</v>
      </c>
      <c r="B1723" t="s">
        <v>2812</v>
      </c>
      <c r="E1723" t="s">
        <v>2905</v>
      </c>
      <c r="F1723" s="25" t="s">
        <v>2906</v>
      </c>
      <c r="G1723" s="6"/>
      <c r="H1723" s="7">
        <v>196870</v>
      </c>
      <c r="I1723" s="8"/>
      <c r="J1723" s="8">
        <v>0</v>
      </c>
      <c r="K1723" s="8"/>
      <c r="L1723" s="8">
        <v>0.29412302534667545</v>
      </c>
      <c r="M1723" s="8"/>
      <c r="N1723" s="8">
        <v>0</v>
      </c>
      <c r="O1723" s="8"/>
      <c r="P1723" s="8">
        <v>0.70587697465332455</v>
      </c>
      <c r="Q1723" s="8"/>
      <c r="R1723" s="8">
        <v>0</v>
      </c>
      <c r="S1723" s="8"/>
      <c r="T1723" s="8">
        <v>0</v>
      </c>
      <c r="U1723" s="26">
        <v>0</v>
      </c>
      <c r="V1723" s="26">
        <v>57903.999999999993</v>
      </c>
      <c r="W1723" s="26">
        <v>138966</v>
      </c>
    </row>
    <row r="1724" spans="1:23">
      <c r="A1724" t="str">
        <f t="shared" si="26"/>
        <v>Bertie, North Carolina</v>
      </c>
      <c r="B1724" t="s">
        <v>2812</v>
      </c>
      <c r="E1724" t="s">
        <v>2907</v>
      </c>
      <c r="F1724" s="25" t="s">
        <v>2908</v>
      </c>
      <c r="G1724" s="6"/>
      <c r="H1724" s="7">
        <v>19380</v>
      </c>
      <c r="I1724" s="8"/>
      <c r="J1724" s="8">
        <v>0</v>
      </c>
      <c r="K1724" s="8"/>
      <c r="L1724" s="8">
        <v>0</v>
      </c>
      <c r="M1724" s="8"/>
      <c r="N1724" s="8">
        <v>0</v>
      </c>
      <c r="O1724" s="8"/>
      <c r="P1724" s="8">
        <v>1</v>
      </c>
      <c r="Q1724" s="8"/>
      <c r="R1724" s="8">
        <v>0</v>
      </c>
      <c r="S1724" s="8"/>
      <c r="T1724" s="8">
        <v>0</v>
      </c>
      <c r="U1724" s="26">
        <v>0</v>
      </c>
      <c r="V1724" s="26">
        <v>0</v>
      </c>
      <c r="W1724" s="26">
        <v>19380</v>
      </c>
    </row>
    <row r="1725" spans="1:23">
      <c r="A1725" t="str">
        <f t="shared" si="26"/>
        <v>Stanly, North Carolina</v>
      </c>
      <c r="B1725" t="s">
        <v>2812</v>
      </c>
      <c r="E1725" t="s">
        <v>2909</v>
      </c>
      <c r="F1725" s="25" t="s">
        <v>2910</v>
      </c>
      <c r="G1725" s="6"/>
      <c r="H1725" s="7">
        <v>61588</v>
      </c>
      <c r="I1725" s="8"/>
      <c r="J1725" s="8">
        <v>0</v>
      </c>
      <c r="K1725" s="8"/>
      <c r="L1725" s="8">
        <v>3.2944729492758326E-2</v>
      </c>
      <c r="M1725" s="8"/>
      <c r="N1725" s="8">
        <v>0</v>
      </c>
      <c r="O1725" s="8"/>
      <c r="P1725" s="8">
        <v>0.96705527050724172</v>
      </c>
      <c r="Q1725" s="8"/>
      <c r="R1725" s="8">
        <v>0</v>
      </c>
      <c r="S1725" s="8"/>
      <c r="T1725" s="8">
        <v>0</v>
      </c>
      <c r="U1725" s="26">
        <v>0</v>
      </c>
      <c r="V1725" s="26">
        <v>2028.9999999999998</v>
      </c>
      <c r="W1725" s="26">
        <v>59559</v>
      </c>
    </row>
    <row r="1726" spans="1:23">
      <c r="A1726" t="str">
        <f t="shared" si="26"/>
        <v>Greene, North Carolina</v>
      </c>
      <c r="B1726" t="s">
        <v>2812</v>
      </c>
      <c r="E1726" t="s">
        <v>153</v>
      </c>
      <c r="F1726" s="25" t="s">
        <v>2911</v>
      </c>
      <c r="G1726" s="6"/>
      <c r="H1726" s="7">
        <v>21033</v>
      </c>
      <c r="I1726" s="8"/>
      <c r="J1726" s="8">
        <v>0</v>
      </c>
      <c r="K1726" s="8"/>
      <c r="L1726" s="8">
        <v>0</v>
      </c>
      <c r="M1726" s="8"/>
      <c r="N1726" s="8">
        <v>0</v>
      </c>
      <c r="O1726" s="8"/>
      <c r="P1726" s="8">
        <v>1</v>
      </c>
      <c r="Q1726" s="8"/>
      <c r="R1726" s="8">
        <v>0</v>
      </c>
      <c r="S1726" s="8"/>
      <c r="T1726" s="8">
        <v>0</v>
      </c>
      <c r="U1726" s="26">
        <v>0</v>
      </c>
      <c r="V1726" s="26">
        <v>0</v>
      </c>
      <c r="W1726" s="26">
        <v>21033</v>
      </c>
    </row>
    <row r="1727" spans="1:23">
      <c r="A1727" t="str">
        <f t="shared" si="26"/>
        <v>Pitt, North Carolina</v>
      </c>
      <c r="B1727" t="s">
        <v>2812</v>
      </c>
      <c r="E1727" t="s">
        <v>2912</v>
      </c>
      <c r="F1727" s="25" t="s">
        <v>2913</v>
      </c>
      <c r="G1727" s="6"/>
      <c r="H1727" s="7">
        <v>178433</v>
      </c>
      <c r="I1727" s="8"/>
      <c r="J1727" s="8">
        <v>0.36449535680059181</v>
      </c>
      <c r="K1727" s="8"/>
      <c r="L1727" s="8">
        <v>0.24391788514456406</v>
      </c>
      <c r="M1727" s="8"/>
      <c r="N1727" s="8">
        <v>0</v>
      </c>
      <c r="O1727" s="8"/>
      <c r="P1727" s="8">
        <v>0.39158675805484416</v>
      </c>
      <c r="Q1727" s="8"/>
      <c r="R1727" s="8">
        <v>0</v>
      </c>
      <c r="S1727" s="8"/>
      <c r="T1727" s="8">
        <v>0</v>
      </c>
      <c r="U1727" s="26">
        <v>65038</v>
      </c>
      <c r="V1727" s="26">
        <v>43523</v>
      </c>
      <c r="W1727" s="26">
        <v>69872.000000000015</v>
      </c>
    </row>
    <row r="1728" spans="1:23">
      <c r="A1728" t="str">
        <f t="shared" si="26"/>
        <v>Union, North Carolina</v>
      </c>
      <c r="B1728" t="s">
        <v>2812</v>
      </c>
      <c r="E1728" t="s">
        <v>348</v>
      </c>
      <c r="F1728" s="25" t="s">
        <v>2914</v>
      </c>
      <c r="G1728" s="6"/>
      <c r="H1728" s="7">
        <v>231053</v>
      </c>
      <c r="I1728" s="8"/>
      <c r="J1728" s="8">
        <v>0</v>
      </c>
      <c r="K1728" s="8"/>
      <c r="L1728" s="8">
        <v>0.55150117072706262</v>
      </c>
      <c r="M1728" s="8"/>
      <c r="N1728" s="8">
        <v>0</v>
      </c>
      <c r="O1728" s="8"/>
      <c r="P1728" s="8">
        <v>0.44849882927293744</v>
      </c>
      <c r="Q1728" s="8"/>
      <c r="R1728" s="8">
        <v>0</v>
      </c>
      <c r="S1728" s="8"/>
      <c r="T1728" s="8">
        <v>0</v>
      </c>
      <c r="U1728" s="26">
        <v>0</v>
      </c>
      <c r="V1728" s="26">
        <v>127426</v>
      </c>
      <c r="W1728" s="26">
        <v>103627.00000000001</v>
      </c>
    </row>
    <row r="1729" spans="1:23">
      <c r="A1729" t="str">
        <f t="shared" si="26"/>
        <v>Onslow, North Carolina</v>
      </c>
      <c r="B1729" t="s">
        <v>2812</v>
      </c>
      <c r="E1729" t="s">
        <v>2915</v>
      </c>
      <c r="F1729" s="25" t="s">
        <v>2916</v>
      </c>
      <c r="G1729" s="6"/>
      <c r="H1729" s="7">
        <v>195069</v>
      </c>
      <c r="I1729" s="8"/>
      <c r="J1729" s="8">
        <v>0.30828578605519075</v>
      </c>
      <c r="K1729" s="8"/>
      <c r="L1729" s="8">
        <v>0.22068601366695886</v>
      </c>
      <c r="M1729" s="8"/>
      <c r="N1729" s="8">
        <v>0</v>
      </c>
      <c r="O1729" s="8"/>
      <c r="P1729" s="8">
        <v>0.47102820027785042</v>
      </c>
      <c r="Q1729" s="8"/>
      <c r="R1729" s="8">
        <v>0</v>
      </c>
      <c r="S1729" s="8"/>
      <c r="T1729" s="8">
        <v>0</v>
      </c>
      <c r="U1729" s="26">
        <v>60137.000000000007</v>
      </c>
      <c r="V1729" s="26">
        <v>43049</v>
      </c>
      <c r="W1729" s="26">
        <v>91883</v>
      </c>
    </row>
    <row r="1730" spans="1:23">
      <c r="A1730" t="str">
        <f t="shared" si="26"/>
        <v>Edgecombe, North Carolina</v>
      </c>
      <c r="B1730" t="s">
        <v>2812</v>
      </c>
      <c r="E1730" t="s">
        <v>2917</v>
      </c>
      <c r="F1730" s="25" t="s">
        <v>2918</v>
      </c>
      <c r="G1730" s="6"/>
      <c r="H1730" s="7">
        <v>52648</v>
      </c>
      <c r="I1730" s="8"/>
      <c r="J1730" s="8">
        <v>0.22059717368181131</v>
      </c>
      <c r="K1730" s="8"/>
      <c r="L1730" s="8">
        <v>0</v>
      </c>
      <c r="M1730" s="8"/>
      <c r="N1730" s="8">
        <v>0</v>
      </c>
      <c r="O1730" s="8"/>
      <c r="P1730" s="8">
        <v>0.7794028263181888</v>
      </c>
      <c r="Q1730" s="8"/>
      <c r="R1730" s="8">
        <v>0</v>
      </c>
      <c r="S1730" s="8"/>
      <c r="T1730" s="8">
        <v>0</v>
      </c>
      <c r="U1730" s="26">
        <v>11614.000000000002</v>
      </c>
      <c r="V1730" s="26">
        <v>0</v>
      </c>
      <c r="W1730" s="26">
        <v>41034.000000000007</v>
      </c>
    </row>
    <row r="1731" spans="1:23">
      <c r="A1731" t="str">
        <f t="shared" si="26"/>
        <v>Yadkin, North Carolina</v>
      </c>
      <c r="B1731" t="s">
        <v>2812</v>
      </c>
      <c r="E1731" t="s">
        <v>2919</v>
      </c>
      <c r="F1731" s="25" t="s">
        <v>2920</v>
      </c>
      <c r="G1731" s="6"/>
      <c r="H1731" s="7">
        <v>37602</v>
      </c>
      <c r="I1731" s="8"/>
      <c r="J1731" s="8">
        <v>0</v>
      </c>
      <c r="K1731" s="8"/>
      <c r="L1731" s="8">
        <v>0</v>
      </c>
      <c r="M1731" s="8"/>
      <c r="N1731" s="8">
        <v>0</v>
      </c>
      <c r="O1731" s="8"/>
      <c r="P1731" s="8">
        <v>1</v>
      </c>
      <c r="Q1731" s="8"/>
      <c r="R1731" s="8">
        <v>0</v>
      </c>
      <c r="S1731" s="8"/>
      <c r="T1731" s="8">
        <v>0</v>
      </c>
      <c r="U1731" s="26">
        <v>0</v>
      </c>
      <c r="V1731" s="26">
        <v>0</v>
      </c>
      <c r="W1731" s="26">
        <v>37602</v>
      </c>
    </row>
    <row r="1732" spans="1:23">
      <c r="A1732" t="str">
        <f t="shared" si="26"/>
        <v>Burke, North Carolina</v>
      </c>
      <c r="B1732" t="s">
        <v>2812</v>
      </c>
      <c r="E1732" t="s">
        <v>860</v>
      </c>
      <c r="F1732" s="25" t="s">
        <v>2921</v>
      </c>
      <c r="G1732" s="6"/>
      <c r="H1732" s="7">
        <v>89968</v>
      </c>
      <c r="I1732" s="8"/>
      <c r="J1732" s="8">
        <v>0.14027209674550953</v>
      </c>
      <c r="K1732" s="8"/>
      <c r="L1732" s="8">
        <v>0.29319313533700869</v>
      </c>
      <c r="M1732" s="8"/>
      <c r="N1732" s="8">
        <v>0</v>
      </c>
      <c r="O1732" s="8"/>
      <c r="P1732" s="8">
        <v>0.56653476791748181</v>
      </c>
      <c r="Q1732" s="8"/>
      <c r="R1732" s="8">
        <v>0</v>
      </c>
      <c r="S1732" s="8"/>
      <c r="T1732" s="8">
        <v>0</v>
      </c>
      <c r="U1732" s="26">
        <v>12620.000000000002</v>
      </c>
      <c r="V1732" s="26">
        <v>26377.999999999996</v>
      </c>
      <c r="W1732" s="26">
        <v>50970</v>
      </c>
    </row>
    <row r="1733" spans="1:23">
      <c r="A1733" t="str">
        <f t="shared" si="26"/>
        <v>Wayne, North Carolina</v>
      </c>
      <c r="B1733" t="s">
        <v>2812</v>
      </c>
      <c r="E1733" t="s">
        <v>919</v>
      </c>
      <c r="F1733" s="25" t="s">
        <v>2922</v>
      </c>
      <c r="G1733" s="6"/>
      <c r="H1733" s="7">
        <v>123603</v>
      </c>
      <c r="I1733" s="8"/>
      <c r="J1733" s="8">
        <v>0.23480821662904622</v>
      </c>
      <c r="K1733" s="8"/>
      <c r="L1733" s="8">
        <v>0.15225358607800782</v>
      </c>
      <c r="M1733" s="8"/>
      <c r="N1733" s="8">
        <v>0</v>
      </c>
      <c r="O1733" s="8"/>
      <c r="P1733" s="8">
        <v>0.61293819729294596</v>
      </c>
      <c r="Q1733" s="8"/>
      <c r="R1733" s="8">
        <v>0</v>
      </c>
      <c r="S1733" s="8"/>
      <c r="T1733" s="8">
        <v>0</v>
      </c>
      <c r="U1733" s="26">
        <v>29023</v>
      </c>
      <c r="V1733" s="26">
        <v>18819</v>
      </c>
      <c r="W1733" s="26">
        <v>75761</v>
      </c>
    </row>
    <row r="1734" spans="1:23">
      <c r="A1734" t="str">
        <f t="shared" ref="A1734:A1797" si="27">E1734&amp;", "&amp;B1734</f>
        <v>Davie, North Carolina</v>
      </c>
      <c r="B1734" t="s">
        <v>2812</v>
      </c>
      <c r="E1734" t="s">
        <v>2923</v>
      </c>
      <c r="F1734" s="25" t="s">
        <v>2924</v>
      </c>
      <c r="G1734" s="6"/>
      <c r="H1734" s="7">
        <v>42257</v>
      </c>
      <c r="I1734" s="8"/>
      <c r="J1734" s="8">
        <v>0</v>
      </c>
      <c r="K1734" s="8"/>
      <c r="L1734" s="8">
        <v>0.18631232695174768</v>
      </c>
      <c r="M1734" s="8"/>
      <c r="N1734" s="8">
        <v>0</v>
      </c>
      <c r="O1734" s="8"/>
      <c r="P1734" s="8">
        <v>0.8136876730482524</v>
      </c>
      <c r="Q1734" s="8"/>
      <c r="R1734" s="8">
        <v>0</v>
      </c>
      <c r="S1734" s="8"/>
      <c r="T1734" s="8">
        <v>0</v>
      </c>
      <c r="U1734" s="26">
        <v>0</v>
      </c>
      <c r="V1734" s="26">
        <v>7873.0000000000018</v>
      </c>
      <c r="W1734" s="26">
        <v>34384</v>
      </c>
    </row>
    <row r="1735" spans="1:23">
      <c r="A1735" t="str">
        <f t="shared" si="27"/>
        <v>McDowell, North Carolina</v>
      </c>
      <c r="B1735" t="s">
        <v>2812</v>
      </c>
      <c r="E1735" t="s">
        <v>2925</v>
      </c>
      <c r="F1735" s="25" t="s">
        <v>2926</v>
      </c>
      <c r="G1735" s="6"/>
      <c r="H1735" s="7">
        <v>45227</v>
      </c>
      <c r="I1735" s="8"/>
      <c r="J1735" s="8">
        <v>0</v>
      </c>
      <c r="K1735" s="8"/>
      <c r="L1735" s="8">
        <v>0</v>
      </c>
      <c r="M1735" s="8"/>
      <c r="N1735" s="8">
        <v>0</v>
      </c>
      <c r="O1735" s="8"/>
      <c r="P1735" s="8">
        <v>1</v>
      </c>
      <c r="Q1735" s="8"/>
      <c r="R1735" s="8">
        <v>0</v>
      </c>
      <c r="S1735" s="8"/>
      <c r="T1735" s="8">
        <v>0</v>
      </c>
      <c r="U1735" s="26">
        <v>0</v>
      </c>
      <c r="V1735" s="26">
        <v>0</v>
      </c>
      <c r="W1735" s="26">
        <v>45227</v>
      </c>
    </row>
    <row r="1736" spans="1:23">
      <c r="A1736" t="str">
        <f t="shared" si="27"/>
        <v>Currituck, North Carolina</v>
      </c>
      <c r="B1736" t="s">
        <v>2812</v>
      </c>
      <c r="E1736" t="s">
        <v>2927</v>
      </c>
      <c r="F1736" s="25" t="s">
        <v>2928</v>
      </c>
      <c r="G1736" s="6"/>
      <c r="H1736" s="7">
        <v>26363</v>
      </c>
      <c r="I1736" s="8"/>
      <c r="J1736" s="8">
        <v>0</v>
      </c>
      <c r="K1736" s="8"/>
      <c r="L1736" s="8">
        <v>0</v>
      </c>
      <c r="M1736" s="8"/>
      <c r="N1736" s="8">
        <v>0</v>
      </c>
      <c r="O1736" s="8"/>
      <c r="P1736" s="8">
        <v>1</v>
      </c>
      <c r="Q1736" s="8"/>
      <c r="R1736" s="8">
        <v>0</v>
      </c>
      <c r="S1736" s="8"/>
      <c r="T1736" s="8">
        <v>0</v>
      </c>
      <c r="U1736" s="26">
        <v>0</v>
      </c>
      <c r="V1736" s="26">
        <v>0</v>
      </c>
      <c r="W1736" s="26">
        <v>26363</v>
      </c>
    </row>
    <row r="1737" spans="1:23">
      <c r="A1737" t="str">
        <f t="shared" si="27"/>
        <v>Jones, North Carolina</v>
      </c>
      <c r="B1737" t="s">
        <v>2812</v>
      </c>
      <c r="E1737" t="s">
        <v>898</v>
      </c>
      <c r="F1737" s="25" t="s">
        <v>2929</v>
      </c>
      <c r="G1737" s="6"/>
      <c r="H1737" s="7">
        <v>9594</v>
      </c>
      <c r="I1737" s="8"/>
      <c r="J1737" s="8">
        <v>0</v>
      </c>
      <c r="K1737" s="8"/>
      <c r="L1737" s="8">
        <v>0</v>
      </c>
      <c r="M1737" s="8"/>
      <c r="N1737" s="8">
        <v>0</v>
      </c>
      <c r="O1737" s="8"/>
      <c r="P1737" s="8">
        <v>1</v>
      </c>
      <c r="Q1737" s="8"/>
      <c r="R1737" s="8">
        <v>0</v>
      </c>
      <c r="S1737" s="8"/>
      <c r="T1737" s="8">
        <v>0</v>
      </c>
      <c r="U1737" s="26">
        <v>0</v>
      </c>
      <c r="V1737" s="26">
        <v>0</v>
      </c>
      <c r="W1737" s="26">
        <v>9594</v>
      </c>
    </row>
    <row r="1738" spans="1:23">
      <c r="A1738" t="str">
        <f t="shared" si="27"/>
        <v>Chowan, North Carolina</v>
      </c>
      <c r="B1738" t="s">
        <v>2812</v>
      </c>
      <c r="E1738" t="s">
        <v>2930</v>
      </c>
      <c r="F1738" s="25" t="s">
        <v>2931</v>
      </c>
      <c r="G1738" s="6"/>
      <c r="H1738" s="7">
        <v>14097</v>
      </c>
      <c r="I1738" s="8"/>
      <c r="J1738" s="8">
        <v>0</v>
      </c>
      <c r="K1738" s="8"/>
      <c r="L1738" s="8">
        <v>0</v>
      </c>
      <c r="M1738" s="8"/>
      <c r="N1738" s="8">
        <v>0</v>
      </c>
      <c r="O1738" s="8"/>
      <c r="P1738" s="8">
        <v>1</v>
      </c>
      <c r="Q1738" s="8"/>
      <c r="R1738" s="8">
        <v>0</v>
      </c>
      <c r="S1738" s="8"/>
      <c r="T1738" s="8">
        <v>0</v>
      </c>
      <c r="U1738" s="26">
        <v>0</v>
      </c>
      <c r="V1738" s="26">
        <v>0</v>
      </c>
      <c r="W1738" s="26">
        <v>14097</v>
      </c>
    </row>
    <row r="1739" spans="1:23">
      <c r="A1739" t="str">
        <f t="shared" si="27"/>
        <v>Rockingham, North Carolina</v>
      </c>
      <c r="B1739" t="s">
        <v>2812</v>
      </c>
      <c r="E1739" t="s">
        <v>2932</v>
      </c>
      <c r="F1739" s="25" t="s">
        <v>2933</v>
      </c>
      <c r="G1739" s="6"/>
      <c r="H1739" s="7">
        <v>91077</v>
      </c>
      <c r="I1739" s="8"/>
      <c r="J1739" s="8">
        <v>0</v>
      </c>
      <c r="K1739" s="8"/>
      <c r="L1739" s="8">
        <v>0</v>
      </c>
      <c r="M1739" s="8"/>
      <c r="N1739" s="8">
        <v>0</v>
      </c>
      <c r="O1739" s="8"/>
      <c r="P1739" s="8">
        <v>1</v>
      </c>
      <c r="Q1739" s="8"/>
      <c r="R1739" s="8">
        <v>0</v>
      </c>
      <c r="S1739" s="8"/>
      <c r="T1739" s="8">
        <v>0</v>
      </c>
      <c r="U1739" s="26">
        <v>0</v>
      </c>
      <c r="V1739" s="26">
        <v>0</v>
      </c>
      <c r="W1739" s="26">
        <v>91077</v>
      </c>
    </row>
    <row r="1740" spans="1:23">
      <c r="A1740" t="str">
        <f t="shared" si="27"/>
        <v>Martin, North Carolina</v>
      </c>
      <c r="B1740" t="s">
        <v>2812</v>
      </c>
      <c r="E1740" t="s">
        <v>712</v>
      </c>
      <c r="F1740" s="25" t="s">
        <v>2934</v>
      </c>
      <c r="G1740" s="6"/>
      <c r="H1740" s="7">
        <v>22849</v>
      </c>
      <c r="I1740" s="8"/>
      <c r="J1740" s="8">
        <v>0</v>
      </c>
      <c r="K1740" s="8"/>
      <c r="L1740" s="8">
        <v>0</v>
      </c>
      <c r="M1740" s="8"/>
      <c r="N1740" s="8">
        <v>0</v>
      </c>
      <c r="O1740" s="8"/>
      <c r="P1740" s="8">
        <v>1</v>
      </c>
      <c r="Q1740" s="8"/>
      <c r="R1740" s="8">
        <v>0</v>
      </c>
      <c r="S1740" s="8"/>
      <c r="T1740" s="8">
        <v>0</v>
      </c>
      <c r="U1740" s="26">
        <v>0</v>
      </c>
      <c r="V1740" s="26">
        <v>0</v>
      </c>
      <c r="W1740" s="26">
        <v>22849</v>
      </c>
    </row>
    <row r="1741" spans="1:23">
      <c r="A1741" t="str">
        <f t="shared" si="27"/>
        <v>Henderson, North Carolina</v>
      </c>
      <c r="B1741" t="s">
        <v>2812</v>
      </c>
      <c r="E1741" t="s">
        <v>1403</v>
      </c>
      <c r="F1741" s="25" t="s">
        <v>2935</v>
      </c>
      <c r="G1741" s="6"/>
      <c r="H1741" s="7">
        <v>114913</v>
      </c>
      <c r="I1741" s="8"/>
      <c r="J1741" s="8">
        <v>0</v>
      </c>
      <c r="K1741" s="8"/>
      <c r="L1741" s="8">
        <v>0.54093966740055521</v>
      </c>
      <c r="M1741" s="8"/>
      <c r="N1741" s="8">
        <v>0</v>
      </c>
      <c r="O1741" s="8"/>
      <c r="P1741" s="8">
        <v>0.45906033259944479</v>
      </c>
      <c r="Q1741" s="8"/>
      <c r="R1741" s="8">
        <v>0</v>
      </c>
      <c r="S1741" s="8"/>
      <c r="T1741" s="8">
        <v>0</v>
      </c>
      <c r="U1741" s="26">
        <v>0</v>
      </c>
      <c r="V1741" s="26">
        <v>62161</v>
      </c>
      <c r="W1741" s="26">
        <v>52752</v>
      </c>
    </row>
    <row r="1742" spans="1:23">
      <c r="A1742" t="str">
        <f t="shared" si="27"/>
        <v>Nash, North Carolina</v>
      </c>
      <c r="B1742" t="s">
        <v>2812</v>
      </c>
      <c r="E1742" t="s">
        <v>2936</v>
      </c>
      <c r="F1742" s="25" t="s">
        <v>2937</v>
      </c>
      <c r="G1742" s="6"/>
      <c r="H1742" s="7">
        <v>94030</v>
      </c>
      <c r="I1742" s="8"/>
      <c r="J1742" s="8">
        <v>0.30659364032755504</v>
      </c>
      <c r="K1742" s="8"/>
      <c r="L1742" s="8">
        <v>1.2017441242156758E-2</v>
      </c>
      <c r="M1742" s="8"/>
      <c r="N1742" s="8">
        <v>0</v>
      </c>
      <c r="O1742" s="8"/>
      <c r="P1742" s="8">
        <v>0.68138891843028826</v>
      </c>
      <c r="Q1742" s="8"/>
      <c r="R1742" s="8">
        <v>0</v>
      </c>
      <c r="S1742" s="8"/>
      <c r="T1742" s="8">
        <v>0</v>
      </c>
      <c r="U1742" s="26">
        <v>28829</v>
      </c>
      <c r="V1742" s="26">
        <v>1130</v>
      </c>
      <c r="W1742" s="26">
        <v>64071.000000000007</v>
      </c>
    </row>
    <row r="1743" spans="1:23">
      <c r="A1743" t="str">
        <f t="shared" si="27"/>
        <v>Montgomery, North Carolina</v>
      </c>
      <c r="B1743" t="s">
        <v>2812</v>
      </c>
      <c r="E1743" t="s">
        <v>133</v>
      </c>
      <c r="F1743" s="25" t="s">
        <v>2938</v>
      </c>
      <c r="G1743" s="6"/>
      <c r="H1743" s="7">
        <v>27252</v>
      </c>
      <c r="I1743" s="8"/>
      <c r="J1743" s="8">
        <v>0</v>
      </c>
      <c r="K1743" s="8"/>
      <c r="L1743" s="8">
        <v>0</v>
      </c>
      <c r="M1743" s="8"/>
      <c r="N1743" s="8">
        <v>0</v>
      </c>
      <c r="O1743" s="8"/>
      <c r="P1743" s="8">
        <v>1</v>
      </c>
      <c r="Q1743" s="8"/>
      <c r="R1743" s="8">
        <v>0</v>
      </c>
      <c r="S1743" s="8"/>
      <c r="T1743" s="8">
        <v>0</v>
      </c>
      <c r="U1743" s="26">
        <v>0</v>
      </c>
      <c r="V1743" s="26">
        <v>0</v>
      </c>
      <c r="W1743" s="26">
        <v>27252</v>
      </c>
    </row>
    <row r="1744" spans="1:23">
      <c r="A1744" t="str">
        <f t="shared" si="27"/>
        <v>Vance, North Carolina</v>
      </c>
      <c r="B1744" t="s">
        <v>2812</v>
      </c>
      <c r="E1744" t="s">
        <v>2939</v>
      </c>
      <c r="F1744" s="25" t="s">
        <v>2940</v>
      </c>
      <c r="G1744" s="6"/>
      <c r="H1744" s="7">
        <v>44479</v>
      </c>
      <c r="I1744" s="8"/>
      <c r="J1744" s="8">
        <v>0</v>
      </c>
      <c r="K1744" s="8"/>
      <c r="L1744" s="8">
        <v>0</v>
      </c>
      <c r="M1744" s="8"/>
      <c r="N1744" s="8">
        <v>0</v>
      </c>
      <c r="O1744" s="8"/>
      <c r="P1744" s="8">
        <v>1</v>
      </c>
      <c r="Q1744" s="8"/>
      <c r="R1744" s="8">
        <v>0</v>
      </c>
      <c r="S1744" s="8"/>
      <c r="T1744" s="8">
        <v>0</v>
      </c>
      <c r="U1744" s="26">
        <v>0</v>
      </c>
      <c r="V1744" s="26">
        <v>0</v>
      </c>
      <c r="W1744" s="26">
        <v>44479</v>
      </c>
    </row>
    <row r="1745" spans="1:23">
      <c r="A1745" t="str">
        <f t="shared" si="27"/>
        <v>Transylvania, North Carolina</v>
      </c>
      <c r="B1745" t="s">
        <v>2812</v>
      </c>
      <c r="E1745" t="s">
        <v>2941</v>
      </c>
      <c r="F1745" s="25" t="s">
        <v>2942</v>
      </c>
      <c r="G1745" s="6"/>
      <c r="H1745" s="7">
        <v>33775</v>
      </c>
      <c r="I1745" s="8"/>
      <c r="J1745" s="8">
        <v>0</v>
      </c>
      <c r="K1745" s="8"/>
      <c r="L1745" s="8">
        <v>0.14111028867505551</v>
      </c>
      <c r="M1745" s="8"/>
      <c r="N1745" s="8">
        <v>0</v>
      </c>
      <c r="O1745" s="8"/>
      <c r="P1745" s="8">
        <v>0.85888971132494452</v>
      </c>
      <c r="Q1745" s="8"/>
      <c r="R1745" s="8">
        <v>0</v>
      </c>
      <c r="S1745" s="8"/>
      <c r="T1745" s="8">
        <v>0</v>
      </c>
      <c r="U1745" s="26">
        <v>0</v>
      </c>
      <c r="V1745" s="26">
        <v>4766</v>
      </c>
      <c r="W1745" s="26">
        <v>29009</v>
      </c>
    </row>
    <row r="1746" spans="1:23">
      <c r="A1746" t="str">
        <f t="shared" si="27"/>
        <v>Surry, North Carolina</v>
      </c>
      <c r="B1746" t="s">
        <v>2812</v>
      </c>
      <c r="E1746" t="s">
        <v>2943</v>
      </c>
      <c r="F1746" s="25" t="s">
        <v>2944</v>
      </c>
      <c r="G1746" s="6"/>
      <c r="H1746" s="7">
        <v>71971</v>
      </c>
      <c r="I1746" s="8"/>
      <c r="J1746" s="8">
        <v>0</v>
      </c>
      <c r="K1746" s="8"/>
      <c r="L1746" s="8">
        <v>0</v>
      </c>
      <c r="M1746" s="8"/>
      <c r="N1746" s="8">
        <v>0</v>
      </c>
      <c r="O1746" s="8"/>
      <c r="P1746" s="8">
        <v>1</v>
      </c>
      <c r="Q1746" s="8"/>
      <c r="R1746" s="8">
        <v>0</v>
      </c>
      <c r="S1746" s="8"/>
      <c r="T1746" s="8">
        <v>0</v>
      </c>
      <c r="U1746" s="26">
        <v>0</v>
      </c>
      <c r="V1746" s="26">
        <v>0</v>
      </c>
      <c r="W1746" s="26">
        <v>71971</v>
      </c>
    </row>
    <row r="1747" spans="1:23">
      <c r="A1747" t="str">
        <f t="shared" si="27"/>
        <v>Clay, North Carolina</v>
      </c>
      <c r="B1747" t="s">
        <v>2812</v>
      </c>
      <c r="E1747" t="s">
        <v>145</v>
      </c>
      <c r="F1747" s="25" t="s">
        <v>2945</v>
      </c>
      <c r="G1747" s="6"/>
      <c r="H1747" s="7">
        <v>10946</v>
      </c>
      <c r="I1747" s="8"/>
      <c r="J1747" s="8">
        <v>0</v>
      </c>
      <c r="K1747" s="8"/>
      <c r="L1747" s="8">
        <v>0</v>
      </c>
      <c r="M1747" s="8"/>
      <c r="N1747" s="8">
        <v>0</v>
      </c>
      <c r="O1747" s="8"/>
      <c r="P1747" s="8">
        <v>1</v>
      </c>
      <c r="Q1747" s="8"/>
      <c r="R1747" s="8">
        <v>0</v>
      </c>
      <c r="S1747" s="8"/>
      <c r="T1747" s="8">
        <v>0</v>
      </c>
      <c r="U1747" s="26">
        <v>0</v>
      </c>
      <c r="V1747" s="26">
        <v>0</v>
      </c>
      <c r="W1747" s="26">
        <v>10946</v>
      </c>
    </row>
    <row r="1748" spans="1:23">
      <c r="A1748" t="str">
        <f t="shared" si="27"/>
        <v>Dare, North Carolina</v>
      </c>
      <c r="B1748" t="s">
        <v>2812</v>
      </c>
      <c r="E1748" t="s">
        <v>2946</v>
      </c>
      <c r="F1748" s="25" t="s">
        <v>2947</v>
      </c>
      <c r="G1748" s="6"/>
      <c r="H1748" s="7">
        <v>36222</v>
      </c>
      <c r="I1748" s="8"/>
      <c r="J1748" s="8">
        <v>0</v>
      </c>
      <c r="K1748" s="8"/>
      <c r="L1748" s="8">
        <v>0</v>
      </c>
      <c r="M1748" s="8"/>
      <c r="N1748" s="8">
        <v>0</v>
      </c>
      <c r="O1748" s="8"/>
      <c r="P1748" s="8">
        <v>1</v>
      </c>
      <c r="Q1748" s="8"/>
      <c r="R1748" s="8">
        <v>0</v>
      </c>
      <c r="S1748" s="8"/>
      <c r="T1748" s="8">
        <v>0</v>
      </c>
      <c r="U1748" s="26">
        <v>0</v>
      </c>
      <c r="V1748" s="26">
        <v>0</v>
      </c>
      <c r="W1748" s="26">
        <v>36222</v>
      </c>
    </row>
    <row r="1749" spans="1:23">
      <c r="A1749" t="str">
        <f t="shared" si="27"/>
        <v>Columbus, North Carolina</v>
      </c>
      <c r="B1749" t="s">
        <v>2812</v>
      </c>
      <c r="E1749" t="s">
        <v>2948</v>
      </c>
      <c r="F1749" s="25" t="s">
        <v>2949</v>
      </c>
      <c r="G1749" s="6"/>
      <c r="H1749" s="7">
        <v>56068</v>
      </c>
      <c r="I1749" s="8"/>
      <c r="J1749" s="8">
        <v>0</v>
      </c>
      <c r="K1749" s="8"/>
      <c r="L1749" s="8">
        <v>0</v>
      </c>
      <c r="M1749" s="8"/>
      <c r="N1749" s="8">
        <v>0</v>
      </c>
      <c r="O1749" s="8"/>
      <c r="P1749" s="8">
        <v>1</v>
      </c>
      <c r="Q1749" s="8"/>
      <c r="R1749" s="8">
        <v>0</v>
      </c>
      <c r="S1749" s="8"/>
      <c r="T1749" s="8">
        <v>0</v>
      </c>
      <c r="U1749" s="26">
        <v>0</v>
      </c>
      <c r="V1749" s="26">
        <v>0</v>
      </c>
      <c r="W1749" s="26">
        <v>56068</v>
      </c>
    </row>
    <row r="1750" spans="1:23">
      <c r="A1750" t="str">
        <f t="shared" si="27"/>
        <v>Mecklenburg, North Carolina</v>
      </c>
      <c r="B1750" t="s">
        <v>2812</v>
      </c>
      <c r="E1750" t="s">
        <v>2950</v>
      </c>
      <c r="F1750" s="25" t="s">
        <v>2951</v>
      </c>
      <c r="G1750" s="6"/>
      <c r="H1750" s="7">
        <v>1074475</v>
      </c>
      <c r="I1750" s="8"/>
      <c r="J1750" s="8">
        <v>0.78371483747876869</v>
      </c>
      <c r="K1750" s="8"/>
      <c r="L1750" s="8">
        <v>0.17808231927220269</v>
      </c>
      <c r="M1750" s="8"/>
      <c r="N1750" s="8">
        <v>0</v>
      </c>
      <c r="O1750" s="8"/>
      <c r="P1750" s="8">
        <v>3.8202843249028597E-2</v>
      </c>
      <c r="Q1750" s="8"/>
      <c r="R1750" s="8">
        <v>0</v>
      </c>
      <c r="S1750" s="8"/>
      <c r="T1750" s="8">
        <v>0</v>
      </c>
      <c r="U1750" s="26">
        <v>842082</v>
      </c>
      <c r="V1750" s="26">
        <v>191345</v>
      </c>
      <c r="W1750" s="26">
        <v>41048</v>
      </c>
    </row>
    <row r="1751" spans="1:23">
      <c r="A1751" t="str">
        <f t="shared" si="27"/>
        <v>New Hanover, North Carolina</v>
      </c>
      <c r="B1751" t="s">
        <v>2812</v>
      </c>
      <c r="E1751" t="s">
        <v>2952</v>
      </c>
      <c r="F1751" s="25" t="s">
        <v>2953</v>
      </c>
      <c r="G1751" s="6"/>
      <c r="H1751" s="7">
        <v>227938</v>
      </c>
      <c r="I1751" s="8"/>
      <c r="J1751" s="8">
        <v>0.52637120620519617</v>
      </c>
      <c r="K1751" s="8"/>
      <c r="L1751" s="8">
        <v>0.3634672586405075</v>
      </c>
      <c r="M1751" s="8"/>
      <c r="N1751" s="8">
        <v>0</v>
      </c>
      <c r="O1751" s="8"/>
      <c r="P1751" s="8">
        <v>0.11016153515429634</v>
      </c>
      <c r="Q1751" s="8"/>
      <c r="R1751" s="8">
        <v>0</v>
      </c>
      <c r="S1751" s="8"/>
      <c r="T1751" s="8">
        <v>0</v>
      </c>
      <c r="U1751" s="26">
        <v>119980</v>
      </c>
      <c r="V1751" s="26">
        <v>82848</v>
      </c>
      <c r="W1751" s="26">
        <v>25110</v>
      </c>
    </row>
    <row r="1752" spans="1:23">
      <c r="A1752" t="str">
        <f t="shared" si="27"/>
        <v>Pender, North Carolina</v>
      </c>
      <c r="B1752" t="s">
        <v>2812</v>
      </c>
      <c r="E1752" t="s">
        <v>2954</v>
      </c>
      <c r="F1752" s="25" t="s">
        <v>2955</v>
      </c>
      <c r="G1752" s="6"/>
      <c r="H1752" s="7">
        <v>60399</v>
      </c>
      <c r="I1752" s="8"/>
      <c r="J1752" s="8">
        <v>0</v>
      </c>
      <c r="K1752" s="8"/>
      <c r="L1752" s="8">
        <v>0.19386082551035613</v>
      </c>
      <c r="M1752" s="8"/>
      <c r="N1752" s="8">
        <v>0</v>
      </c>
      <c r="O1752" s="8"/>
      <c r="P1752" s="8">
        <v>0.80613917448964389</v>
      </c>
      <c r="Q1752" s="8"/>
      <c r="R1752" s="8">
        <v>0</v>
      </c>
      <c r="S1752" s="8"/>
      <c r="T1752" s="8">
        <v>0</v>
      </c>
      <c r="U1752" s="26">
        <v>0</v>
      </c>
      <c r="V1752" s="26">
        <v>11709</v>
      </c>
      <c r="W1752" s="26">
        <v>48690</v>
      </c>
    </row>
    <row r="1753" spans="1:23">
      <c r="A1753" t="str">
        <f t="shared" si="27"/>
        <v>Brunswick, North Carolina</v>
      </c>
      <c r="B1753" t="s">
        <v>2812</v>
      </c>
      <c r="E1753" t="s">
        <v>2956</v>
      </c>
      <c r="F1753" s="25" t="s">
        <v>2957</v>
      </c>
      <c r="G1753" s="6"/>
      <c r="H1753" s="7">
        <v>131815</v>
      </c>
      <c r="I1753" s="8"/>
      <c r="J1753" s="8">
        <v>0</v>
      </c>
      <c r="K1753" s="8"/>
      <c r="L1753" s="8">
        <v>0.29323673330045896</v>
      </c>
      <c r="M1753" s="8"/>
      <c r="N1753" s="8">
        <v>0</v>
      </c>
      <c r="O1753" s="8"/>
      <c r="P1753" s="8">
        <v>0.70676326669954104</v>
      </c>
      <c r="Q1753" s="8"/>
      <c r="R1753" s="8">
        <v>0</v>
      </c>
      <c r="S1753" s="8"/>
      <c r="T1753" s="8">
        <v>0</v>
      </c>
      <c r="U1753" s="26">
        <v>0</v>
      </c>
      <c r="V1753" s="26">
        <v>38653</v>
      </c>
      <c r="W1753" s="26">
        <v>93162</v>
      </c>
    </row>
    <row r="1754" spans="1:23">
      <c r="A1754" t="str">
        <f t="shared" si="27"/>
        <v>Wake, North Carolina</v>
      </c>
      <c r="B1754" t="s">
        <v>2812</v>
      </c>
      <c r="E1754" t="s">
        <v>2958</v>
      </c>
      <c r="F1754" s="25" t="s">
        <v>2959</v>
      </c>
      <c r="G1754" s="6"/>
      <c r="H1754" s="7">
        <v>1069079</v>
      </c>
      <c r="I1754" s="8"/>
      <c r="J1754" s="8">
        <v>0.53804162274256628</v>
      </c>
      <c r="K1754" s="8"/>
      <c r="L1754" s="8">
        <v>0.30613920954391582</v>
      </c>
      <c r="M1754" s="8"/>
      <c r="N1754" s="8">
        <v>0</v>
      </c>
      <c r="O1754" s="8"/>
      <c r="P1754" s="8">
        <v>0.15581916771351789</v>
      </c>
      <c r="Q1754" s="8"/>
      <c r="R1754" s="8">
        <v>0</v>
      </c>
      <c r="S1754" s="8"/>
      <c r="T1754" s="8">
        <v>0</v>
      </c>
      <c r="U1754" s="26">
        <v>575209</v>
      </c>
      <c r="V1754" s="26">
        <v>327287</v>
      </c>
      <c r="W1754" s="26">
        <v>166583</v>
      </c>
    </row>
    <row r="1755" spans="1:23">
      <c r="A1755" t="str">
        <f t="shared" si="27"/>
        <v>Lincoln, North Carolina</v>
      </c>
      <c r="B1755" t="s">
        <v>2812</v>
      </c>
      <c r="E1755" t="s">
        <v>326</v>
      </c>
      <c r="F1755" s="25" t="s">
        <v>2960</v>
      </c>
      <c r="G1755" s="6"/>
      <c r="H1755" s="7">
        <v>82919</v>
      </c>
      <c r="I1755" s="8"/>
      <c r="J1755" s="8">
        <v>0</v>
      </c>
      <c r="K1755" s="8"/>
      <c r="L1755" s="8">
        <v>0.39579589720088282</v>
      </c>
      <c r="M1755" s="8"/>
      <c r="N1755" s="8">
        <v>0</v>
      </c>
      <c r="O1755" s="8"/>
      <c r="P1755" s="8">
        <v>0.60420410279911718</v>
      </c>
      <c r="Q1755" s="8"/>
      <c r="R1755" s="8">
        <v>0</v>
      </c>
      <c r="S1755" s="8"/>
      <c r="T1755" s="8">
        <v>0</v>
      </c>
      <c r="U1755" s="26">
        <v>0</v>
      </c>
      <c r="V1755" s="26">
        <v>32819</v>
      </c>
      <c r="W1755" s="26">
        <v>50100</v>
      </c>
    </row>
    <row r="1756" spans="1:23">
      <c r="A1756" t="str">
        <f t="shared" si="27"/>
        <v>Cleveland, North Carolina</v>
      </c>
      <c r="B1756" t="s">
        <v>2812</v>
      </c>
      <c r="E1756" t="s">
        <v>340</v>
      </c>
      <c r="F1756" s="25" t="s">
        <v>2961</v>
      </c>
      <c r="G1756" s="6"/>
      <c r="H1756" s="7">
        <v>97282</v>
      </c>
      <c r="I1756" s="8"/>
      <c r="J1756" s="8">
        <v>0</v>
      </c>
      <c r="K1756" s="8"/>
      <c r="L1756" s="8">
        <v>0.2683641372504677</v>
      </c>
      <c r="M1756" s="8"/>
      <c r="N1756" s="8">
        <v>0</v>
      </c>
      <c r="O1756" s="8"/>
      <c r="P1756" s="8">
        <v>0.7316358627495323</v>
      </c>
      <c r="Q1756" s="8"/>
      <c r="R1756" s="8">
        <v>0</v>
      </c>
      <c r="S1756" s="8"/>
      <c r="T1756" s="8">
        <v>0</v>
      </c>
      <c r="U1756" s="26">
        <v>0</v>
      </c>
      <c r="V1756" s="26">
        <v>26107</v>
      </c>
      <c r="W1756" s="26">
        <v>71175</v>
      </c>
    </row>
    <row r="1757" spans="1:23">
      <c r="A1757" t="str">
        <f t="shared" si="27"/>
        <v>Gaston, North Carolina</v>
      </c>
      <c r="B1757" t="s">
        <v>2812</v>
      </c>
      <c r="E1757" t="s">
        <v>2962</v>
      </c>
      <c r="F1757" s="25" t="s">
        <v>2963</v>
      </c>
      <c r="G1757" s="6"/>
      <c r="H1757" s="7">
        <v>219271</v>
      </c>
      <c r="I1757" s="8"/>
      <c r="J1757" s="8">
        <v>0.33411167003388509</v>
      </c>
      <c r="K1757" s="8"/>
      <c r="L1757" s="8">
        <v>0.41852319732203536</v>
      </c>
      <c r="M1757" s="8"/>
      <c r="N1757" s="8">
        <v>0</v>
      </c>
      <c r="O1757" s="8"/>
      <c r="P1757" s="8">
        <v>0.24736513264407969</v>
      </c>
      <c r="Q1757" s="8"/>
      <c r="R1757" s="8">
        <v>0</v>
      </c>
      <c r="S1757" s="8"/>
      <c r="T1757" s="8">
        <v>0</v>
      </c>
      <c r="U1757" s="26">
        <v>73261.000000000015</v>
      </c>
      <c r="V1757" s="26">
        <v>91770.000000000015</v>
      </c>
      <c r="W1757" s="26">
        <v>54240</v>
      </c>
    </row>
    <row r="1758" spans="1:23">
      <c r="A1758" t="str">
        <f t="shared" si="27"/>
        <v>Cumberland, North Carolina</v>
      </c>
      <c r="B1758" t="s">
        <v>2812</v>
      </c>
      <c r="E1758" t="s">
        <v>1345</v>
      </c>
      <c r="F1758" s="25" t="s">
        <v>2964</v>
      </c>
      <c r="G1758" s="6"/>
      <c r="H1758" s="7">
        <v>332861</v>
      </c>
      <c r="I1758" s="8"/>
      <c r="J1758" s="8">
        <v>0.60590757102814685</v>
      </c>
      <c r="K1758" s="8"/>
      <c r="L1758" s="8">
        <v>0.20922246823749252</v>
      </c>
      <c r="M1758" s="8"/>
      <c r="N1758" s="8">
        <v>0</v>
      </c>
      <c r="O1758" s="8"/>
      <c r="P1758" s="8">
        <v>0.1848699607343606</v>
      </c>
      <c r="Q1758" s="8"/>
      <c r="R1758" s="8">
        <v>0</v>
      </c>
      <c r="S1758" s="8"/>
      <c r="T1758" s="8">
        <v>0</v>
      </c>
      <c r="U1758" s="26">
        <v>201683</v>
      </c>
      <c r="V1758" s="26">
        <v>69642</v>
      </c>
      <c r="W1758" s="26">
        <v>61536.000000000007</v>
      </c>
    </row>
    <row r="1759" spans="1:23">
      <c r="A1759" t="str">
        <f t="shared" si="27"/>
        <v>Orange, North Carolina</v>
      </c>
      <c r="B1759" t="s">
        <v>2812</v>
      </c>
      <c r="E1759" t="s">
        <v>502</v>
      </c>
      <c r="F1759" s="25" t="s">
        <v>2965</v>
      </c>
      <c r="G1759" s="6"/>
      <c r="H1759" s="7">
        <v>144836</v>
      </c>
      <c r="I1759" s="8"/>
      <c r="J1759" s="8">
        <v>0.35928222265182691</v>
      </c>
      <c r="K1759" s="8"/>
      <c r="L1759" s="8">
        <v>0.25671103869203787</v>
      </c>
      <c r="M1759" s="8"/>
      <c r="N1759" s="8">
        <v>0</v>
      </c>
      <c r="O1759" s="8"/>
      <c r="P1759" s="8">
        <v>0.38400673865613522</v>
      </c>
      <c r="Q1759" s="8"/>
      <c r="R1759" s="8">
        <v>0</v>
      </c>
      <c r="S1759" s="8"/>
      <c r="T1759" s="8">
        <v>0</v>
      </c>
      <c r="U1759" s="26">
        <v>52037</v>
      </c>
      <c r="V1759" s="26">
        <v>37181</v>
      </c>
      <c r="W1759" s="26">
        <v>55618</v>
      </c>
    </row>
    <row r="1760" spans="1:23">
      <c r="A1760" t="str">
        <f t="shared" si="27"/>
        <v>Alleghany, North Carolina</v>
      </c>
      <c r="B1760" t="s">
        <v>2812</v>
      </c>
      <c r="E1760" t="s">
        <v>2966</v>
      </c>
      <c r="F1760" s="25" t="s">
        <v>2967</v>
      </c>
      <c r="G1760" s="6"/>
      <c r="H1760" s="7">
        <v>11008</v>
      </c>
      <c r="I1760" s="8"/>
      <c r="J1760" s="8">
        <v>0</v>
      </c>
      <c r="K1760" s="8"/>
      <c r="L1760" s="8">
        <v>0</v>
      </c>
      <c r="M1760" s="8"/>
      <c r="N1760" s="8">
        <v>0</v>
      </c>
      <c r="O1760" s="8"/>
      <c r="P1760" s="8">
        <v>1</v>
      </c>
      <c r="Q1760" s="8"/>
      <c r="R1760" s="8">
        <v>0</v>
      </c>
      <c r="S1760" s="8"/>
      <c r="T1760" s="8">
        <v>0</v>
      </c>
      <c r="U1760" s="26">
        <v>0</v>
      </c>
      <c r="V1760" s="26">
        <v>0</v>
      </c>
      <c r="W1760" s="26">
        <v>11008</v>
      </c>
    </row>
    <row r="1761" spans="1:23">
      <c r="A1761" t="str">
        <f t="shared" si="27"/>
        <v>Wilkes, North Carolina</v>
      </c>
      <c r="B1761" t="s">
        <v>2812</v>
      </c>
      <c r="E1761" t="s">
        <v>1008</v>
      </c>
      <c r="F1761" s="25" t="s">
        <v>2968</v>
      </c>
      <c r="G1761" s="6"/>
      <c r="H1761" s="7">
        <v>68469</v>
      </c>
      <c r="I1761" s="8"/>
      <c r="J1761" s="8">
        <v>0</v>
      </c>
      <c r="K1761" s="8"/>
      <c r="L1761" s="8">
        <v>0</v>
      </c>
      <c r="M1761" s="8"/>
      <c r="N1761" s="8">
        <v>0</v>
      </c>
      <c r="O1761" s="8"/>
      <c r="P1761" s="8">
        <v>1</v>
      </c>
      <c r="Q1761" s="8"/>
      <c r="R1761" s="8">
        <v>0</v>
      </c>
      <c r="S1761" s="8"/>
      <c r="T1761" s="8">
        <v>0</v>
      </c>
      <c r="U1761" s="26">
        <v>0</v>
      </c>
      <c r="V1761" s="26">
        <v>0</v>
      </c>
      <c r="W1761" s="26">
        <v>68469</v>
      </c>
    </row>
    <row r="1762" spans="1:23">
      <c r="A1762" t="str">
        <f t="shared" si="27"/>
        <v>Watauga, North Carolina</v>
      </c>
      <c r="B1762" t="s">
        <v>2812</v>
      </c>
      <c r="E1762" t="s">
        <v>2969</v>
      </c>
      <c r="F1762" s="25" t="s">
        <v>2970</v>
      </c>
      <c r="G1762" s="6"/>
      <c r="H1762" s="7">
        <v>54925</v>
      </c>
      <c r="I1762" s="8"/>
      <c r="J1762" s="8">
        <v>0</v>
      </c>
      <c r="K1762" s="8"/>
      <c r="L1762" s="8">
        <v>0</v>
      </c>
      <c r="M1762" s="8"/>
      <c r="N1762" s="8">
        <v>0</v>
      </c>
      <c r="O1762" s="8"/>
      <c r="P1762" s="8">
        <v>1</v>
      </c>
      <c r="Q1762" s="8"/>
      <c r="R1762" s="8">
        <v>0</v>
      </c>
      <c r="S1762" s="8"/>
      <c r="T1762" s="8">
        <v>0</v>
      </c>
      <c r="U1762" s="26">
        <v>0</v>
      </c>
      <c r="V1762" s="26">
        <v>0</v>
      </c>
      <c r="W1762" s="26">
        <v>54925</v>
      </c>
    </row>
    <row r="1763" spans="1:23">
      <c r="A1763" t="str">
        <f t="shared" si="27"/>
        <v>Avery, North Carolina</v>
      </c>
      <c r="B1763" t="s">
        <v>2812</v>
      </c>
      <c r="E1763" t="s">
        <v>2971</v>
      </c>
      <c r="F1763" s="25" t="s">
        <v>2972</v>
      </c>
      <c r="G1763" s="6"/>
      <c r="H1763" s="7">
        <v>17506</v>
      </c>
      <c r="I1763" s="8"/>
      <c r="J1763" s="8">
        <v>0</v>
      </c>
      <c r="K1763" s="8"/>
      <c r="L1763" s="8">
        <v>0</v>
      </c>
      <c r="M1763" s="8"/>
      <c r="N1763" s="8">
        <v>0</v>
      </c>
      <c r="O1763" s="8"/>
      <c r="P1763" s="8">
        <v>1</v>
      </c>
      <c r="Q1763" s="8"/>
      <c r="R1763" s="8">
        <v>0</v>
      </c>
      <c r="S1763" s="8"/>
      <c r="T1763" s="8">
        <v>0</v>
      </c>
      <c r="U1763" s="26">
        <v>0</v>
      </c>
      <c r="V1763" s="26">
        <v>0</v>
      </c>
      <c r="W1763" s="26">
        <v>17506</v>
      </c>
    </row>
    <row r="1764" spans="1:23">
      <c r="A1764" t="str">
        <f t="shared" si="27"/>
        <v>Mitchell, North Carolina</v>
      </c>
      <c r="B1764" t="s">
        <v>2812</v>
      </c>
      <c r="E1764" t="s">
        <v>997</v>
      </c>
      <c r="F1764" s="25" t="s">
        <v>2973</v>
      </c>
      <c r="G1764" s="6"/>
      <c r="H1764" s="7">
        <v>15004</v>
      </c>
      <c r="I1764" s="8"/>
      <c r="J1764" s="8">
        <v>0</v>
      </c>
      <c r="K1764" s="8"/>
      <c r="L1764" s="8">
        <v>0</v>
      </c>
      <c r="M1764" s="8"/>
      <c r="N1764" s="8">
        <v>0</v>
      </c>
      <c r="O1764" s="8"/>
      <c r="P1764" s="8">
        <v>1</v>
      </c>
      <c r="Q1764" s="8"/>
      <c r="R1764" s="8">
        <v>0</v>
      </c>
      <c r="S1764" s="8"/>
      <c r="T1764" s="8">
        <v>0</v>
      </c>
      <c r="U1764" s="26">
        <v>0</v>
      </c>
      <c r="V1764" s="26">
        <v>0</v>
      </c>
      <c r="W1764" s="26">
        <v>15004</v>
      </c>
    </row>
    <row r="1765" spans="1:23">
      <c r="A1765" t="str">
        <f t="shared" si="27"/>
        <v>Yancey, North Carolina</v>
      </c>
      <c r="B1765" t="s">
        <v>2812</v>
      </c>
      <c r="E1765" t="s">
        <v>2974</v>
      </c>
      <c r="F1765" s="25" t="s">
        <v>2975</v>
      </c>
      <c r="G1765" s="6"/>
      <c r="H1765" s="7">
        <v>17760</v>
      </c>
      <c r="I1765" s="8"/>
      <c r="J1765" s="8">
        <v>0</v>
      </c>
      <c r="K1765" s="8"/>
      <c r="L1765" s="8">
        <v>0</v>
      </c>
      <c r="M1765" s="8"/>
      <c r="N1765" s="8">
        <v>0</v>
      </c>
      <c r="O1765" s="8"/>
      <c r="P1765" s="8">
        <v>1</v>
      </c>
      <c r="Q1765" s="8"/>
      <c r="R1765" s="8">
        <v>0</v>
      </c>
      <c r="S1765" s="8"/>
      <c r="T1765" s="8">
        <v>0</v>
      </c>
      <c r="U1765" s="26">
        <v>0</v>
      </c>
      <c r="V1765" s="26">
        <v>0</v>
      </c>
      <c r="W1765" s="26">
        <v>17760</v>
      </c>
    </row>
    <row r="1766" spans="1:23">
      <c r="A1766" t="str">
        <f t="shared" si="27"/>
        <v>Ashe, North Carolina</v>
      </c>
      <c r="B1766" t="s">
        <v>2812</v>
      </c>
      <c r="E1766" t="s">
        <v>2976</v>
      </c>
      <c r="F1766" s="25" t="s">
        <v>2977</v>
      </c>
      <c r="G1766" s="6"/>
      <c r="H1766" s="7">
        <v>26863</v>
      </c>
      <c r="I1766" s="8"/>
      <c r="J1766" s="8">
        <v>0</v>
      </c>
      <c r="K1766" s="8"/>
      <c r="L1766" s="8">
        <v>0</v>
      </c>
      <c r="M1766" s="8"/>
      <c r="N1766" s="8">
        <v>0</v>
      </c>
      <c r="O1766" s="8"/>
      <c r="P1766" s="8">
        <v>1</v>
      </c>
      <c r="Q1766" s="8"/>
      <c r="R1766" s="8">
        <v>0</v>
      </c>
      <c r="S1766" s="8"/>
      <c r="T1766" s="8">
        <v>0</v>
      </c>
      <c r="U1766" s="26">
        <v>0</v>
      </c>
      <c r="V1766" s="26">
        <v>0</v>
      </c>
      <c r="W1766" s="26">
        <v>26863</v>
      </c>
    </row>
    <row r="1767" spans="1:23">
      <c r="A1767" t="str">
        <f t="shared" si="27"/>
        <v>Walsh, North Dakota</v>
      </c>
      <c r="B1767" t="s">
        <v>2978</v>
      </c>
      <c r="E1767" t="s">
        <v>2979</v>
      </c>
      <c r="F1767" s="25" t="s">
        <v>2980</v>
      </c>
      <c r="G1767" s="6"/>
      <c r="H1767" s="7">
        <v>10751</v>
      </c>
      <c r="I1767" s="8"/>
      <c r="J1767" s="8">
        <v>0</v>
      </c>
      <c r="K1767" s="8"/>
      <c r="L1767" s="8">
        <v>0</v>
      </c>
      <c r="M1767" s="8"/>
      <c r="N1767" s="8">
        <v>0</v>
      </c>
      <c r="O1767" s="8"/>
      <c r="P1767" s="8">
        <v>1</v>
      </c>
      <c r="Q1767" s="8"/>
      <c r="R1767" s="8">
        <v>0</v>
      </c>
      <c r="S1767" s="8"/>
      <c r="T1767" s="8">
        <v>0</v>
      </c>
      <c r="U1767" s="26">
        <v>0</v>
      </c>
      <c r="V1767" s="26">
        <v>0</v>
      </c>
      <c r="W1767" s="26">
        <v>10751</v>
      </c>
    </row>
    <row r="1768" spans="1:23">
      <c r="A1768" t="str">
        <f t="shared" si="27"/>
        <v>Sioux, North Dakota</v>
      </c>
      <c r="B1768" t="s">
        <v>2978</v>
      </c>
      <c r="E1768" t="s">
        <v>1198</v>
      </c>
      <c r="F1768" s="25" t="s">
        <v>2981</v>
      </c>
      <c r="G1768" s="6"/>
      <c r="H1768" s="7">
        <v>4373</v>
      </c>
      <c r="I1768" s="8"/>
      <c r="J1768" s="8">
        <v>0</v>
      </c>
      <c r="K1768" s="8"/>
      <c r="L1768" s="8">
        <v>0</v>
      </c>
      <c r="M1768" s="8"/>
      <c r="N1768" s="8">
        <v>0</v>
      </c>
      <c r="O1768" s="8"/>
      <c r="P1768" s="8">
        <v>1</v>
      </c>
      <c r="Q1768" s="8"/>
      <c r="R1768" s="8">
        <v>0</v>
      </c>
      <c r="S1768" s="8"/>
      <c r="T1768" s="8">
        <v>0</v>
      </c>
      <c r="U1768" s="26">
        <v>0</v>
      </c>
      <c r="V1768" s="26">
        <v>0</v>
      </c>
      <c r="W1768" s="26">
        <v>4373</v>
      </c>
    </row>
    <row r="1769" spans="1:23">
      <c r="A1769" t="str">
        <f t="shared" si="27"/>
        <v>Burke, North Dakota</v>
      </c>
      <c r="B1769" t="s">
        <v>2978</v>
      </c>
      <c r="E1769" t="s">
        <v>860</v>
      </c>
      <c r="F1769" s="25" t="s">
        <v>2982</v>
      </c>
      <c r="G1769" s="6"/>
      <c r="H1769" s="7">
        <v>2182</v>
      </c>
      <c r="I1769" s="8"/>
      <c r="J1769" s="8">
        <v>0</v>
      </c>
      <c r="K1769" s="8"/>
      <c r="L1769" s="8">
        <v>0</v>
      </c>
      <c r="M1769" s="8"/>
      <c r="N1769" s="8">
        <v>0</v>
      </c>
      <c r="O1769" s="8"/>
      <c r="P1769" s="8">
        <v>1</v>
      </c>
      <c r="Q1769" s="8"/>
      <c r="R1769" s="8">
        <v>0</v>
      </c>
      <c r="S1769" s="8"/>
      <c r="T1769" s="8">
        <v>0</v>
      </c>
      <c r="U1769" s="26">
        <v>0</v>
      </c>
      <c r="V1769" s="26">
        <v>0</v>
      </c>
      <c r="W1769" s="26">
        <v>2182</v>
      </c>
    </row>
    <row r="1770" spans="1:23">
      <c r="A1770" t="str">
        <f t="shared" si="27"/>
        <v>Ramsey, North Dakota</v>
      </c>
      <c r="B1770" t="s">
        <v>2978</v>
      </c>
      <c r="E1770" t="s">
        <v>2288</v>
      </c>
      <c r="F1770" s="25" t="s">
        <v>2983</v>
      </c>
      <c r="G1770" s="6"/>
      <c r="H1770" s="7">
        <v>11583</v>
      </c>
      <c r="I1770" s="8"/>
      <c r="J1770" s="8">
        <v>0</v>
      </c>
      <c r="K1770" s="8"/>
      <c r="L1770" s="8">
        <v>0</v>
      </c>
      <c r="M1770" s="8"/>
      <c r="N1770" s="8">
        <v>0</v>
      </c>
      <c r="O1770" s="8"/>
      <c r="P1770" s="8">
        <v>1</v>
      </c>
      <c r="Q1770" s="8"/>
      <c r="R1770" s="8">
        <v>0</v>
      </c>
      <c r="S1770" s="8"/>
      <c r="T1770" s="8">
        <v>0</v>
      </c>
      <c r="U1770" s="26">
        <v>0</v>
      </c>
      <c r="V1770" s="26">
        <v>0</v>
      </c>
      <c r="W1770" s="26">
        <v>11583</v>
      </c>
    </row>
    <row r="1771" spans="1:23">
      <c r="A1771" t="str">
        <f t="shared" si="27"/>
        <v>Sargent, North Dakota</v>
      </c>
      <c r="B1771" t="s">
        <v>2978</v>
      </c>
      <c r="E1771" t="s">
        <v>2984</v>
      </c>
      <c r="F1771" s="25" t="s">
        <v>2985</v>
      </c>
      <c r="G1771" s="6"/>
      <c r="H1771" s="7">
        <v>3872</v>
      </c>
      <c r="I1771" s="8"/>
      <c r="J1771" s="8">
        <v>0</v>
      </c>
      <c r="K1771" s="8"/>
      <c r="L1771" s="8">
        <v>0</v>
      </c>
      <c r="M1771" s="8"/>
      <c r="N1771" s="8">
        <v>0</v>
      </c>
      <c r="O1771" s="8"/>
      <c r="P1771" s="8">
        <v>1</v>
      </c>
      <c r="Q1771" s="8"/>
      <c r="R1771" s="8">
        <v>0</v>
      </c>
      <c r="S1771" s="8"/>
      <c r="T1771" s="8">
        <v>0</v>
      </c>
      <c r="U1771" s="26">
        <v>0</v>
      </c>
      <c r="V1771" s="26">
        <v>0</v>
      </c>
      <c r="W1771" s="26">
        <v>3872</v>
      </c>
    </row>
    <row r="1772" spans="1:23">
      <c r="A1772" t="str">
        <f t="shared" si="27"/>
        <v>Grand Forks, North Dakota</v>
      </c>
      <c r="B1772" t="s">
        <v>2978</v>
      </c>
      <c r="E1772" t="s">
        <v>2986</v>
      </c>
      <c r="F1772" s="25" t="s">
        <v>2987</v>
      </c>
      <c r="G1772" s="6"/>
      <c r="H1772" s="7">
        <v>70224</v>
      </c>
      <c r="I1772" s="8"/>
      <c r="J1772" s="8">
        <v>0.71642173615857829</v>
      </c>
      <c r="K1772" s="8"/>
      <c r="L1772" s="8">
        <v>6.533378901799955E-2</v>
      </c>
      <c r="M1772" s="8"/>
      <c r="N1772" s="8">
        <v>0</v>
      </c>
      <c r="O1772" s="8"/>
      <c r="P1772" s="8">
        <v>0.21824447482342219</v>
      </c>
      <c r="Q1772" s="8"/>
      <c r="R1772" s="8">
        <v>0</v>
      </c>
      <c r="S1772" s="8"/>
      <c r="T1772" s="8">
        <v>0</v>
      </c>
      <c r="U1772" s="26">
        <v>50310</v>
      </c>
      <c r="V1772" s="26">
        <v>4588</v>
      </c>
      <c r="W1772" s="26">
        <v>15326</v>
      </c>
    </row>
    <row r="1773" spans="1:23">
      <c r="A1773" t="str">
        <f t="shared" si="27"/>
        <v>Mercer, North Dakota</v>
      </c>
      <c r="B1773" t="s">
        <v>2978</v>
      </c>
      <c r="E1773" t="s">
        <v>1367</v>
      </c>
      <c r="F1773" s="25" t="s">
        <v>2988</v>
      </c>
      <c r="G1773" s="6"/>
      <c r="H1773" s="7">
        <v>8462</v>
      </c>
      <c r="I1773" s="8"/>
      <c r="J1773" s="8">
        <v>0</v>
      </c>
      <c r="K1773" s="8"/>
      <c r="L1773" s="8">
        <v>0</v>
      </c>
      <c r="M1773" s="8"/>
      <c r="N1773" s="8">
        <v>0</v>
      </c>
      <c r="O1773" s="8"/>
      <c r="P1773" s="8">
        <v>1</v>
      </c>
      <c r="Q1773" s="8"/>
      <c r="R1773" s="8">
        <v>0</v>
      </c>
      <c r="S1773" s="8"/>
      <c r="T1773" s="8">
        <v>0</v>
      </c>
      <c r="U1773" s="26">
        <v>0</v>
      </c>
      <c r="V1773" s="26">
        <v>0</v>
      </c>
      <c r="W1773" s="26">
        <v>8462</v>
      </c>
    </row>
    <row r="1774" spans="1:23">
      <c r="A1774" t="str">
        <f t="shared" si="27"/>
        <v>Dickey, North Dakota</v>
      </c>
      <c r="B1774" t="s">
        <v>2978</v>
      </c>
      <c r="E1774" t="s">
        <v>2989</v>
      </c>
      <c r="F1774" s="25" t="s">
        <v>2990</v>
      </c>
      <c r="G1774" s="6"/>
      <c r="H1774" s="7">
        <v>4938</v>
      </c>
      <c r="I1774" s="8"/>
      <c r="J1774" s="8">
        <v>0</v>
      </c>
      <c r="K1774" s="8"/>
      <c r="L1774" s="8">
        <v>0</v>
      </c>
      <c r="M1774" s="8"/>
      <c r="N1774" s="8">
        <v>0</v>
      </c>
      <c r="O1774" s="8"/>
      <c r="P1774" s="8">
        <v>1</v>
      </c>
      <c r="Q1774" s="8"/>
      <c r="R1774" s="8">
        <v>0</v>
      </c>
      <c r="S1774" s="8"/>
      <c r="T1774" s="8">
        <v>0</v>
      </c>
      <c r="U1774" s="26">
        <v>0</v>
      </c>
      <c r="V1774" s="26">
        <v>0</v>
      </c>
      <c r="W1774" s="26">
        <v>4938</v>
      </c>
    </row>
    <row r="1775" spans="1:23">
      <c r="A1775" t="str">
        <f t="shared" si="27"/>
        <v>Barnes, North Dakota</v>
      </c>
      <c r="B1775" t="s">
        <v>2978</v>
      </c>
      <c r="E1775" t="s">
        <v>2991</v>
      </c>
      <c r="F1775" s="25" t="s">
        <v>2992</v>
      </c>
      <c r="G1775" s="6"/>
      <c r="H1775" s="7">
        <v>10706</v>
      </c>
      <c r="I1775" s="8"/>
      <c r="J1775" s="8">
        <v>0</v>
      </c>
      <c r="K1775" s="8"/>
      <c r="L1775" s="8">
        <v>0</v>
      </c>
      <c r="M1775" s="8"/>
      <c r="N1775" s="8">
        <v>0</v>
      </c>
      <c r="O1775" s="8"/>
      <c r="P1775" s="8">
        <v>1</v>
      </c>
      <c r="Q1775" s="8"/>
      <c r="R1775" s="8">
        <v>0</v>
      </c>
      <c r="S1775" s="8"/>
      <c r="T1775" s="8">
        <v>0</v>
      </c>
      <c r="U1775" s="26">
        <v>0</v>
      </c>
      <c r="V1775" s="26">
        <v>0</v>
      </c>
      <c r="W1775" s="26">
        <v>10706</v>
      </c>
    </row>
    <row r="1776" spans="1:23">
      <c r="A1776" t="str">
        <f t="shared" si="27"/>
        <v>Burleigh, North Dakota</v>
      </c>
      <c r="B1776" t="s">
        <v>2978</v>
      </c>
      <c r="E1776" t="s">
        <v>2993</v>
      </c>
      <c r="F1776" s="25" t="s">
        <v>2994</v>
      </c>
      <c r="G1776" s="6"/>
      <c r="H1776" s="7">
        <v>94793</v>
      </c>
      <c r="I1776" s="8"/>
      <c r="J1776" s="8">
        <v>0.63017311404850573</v>
      </c>
      <c r="K1776" s="8"/>
      <c r="L1776" s="8">
        <v>2.5740297279334971E-2</v>
      </c>
      <c r="M1776" s="8"/>
      <c r="N1776" s="8">
        <v>0</v>
      </c>
      <c r="O1776" s="8"/>
      <c r="P1776" s="8">
        <v>0.34408658867215935</v>
      </c>
      <c r="Q1776" s="8"/>
      <c r="R1776" s="8">
        <v>0</v>
      </c>
      <c r="S1776" s="8"/>
      <c r="T1776" s="8">
        <v>0</v>
      </c>
      <c r="U1776" s="26">
        <v>59736.000000000007</v>
      </c>
      <c r="V1776" s="26">
        <v>2440</v>
      </c>
      <c r="W1776" s="26">
        <v>32617</v>
      </c>
    </row>
    <row r="1777" spans="1:23">
      <c r="A1777" t="str">
        <f t="shared" si="27"/>
        <v>Ward, North Dakota</v>
      </c>
      <c r="B1777" t="s">
        <v>2978</v>
      </c>
      <c r="E1777" t="s">
        <v>2995</v>
      </c>
      <c r="F1777" s="25" t="s">
        <v>2996</v>
      </c>
      <c r="G1777" s="6"/>
      <c r="H1777" s="7">
        <v>68812</v>
      </c>
      <c r="I1777" s="8"/>
      <c r="J1777" s="8">
        <v>0</v>
      </c>
      <c r="K1777" s="8"/>
      <c r="L1777" s="8">
        <v>0</v>
      </c>
      <c r="M1777" s="8"/>
      <c r="N1777" s="8">
        <v>0</v>
      </c>
      <c r="O1777" s="8"/>
      <c r="P1777" s="8">
        <v>1</v>
      </c>
      <c r="Q1777" s="8"/>
      <c r="R1777" s="8">
        <v>0</v>
      </c>
      <c r="S1777" s="8"/>
      <c r="T1777" s="8">
        <v>0</v>
      </c>
      <c r="U1777" s="26">
        <v>0</v>
      </c>
      <c r="V1777" s="26">
        <v>0</v>
      </c>
      <c r="W1777" s="26">
        <v>68812</v>
      </c>
    </row>
    <row r="1778" spans="1:23">
      <c r="A1778" t="str">
        <f t="shared" si="27"/>
        <v>Bottineau, North Dakota</v>
      </c>
      <c r="B1778" t="s">
        <v>2978</v>
      </c>
      <c r="E1778" t="s">
        <v>2997</v>
      </c>
      <c r="F1778" s="25" t="s">
        <v>2998</v>
      </c>
      <c r="G1778" s="6"/>
      <c r="H1778" s="7">
        <v>6502</v>
      </c>
      <c r="I1778" s="8"/>
      <c r="J1778" s="8">
        <v>0</v>
      </c>
      <c r="K1778" s="8"/>
      <c r="L1778" s="8">
        <v>0</v>
      </c>
      <c r="M1778" s="8"/>
      <c r="N1778" s="8">
        <v>0</v>
      </c>
      <c r="O1778" s="8"/>
      <c r="P1778" s="8">
        <v>1</v>
      </c>
      <c r="Q1778" s="8"/>
      <c r="R1778" s="8">
        <v>0</v>
      </c>
      <c r="S1778" s="8"/>
      <c r="T1778" s="8">
        <v>0</v>
      </c>
      <c r="U1778" s="26">
        <v>0</v>
      </c>
      <c r="V1778" s="26">
        <v>0</v>
      </c>
      <c r="W1778" s="26">
        <v>6502</v>
      </c>
    </row>
    <row r="1779" spans="1:23">
      <c r="A1779" t="str">
        <f t="shared" si="27"/>
        <v>Benson, North Dakota</v>
      </c>
      <c r="B1779" t="s">
        <v>2978</v>
      </c>
      <c r="E1779" t="s">
        <v>2999</v>
      </c>
      <c r="F1779" s="25" t="s">
        <v>3000</v>
      </c>
      <c r="G1779" s="6"/>
      <c r="H1779" s="7">
        <v>6873</v>
      </c>
      <c r="I1779" s="8"/>
      <c r="J1779" s="8">
        <v>0</v>
      </c>
      <c r="K1779" s="8"/>
      <c r="L1779" s="8">
        <v>0</v>
      </c>
      <c r="M1779" s="8"/>
      <c r="N1779" s="8">
        <v>0</v>
      </c>
      <c r="O1779" s="8"/>
      <c r="P1779" s="8">
        <v>1</v>
      </c>
      <c r="Q1779" s="8"/>
      <c r="R1779" s="8">
        <v>0</v>
      </c>
      <c r="S1779" s="8"/>
      <c r="T1779" s="8">
        <v>0</v>
      </c>
      <c r="U1779" s="26">
        <v>0</v>
      </c>
      <c r="V1779" s="26">
        <v>0</v>
      </c>
      <c r="W1779" s="26">
        <v>6873</v>
      </c>
    </row>
    <row r="1780" spans="1:23">
      <c r="A1780" t="str">
        <f t="shared" si="27"/>
        <v>Stark, North Dakota</v>
      </c>
      <c r="B1780" t="s">
        <v>2978</v>
      </c>
      <c r="E1780" t="s">
        <v>1372</v>
      </c>
      <c r="F1780" s="25" t="s">
        <v>3001</v>
      </c>
      <c r="G1780" s="6"/>
      <c r="H1780" s="7">
        <v>31081</v>
      </c>
      <c r="I1780" s="8"/>
      <c r="J1780" s="8">
        <v>0</v>
      </c>
      <c r="K1780" s="8"/>
      <c r="L1780" s="8">
        <v>0</v>
      </c>
      <c r="M1780" s="8"/>
      <c r="N1780" s="8">
        <v>0</v>
      </c>
      <c r="O1780" s="8"/>
      <c r="P1780" s="8">
        <v>1</v>
      </c>
      <c r="Q1780" s="8"/>
      <c r="R1780" s="8">
        <v>0</v>
      </c>
      <c r="S1780" s="8"/>
      <c r="T1780" s="8">
        <v>0</v>
      </c>
      <c r="U1780" s="26">
        <v>0</v>
      </c>
      <c r="V1780" s="26">
        <v>0</v>
      </c>
      <c r="W1780" s="26">
        <v>31081</v>
      </c>
    </row>
    <row r="1781" spans="1:23">
      <c r="A1781" t="str">
        <f t="shared" si="27"/>
        <v>Bowman, North Dakota</v>
      </c>
      <c r="B1781" t="s">
        <v>2978</v>
      </c>
      <c r="E1781" t="s">
        <v>3002</v>
      </c>
      <c r="F1781" s="25" t="s">
        <v>3003</v>
      </c>
      <c r="G1781" s="6"/>
      <c r="H1781" s="7">
        <v>3148</v>
      </c>
      <c r="I1781" s="8"/>
      <c r="J1781" s="8">
        <v>0</v>
      </c>
      <c r="K1781" s="8"/>
      <c r="L1781" s="8">
        <v>0</v>
      </c>
      <c r="M1781" s="8"/>
      <c r="N1781" s="8">
        <v>0</v>
      </c>
      <c r="O1781" s="8"/>
      <c r="P1781" s="8">
        <v>1</v>
      </c>
      <c r="Q1781" s="8"/>
      <c r="R1781" s="8">
        <v>0</v>
      </c>
      <c r="S1781" s="8"/>
      <c r="T1781" s="8">
        <v>0</v>
      </c>
      <c r="U1781" s="26">
        <v>0</v>
      </c>
      <c r="V1781" s="26">
        <v>0</v>
      </c>
      <c r="W1781" s="26">
        <v>3148</v>
      </c>
    </row>
    <row r="1782" spans="1:23">
      <c r="A1782" t="str">
        <f t="shared" si="27"/>
        <v>Logan, North Dakota</v>
      </c>
      <c r="B1782" t="s">
        <v>2978</v>
      </c>
      <c r="E1782" t="s">
        <v>352</v>
      </c>
      <c r="F1782" s="25" t="s">
        <v>3004</v>
      </c>
      <c r="G1782" s="6"/>
      <c r="H1782" s="7">
        <v>1872</v>
      </c>
      <c r="I1782" s="8"/>
      <c r="J1782" s="8">
        <v>0</v>
      </c>
      <c r="K1782" s="8"/>
      <c r="L1782" s="8">
        <v>0</v>
      </c>
      <c r="M1782" s="8"/>
      <c r="N1782" s="8">
        <v>0</v>
      </c>
      <c r="O1782" s="8"/>
      <c r="P1782" s="8">
        <v>1</v>
      </c>
      <c r="Q1782" s="8"/>
      <c r="R1782" s="8">
        <v>0</v>
      </c>
      <c r="S1782" s="8"/>
      <c r="T1782" s="8">
        <v>0</v>
      </c>
      <c r="U1782" s="26">
        <v>0</v>
      </c>
      <c r="V1782" s="26">
        <v>0</v>
      </c>
      <c r="W1782" s="26">
        <v>1872</v>
      </c>
    </row>
    <row r="1783" spans="1:23">
      <c r="A1783" t="str">
        <f t="shared" si="27"/>
        <v>Emmons, North Dakota</v>
      </c>
      <c r="B1783" t="s">
        <v>2978</v>
      </c>
      <c r="E1783" t="s">
        <v>3005</v>
      </c>
      <c r="F1783" s="25" t="s">
        <v>3006</v>
      </c>
      <c r="G1783" s="6"/>
      <c r="H1783" s="7">
        <v>3310</v>
      </c>
      <c r="I1783" s="8"/>
      <c r="J1783" s="8">
        <v>0</v>
      </c>
      <c r="K1783" s="8"/>
      <c r="L1783" s="8">
        <v>0</v>
      </c>
      <c r="M1783" s="8"/>
      <c r="N1783" s="8">
        <v>0</v>
      </c>
      <c r="O1783" s="8"/>
      <c r="P1783" s="8">
        <v>1</v>
      </c>
      <c r="Q1783" s="8"/>
      <c r="R1783" s="8">
        <v>0</v>
      </c>
      <c r="S1783" s="8"/>
      <c r="T1783" s="8">
        <v>0</v>
      </c>
      <c r="U1783" s="26">
        <v>0</v>
      </c>
      <c r="V1783" s="26">
        <v>0</v>
      </c>
      <c r="W1783" s="26">
        <v>3310</v>
      </c>
    </row>
    <row r="1784" spans="1:23">
      <c r="A1784" t="str">
        <f t="shared" si="27"/>
        <v>Sheridan, North Dakota</v>
      </c>
      <c r="B1784" t="s">
        <v>2978</v>
      </c>
      <c r="E1784" t="s">
        <v>1698</v>
      </c>
      <c r="F1784" s="25" t="s">
        <v>3007</v>
      </c>
      <c r="G1784" s="6"/>
      <c r="H1784" s="7">
        <v>1409</v>
      </c>
      <c r="I1784" s="8"/>
      <c r="J1784" s="8">
        <v>0</v>
      </c>
      <c r="K1784" s="8"/>
      <c r="L1784" s="8">
        <v>0</v>
      </c>
      <c r="M1784" s="8"/>
      <c r="N1784" s="8">
        <v>0</v>
      </c>
      <c r="O1784" s="8"/>
      <c r="P1784" s="8">
        <v>1</v>
      </c>
      <c r="Q1784" s="8"/>
      <c r="R1784" s="8">
        <v>0</v>
      </c>
      <c r="S1784" s="8"/>
      <c r="T1784" s="8">
        <v>0</v>
      </c>
      <c r="U1784" s="26">
        <v>0</v>
      </c>
      <c r="V1784" s="26">
        <v>0</v>
      </c>
      <c r="W1784" s="26">
        <v>1409</v>
      </c>
    </row>
    <row r="1785" spans="1:23">
      <c r="A1785" t="str">
        <f t="shared" si="27"/>
        <v>Traill, North Dakota</v>
      </c>
      <c r="B1785" t="s">
        <v>2978</v>
      </c>
      <c r="E1785" t="s">
        <v>3008</v>
      </c>
      <c r="F1785" s="25" t="s">
        <v>3009</v>
      </c>
      <c r="G1785" s="6"/>
      <c r="H1785" s="7">
        <v>8008</v>
      </c>
      <c r="I1785" s="8"/>
      <c r="J1785" s="8">
        <v>0</v>
      </c>
      <c r="K1785" s="8"/>
      <c r="L1785" s="8">
        <v>0</v>
      </c>
      <c r="M1785" s="8"/>
      <c r="N1785" s="8">
        <v>0</v>
      </c>
      <c r="O1785" s="8"/>
      <c r="P1785" s="8">
        <v>1</v>
      </c>
      <c r="Q1785" s="8"/>
      <c r="R1785" s="8">
        <v>0</v>
      </c>
      <c r="S1785" s="8"/>
      <c r="T1785" s="8">
        <v>0</v>
      </c>
      <c r="U1785" s="26">
        <v>0</v>
      </c>
      <c r="V1785" s="26">
        <v>0</v>
      </c>
      <c r="W1785" s="26">
        <v>8008</v>
      </c>
    </row>
    <row r="1786" spans="1:23">
      <c r="A1786" t="str">
        <f t="shared" si="27"/>
        <v>McHenry, North Dakota</v>
      </c>
      <c r="B1786" t="s">
        <v>2978</v>
      </c>
      <c r="E1786" t="s">
        <v>1291</v>
      </c>
      <c r="F1786" s="25" t="s">
        <v>3010</v>
      </c>
      <c r="G1786" s="6"/>
      <c r="H1786" s="7">
        <v>5878</v>
      </c>
      <c r="I1786" s="8"/>
      <c r="J1786" s="8">
        <v>0</v>
      </c>
      <c r="K1786" s="8"/>
      <c r="L1786" s="8">
        <v>0</v>
      </c>
      <c r="M1786" s="8"/>
      <c r="N1786" s="8">
        <v>0</v>
      </c>
      <c r="O1786" s="8"/>
      <c r="P1786" s="8">
        <v>1</v>
      </c>
      <c r="Q1786" s="8"/>
      <c r="R1786" s="8">
        <v>0</v>
      </c>
      <c r="S1786" s="8"/>
      <c r="T1786" s="8">
        <v>0</v>
      </c>
      <c r="U1786" s="26">
        <v>0</v>
      </c>
      <c r="V1786" s="26">
        <v>0</v>
      </c>
      <c r="W1786" s="26">
        <v>5878</v>
      </c>
    </row>
    <row r="1787" spans="1:23">
      <c r="A1787" t="str">
        <f t="shared" si="27"/>
        <v>LaMoure, North Dakota</v>
      </c>
      <c r="B1787" t="s">
        <v>2978</v>
      </c>
      <c r="E1787" t="s">
        <v>3011</v>
      </c>
      <c r="F1787" s="25" t="s">
        <v>3012</v>
      </c>
      <c r="G1787" s="6"/>
      <c r="H1787" s="7">
        <v>4125</v>
      </c>
      <c r="I1787" s="8"/>
      <c r="J1787" s="8">
        <v>0</v>
      </c>
      <c r="K1787" s="8"/>
      <c r="L1787" s="8">
        <v>0</v>
      </c>
      <c r="M1787" s="8"/>
      <c r="N1787" s="8">
        <v>0</v>
      </c>
      <c r="O1787" s="8"/>
      <c r="P1787" s="8">
        <v>1</v>
      </c>
      <c r="Q1787" s="8"/>
      <c r="R1787" s="8">
        <v>0</v>
      </c>
      <c r="S1787" s="8"/>
      <c r="T1787" s="8">
        <v>0</v>
      </c>
      <c r="U1787" s="26">
        <v>0</v>
      </c>
      <c r="V1787" s="26">
        <v>0</v>
      </c>
      <c r="W1787" s="26">
        <v>4125</v>
      </c>
    </row>
    <row r="1788" spans="1:23">
      <c r="A1788" t="str">
        <f t="shared" si="27"/>
        <v>Kidder, North Dakota</v>
      </c>
      <c r="B1788" t="s">
        <v>2978</v>
      </c>
      <c r="E1788" t="s">
        <v>3013</v>
      </c>
      <c r="F1788" s="25" t="s">
        <v>3014</v>
      </c>
      <c r="G1788" s="6"/>
      <c r="H1788" s="7">
        <v>2466</v>
      </c>
      <c r="I1788" s="8"/>
      <c r="J1788" s="8">
        <v>0</v>
      </c>
      <c r="K1788" s="8"/>
      <c r="L1788" s="8">
        <v>0</v>
      </c>
      <c r="M1788" s="8"/>
      <c r="N1788" s="8">
        <v>0</v>
      </c>
      <c r="O1788" s="8"/>
      <c r="P1788" s="8">
        <v>1</v>
      </c>
      <c r="Q1788" s="8"/>
      <c r="R1788" s="8">
        <v>0</v>
      </c>
      <c r="S1788" s="8"/>
      <c r="T1788" s="8">
        <v>0</v>
      </c>
      <c r="U1788" s="26">
        <v>0</v>
      </c>
      <c r="V1788" s="26">
        <v>0</v>
      </c>
      <c r="W1788" s="26">
        <v>2466</v>
      </c>
    </row>
    <row r="1789" spans="1:23">
      <c r="A1789" t="str">
        <f t="shared" si="27"/>
        <v>Nelson, North Dakota</v>
      </c>
      <c r="B1789" t="s">
        <v>2978</v>
      </c>
      <c r="E1789" t="s">
        <v>1904</v>
      </c>
      <c r="F1789" s="25" t="s">
        <v>3015</v>
      </c>
      <c r="G1789" s="6"/>
      <c r="H1789" s="7">
        <v>2894</v>
      </c>
      <c r="I1789" s="8"/>
      <c r="J1789" s="8">
        <v>0</v>
      </c>
      <c r="K1789" s="8"/>
      <c r="L1789" s="8">
        <v>0</v>
      </c>
      <c r="M1789" s="8"/>
      <c r="N1789" s="8">
        <v>0</v>
      </c>
      <c r="O1789" s="8"/>
      <c r="P1789" s="8">
        <v>1</v>
      </c>
      <c r="Q1789" s="8"/>
      <c r="R1789" s="8">
        <v>0</v>
      </c>
      <c r="S1789" s="8"/>
      <c r="T1789" s="8">
        <v>0</v>
      </c>
      <c r="U1789" s="26">
        <v>0</v>
      </c>
      <c r="V1789" s="26">
        <v>0</v>
      </c>
      <c r="W1789" s="26">
        <v>2894</v>
      </c>
    </row>
    <row r="1790" spans="1:23">
      <c r="A1790" t="str">
        <f t="shared" si="27"/>
        <v>Steele, North Dakota</v>
      </c>
      <c r="B1790" t="s">
        <v>2978</v>
      </c>
      <c r="E1790" t="s">
        <v>2322</v>
      </c>
      <c r="F1790" s="25" t="s">
        <v>3016</v>
      </c>
      <c r="G1790" s="6"/>
      <c r="H1790" s="7">
        <v>1744</v>
      </c>
      <c r="I1790" s="8"/>
      <c r="J1790" s="8">
        <v>0</v>
      </c>
      <c r="K1790" s="8"/>
      <c r="L1790" s="8">
        <v>0</v>
      </c>
      <c r="M1790" s="8"/>
      <c r="N1790" s="8">
        <v>0</v>
      </c>
      <c r="O1790" s="8"/>
      <c r="P1790" s="8">
        <v>1</v>
      </c>
      <c r="Q1790" s="8"/>
      <c r="R1790" s="8">
        <v>0</v>
      </c>
      <c r="S1790" s="8"/>
      <c r="T1790" s="8">
        <v>0</v>
      </c>
      <c r="U1790" s="26">
        <v>0</v>
      </c>
      <c r="V1790" s="26">
        <v>0</v>
      </c>
      <c r="W1790" s="26">
        <v>1744</v>
      </c>
    </row>
    <row r="1791" spans="1:23">
      <c r="A1791" t="str">
        <f t="shared" si="27"/>
        <v>Wells, North Dakota</v>
      </c>
      <c r="B1791" t="s">
        <v>2978</v>
      </c>
      <c r="E1791" t="s">
        <v>1456</v>
      </c>
      <c r="F1791" s="25" t="s">
        <v>3017</v>
      </c>
      <c r="G1791" s="6"/>
      <c r="H1791" s="7">
        <v>3976</v>
      </c>
      <c r="I1791" s="8"/>
      <c r="J1791" s="8">
        <v>0</v>
      </c>
      <c r="K1791" s="8"/>
      <c r="L1791" s="8">
        <v>0</v>
      </c>
      <c r="M1791" s="8"/>
      <c r="N1791" s="8">
        <v>0</v>
      </c>
      <c r="O1791" s="8"/>
      <c r="P1791" s="8">
        <v>1</v>
      </c>
      <c r="Q1791" s="8"/>
      <c r="R1791" s="8">
        <v>0</v>
      </c>
      <c r="S1791" s="8"/>
      <c r="T1791" s="8">
        <v>0</v>
      </c>
      <c r="U1791" s="26">
        <v>0</v>
      </c>
      <c r="V1791" s="26">
        <v>0</v>
      </c>
      <c r="W1791" s="26">
        <v>3976</v>
      </c>
    </row>
    <row r="1792" spans="1:23">
      <c r="A1792" t="str">
        <f t="shared" si="27"/>
        <v>Griggs, North Dakota</v>
      </c>
      <c r="B1792" t="s">
        <v>2978</v>
      </c>
      <c r="E1792" t="s">
        <v>3018</v>
      </c>
      <c r="F1792" s="25" t="s">
        <v>3019</v>
      </c>
      <c r="G1792" s="6"/>
      <c r="H1792" s="7">
        <v>2409</v>
      </c>
      <c r="I1792" s="8"/>
      <c r="J1792" s="8">
        <v>0</v>
      </c>
      <c r="K1792" s="8"/>
      <c r="L1792" s="8">
        <v>0</v>
      </c>
      <c r="M1792" s="8"/>
      <c r="N1792" s="8">
        <v>0</v>
      </c>
      <c r="O1792" s="8"/>
      <c r="P1792" s="8">
        <v>1</v>
      </c>
      <c r="Q1792" s="8"/>
      <c r="R1792" s="8">
        <v>0</v>
      </c>
      <c r="S1792" s="8"/>
      <c r="T1792" s="8">
        <v>0</v>
      </c>
      <c r="U1792" s="26">
        <v>0</v>
      </c>
      <c r="V1792" s="26">
        <v>0</v>
      </c>
      <c r="W1792" s="26">
        <v>2409</v>
      </c>
    </row>
    <row r="1793" spans="1:23">
      <c r="A1793" t="str">
        <f t="shared" si="27"/>
        <v>Slope, North Dakota</v>
      </c>
      <c r="B1793" t="s">
        <v>2978</v>
      </c>
      <c r="E1793" t="s">
        <v>3020</v>
      </c>
      <c r="F1793" s="25" t="s">
        <v>3021</v>
      </c>
      <c r="G1793" s="6"/>
      <c r="H1793" s="7">
        <v>742</v>
      </c>
      <c r="I1793" s="8"/>
      <c r="J1793" s="8">
        <v>0</v>
      </c>
      <c r="K1793" s="8"/>
      <c r="L1793" s="8">
        <v>0</v>
      </c>
      <c r="M1793" s="8"/>
      <c r="N1793" s="8">
        <v>0</v>
      </c>
      <c r="O1793" s="8"/>
      <c r="P1793" s="8">
        <v>1</v>
      </c>
      <c r="Q1793" s="8"/>
      <c r="R1793" s="8">
        <v>0</v>
      </c>
      <c r="S1793" s="8"/>
      <c r="T1793" s="8">
        <v>0</v>
      </c>
      <c r="U1793" s="26">
        <v>0</v>
      </c>
      <c r="V1793" s="26">
        <v>0</v>
      </c>
      <c r="W1793" s="26">
        <v>742</v>
      </c>
    </row>
    <row r="1794" spans="1:23">
      <c r="A1794" t="str">
        <f t="shared" si="27"/>
        <v>Divide, North Dakota</v>
      </c>
      <c r="B1794" t="s">
        <v>2978</v>
      </c>
      <c r="E1794" t="s">
        <v>3022</v>
      </c>
      <c r="F1794" s="25" t="s">
        <v>3023</v>
      </c>
      <c r="G1794" s="6"/>
      <c r="H1794" s="7">
        <v>2335</v>
      </c>
      <c r="I1794" s="8"/>
      <c r="J1794" s="8">
        <v>0</v>
      </c>
      <c r="K1794" s="8"/>
      <c r="L1794" s="8">
        <v>0</v>
      </c>
      <c r="M1794" s="8"/>
      <c r="N1794" s="8">
        <v>0</v>
      </c>
      <c r="O1794" s="8"/>
      <c r="P1794" s="8">
        <v>1</v>
      </c>
      <c r="Q1794" s="8"/>
      <c r="R1794" s="8">
        <v>0</v>
      </c>
      <c r="S1794" s="8"/>
      <c r="T1794" s="8">
        <v>0</v>
      </c>
      <c r="U1794" s="26">
        <v>0</v>
      </c>
      <c r="V1794" s="26">
        <v>0</v>
      </c>
      <c r="W1794" s="26">
        <v>2335</v>
      </c>
    </row>
    <row r="1795" spans="1:23">
      <c r="A1795" t="str">
        <f t="shared" si="27"/>
        <v>McIntosh, North Dakota</v>
      </c>
      <c r="B1795" t="s">
        <v>2978</v>
      </c>
      <c r="E1795" t="s">
        <v>1023</v>
      </c>
      <c r="F1795" s="25" t="s">
        <v>3024</v>
      </c>
      <c r="G1795" s="6"/>
      <c r="H1795" s="7">
        <v>2597</v>
      </c>
      <c r="I1795" s="8"/>
      <c r="J1795" s="8">
        <v>0</v>
      </c>
      <c r="K1795" s="8"/>
      <c r="L1795" s="8">
        <v>0</v>
      </c>
      <c r="M1795" s="8"/>
      <c r="N1795" s="8">
        <v>0</v>
      </c>
      <c r="O1795" s="8"/>
      <c r="P1795" s="8">
        <v>1</v>
      </c>
      <c r="Q1795" s="8"/>
      <c r="R1795" s="8">
        <v>0</v>
      </c>
      <c r="S1795" s="8"/>
      <c r="T1795" s="8">
        <v>0</v>
      </c>
      <c r="U1795" s="26">
        <v>0</v>
      </c>
      <c r="V1795" s="26">
        <v>0</v>
      </c>
      <c r="W1795" s="26">
        <v>2597</v>
      </c>
    </row>
    <row r="1796" spans="1:23">
      <c r="A1796" t="str">
        <f t="shared" si="27"/>
        <v>Adams, North Dakota</v>
      </c>
      <c r="B1796" t="s">
        <v>2978</v>
      </c>
      <c r="E1796" t="s">
        <v>626</v>
      </c>
      <c r="F1796" s="25" t="s">
        <v>3025</v>
      </c>
      <c r="G1796" s="6"/>
      <c r="H1796" s="7">
        <v>2311</v>
      </c>
      <c r="I1796" s="8"/>
      <c r="J1796" s="8">
        <v>0</v>
      </c>
      <c r="K1796" s="8"/>
      <c r="L1796" s="8">
        <v>0</v>
      </c>
      <c r="M1796" s="8"/>
      <c r="N1796" s="8">
        <v>0</v>
      </c>
      <c r="O1796" s="8"/>
      <c r="P1796" s="8">
        <v>1</v>
      </c>
      <c r="Q1796" s="8"/>
      <c r="R1796" s="8">
        <v>0</v>
      </c>
      <c r="S1796" s="8"/>
      <c r="T1796" s="8">
        <v>0</v>
      </c>
      <c r="U1796" s="26">
        <v>0</v>
      </c>
      <c r="V1796" s="26">
        <v>0</v>
      </c>
      <c r="W1796" s="26">
        <v>2311</v>
      </c>
    </row>
    <row r="1797" spans="1:23">
      <c r="A1797" t="str">
        <f t="shared" si="27"/>
        <v>Cavalier, North Dakota</v>
      </c>
      <c r="B1797" t="s">
        <v>2978</v>
      </c>
      <c r="E1797" t="s">
        <v>3026</v>
      </c>
      <c r="F1797" s="25" t="s">
        <v>3027</v>
      </c>
      <c r="G1797" s="6"/>
      <c r="H1797" s="7">
        <v>3803</v>
      </c>
      <c r="I1797" s="8"/>
      <c r="J1797" s="8">
        <v>0</v>
      </c>
      <c r="K1797" s="8"/>
      <c r="L1797" s="8">
        <v>0</v>
      </c>
      <c r="M1797" s="8"/>
      <c r="N1797" s="8">
        <v>0</v>
      </c>
      <c r="O1797" s="8"/>
      <c r="P1797" s="8">
        <v>1</v>
      </c>
      <c r="Q1797" s="8"/>
      <c r="R1797" s="8">
        <v>0</v>
      </c>
      <c r="S1797" s="8"/>
      <c r="T1797" s="8">
        <v>0</v>
      </c>
      <c r="U1797" s="26">
        <v>0</v>
      </c>
      <c r="V1797" s="26">
        <v>0</v>
      </c>
      <c r="W1797" s="26">
        <v>3803</v>
      </c>
    </row>
    <row r="1798" spans="1:23">
      <c r="A1798" t="str">
        <f t="shared" ref="A1798:A1861" si="28">E1798&amp;", "&amp;B1798</f>
        <v>Williams, North Dakota</v>
      </c>
      <c r="B1798" t="s">
        <v>2978</v>
      </c>
      <c r="E1798" t="s">
        <v>3028</v>
      </c>
      <c r="F1798" s="25" t="s">
        <v>3029</v>
      </c>
      <c r="G1798" s="6"/>
      <c r="H1798" s="7">
        <v>35208</v>
      </c>
      <c r="I1798" s="8"/>
      <c r="J1798" s="8">
        <v>0</v>
      </c>
      <c r="K1798" s="8"/>
      <c r="L1798" s="8">
        <v>0</v>
      </c>
      <c r="M1798" s="8"/>
      <c r="N1798" s="8">
        <v>0</v>
      </c>
      <c r="O1798" s="8"/>
      <c r="P1798" s="8">
        <v>1</v>
      </c>
      <c r="Q1798" s="8"/>
      <c r="R1798" s="8">
        <v>0</v>
      </c>
      <c r="S1798" s="8"/>
      <c r="T1798" s="8">
        <v>0</v>
      </c>
      <c r="U1798" s="26">
        <v>0</v>
      </c>
      <c r="V1798" s="26">
        <v>0</v>
      </c>
      <c r="W1798" s="26">
        <v>35208</v>
      </c>
    </row>
    <row r="1799" spans="1:23">
      <c r="A1799" t="str">
        <f t="shared" si="28"/>
        <v>Cass, North Dakota</v>
      </c>
      <c r="B1799" t="s">
        <v>2978</v>
      </c>
      <c r="E1799" t="s">
        <v>1206</v>
      </c>
      <c r="F1799" s="25" t="s">
        <v>3030</v>
      </c>
      <c r="G1799" s="6"/>
      <c r="H1799" s="7">
        <v>176975</v>
      </c>
      <c r="I1799" s="8"/>
      <c r="J1799" s="8">
        <v>0.53164006215567172</v>
      </c>
      <c r="K1799" s="8"/>
      <c r="L1799" s="8">
        <v>0.1106144935725385</v>
      </c>
      <c r="M1799" s="8"/>
      <c r="N1799" s="8">
        <v>0</v>
      </c>
      <c r="O1799" s="8"/>
      <c r="P1799" s="8">
        <v>0.35774544427178984</v>
      </c>
      <c r="Q1799" s="8"/>
      <c r="R1799" s="8">
        <v>0</v>
      </c>
      <c r="S1799" s="8"/>
      <c r="T1799" s="8">
        <v>0</v>
      </c>
      <c r="U1799" s="26">
        <v>94087</v>
      </c>
      <c r="V1799" s="26">
        <v>19576</v>
      </c>
      <c r="W1799" s="26">
        <v>63312.000000000007</v>
      </c>
    </row>
    <row r="1800" spans="1:23">
      <c r="A1800" t="str">
        <f t="shared" si="28"/>
        <v>Billings, North Dakota</v>
      </c>
      <c r="B1800" t="s">
        <v>2978</v>
      </c>
      <c r="E1800" t="s">
        <v>3031</v>
      </c>
      <c r="F1800" s="25" t="s">
        <v>3032</v>
      </c>
      <c r="G1800" s="6"/>
      <c r="H1800" s="7">
        <v>922</v>
      </c>
      <c r="I1800" s="8"/>
      <c r="J1800" s="8">
        <v>0</v>
      </c>
      <c r="K1800" s="8"/>
      <c r="L1800" s="8">
        <v>0</v>
      </c>
      <c r="M1800" s="8"/>
      <c r="N1800" s="8">
        <v>0</v>
      </c>
      <c r="O1800" s="8"/>
      <c r="P1800" s="8">
        <v>1</v>
      </c>
      <c r="Q1800" s="8"/>
      <c r="R1800" s="8">
        <v>0</v>
      </c>
      <c r="S1800" s="8"/>
      <c r="T1800" s="8">
        <v>0</v>
      </c>
      <c r="U1800" s="26">
        <v>0</v>
      </c>
      <c r="V1800" s="26">
        <v>0</v>
      </c>
      <c r="W1800" s="26">
        <v>922</v>
      </c>
    </row>
    <row r="1801" spans="1:23">
      <c r="A1801" t="str">
        <f t="shared" si="28"/>
        <v>Mountrail, North Dakota</v>
      </c>
      <c r="B1801" t="s">
        <v>2978</v>
      </c>
      <c r="E1801" t="s">
        <v>3033</v>
      </c>
      <c r="F1801" s="25" t="s">
        <v>3034</v>
      </c>
      <c r="G1801" s="6"/>
      <c r="H1801" s="7">
        <v>10321</v>
      </c>
      <c r="I1801" s="8"/>
      <c r="J1801" s="8">
        <v>0</v>
      </c>
      <c r="K1801" s="8"/>
      <c r="L1801" s="8">
        <v>0</v>
      </c>
      <c r="M1801" s="8"/>
      <c r="N1801" s="8">
        <v>0</v>
      </c>
      <c r="O1801" s="8"/>
      <c r="P1801" s="8">
        <v>1</v>
      </c>
      <c r="Q1801" s="8"/>
      <c r="R1801" s="8">
        <v>0</v>
      </c>
      <c r="S1801" s="8"/>
      <c r="T1801" s="8">
        <v>0</v>
      </c>
      <c r="U1801" s="26">
        <v>0</v>
      </c>
      <c r="V1801" s="26">
        <v>0</v>
      </c>
      <c r="W1801" s="26">
        <v>10321</v>
      </c>
    </row>
    <row r="1802" spans="1:23">
      <c r="A1802" t="str">
        <f t="shared" si="28"/>
        <v>McLean, North Dakota</v>
      </c>
      <c r="B1802" t="s">
        <v>2978</v>
      </c>
      <c r="E1802" t="s">
        <v>1316</v>
      </c>
      <c r="F1802" s="25" t="s">
        <v>3035</v>
      </c>
      <c r="G1802" s="6"/>
      <c r="H1802" s="7">
        <v>9584</v>
      </c>
      <c r="I1802" s="8"/>
      <c r="J1802" s="8">
        <v>0</v>
      </c>
      <c r="K1802" s="8"/>
      <c r="L1802" s="8">
        <v>0</v>
      </c>
      <c r="M1802" s="8"/>
      <c r="N1802" s="8">
        <v>0</v>
      </c>
      <c r="O1802" s="8"/>
      <c r="P1802" s="8">
        <v>1</v>
      </c>
      <c r="Q1802" s="8"/>
      <c r="R1802" s="8">
        <v>0</v>
      </c>
      <c r="S1802" s="8"/>
      <c r="T1802" s="8">
        <v>0</v>
      </c>
      <c r="U1802" s="26">
        <v>0</v>
      </c>
      <c r="V1802" s="26">
        <v>0</v>
      </c>
      <c r="W1802" s="26">
        <v>9584</v>
      </c>
    </row>
    <row r="1803" spans="1:23">
      <c r="A1803" t="str">
        <f t="shared" si="28"/>
        <v>Foster, North Dakota</v>
      </c>
      <c r="B1803" t="s">
        <v>2978</v>
      </c>
      <c r="E1803" t="s">
        <v>3036</v>
      </c>
      <c r="F1803" s="25" t="s">
        <v>3037</v>
      </c>
      <c r="G1803" s="6"/>
      <c r="H1803" s="7">
        <v>3260</v>
      </c>
      <c r="I1803" s="8"/>
      <c r="J1803" s="8">
        <v>0</v>
      </c>
      <c r="K1803" s="8"/>
      <c r="L1803" s="8">
        <v>0</v>
      </c>
      <c r="M1803" s="8"/>
      <c r="N1803" s="8">
        <v>0</v>
      </c>
      <c r="O1803" s="8"/>
      <c r="P1803" s="8">
        <v>1</v>
      </c>
      <c r="Q1803" s="8"/>
      <c r="R1803" s="8">
        <v>0</v>
      </c>
      <c r="S1803" s="8"/>
      <c r="T1803" s="8">
        <v>0</v>
      </c>
      <c r="U1803" s="26">
        <v>0</v>
      </c>
      <c r="V1803" s="26">
        <v>0</v>
      </c>
      <c r="W1803" s="26">
        <v>3260</v>
      </c>
    </row>
    <row r="1804" spans="1:23">
      <c r="A1804" t="str">
        <f t="shared" si="28"/>
        <v>Pembina, North Dakota</v>
      </c>
      <c r="B1804" t="s">
        <v>2978</v>
      </c>
      <c r="E1804" t="s">
        <v>3038</v>
      </c>
      <c r="F1804" s="25" t="s">
        <v>3039</v>
      </c>
      <c r="G1804" s="6"/>
      <c r="H1804" s="7">
        <v>6947</v>
      </c>
      <c r="I1804" s="8"/>
      <c r="J1804" s="8">
        <v>0</v>
      </c>
      <c r="K1804" s="8"/>
      <c r="L1804" s="8">
        <v>0</v>
      </c>
      <c r="M1804" s="8"/>
      <c r="N1804" s="8">
        <v>0</v>
      </c>
      <c r="O1804" s="8"/>
      <c r="P1804" s="8">
        <v>1</v>
      </c>
      <c r="Q1804" s="8"/>
      <c r="R1804" s="8">
        <v>0</v>
      </c>
      <c r="S1804" s="8"/>
      <c r="T1804" s="8">
        <v>0</v>
      </c>
      <c r="U1804" s="26">
        <v>0</v>
      </c>
      <c r="V1804" s="26">
        <v>0</v>
      </c>
      <c r="W1804" s="26">
        <v>6947</v>
      </c>
    </row>
    <row r="1805" spans="1:23">
      <c r="A1805" t="str">
        <f t="shared" si="28"/>
        <v>Richland, North Dakota</v>
      </c>
      <c r="B1805" t="s">
        <v>2978</v>
      </c>
      <c r="E1805" t="s">
        <v>1414</v>
      </c>
      <c r="F1805" s="25" t="s">
        <v>3040</v>
      </c>
      <c r="G1805" s="6"/>
      <c r="H1805" s="7">
        <v>16254</v>
      </c>
      <c r="I1805" s="8"/>
      <c r="J1805" s="8">
        <v>0</v>
      </c>
      <c r="K1805" s="8"/>
      <c r="L1805" s="8">
        <v>0</v>
      </c>
      <c r="M1805" s="8"/>
      <c r="N1805" s="8">
        <v>0</v>
      </c>
      <c r="O1805" s="8"/>
      <c r="P1805" s="8">
        <v>1</v>
      </c>
      <c r="Q1805" s="8"/>
      <c r="R1805" s="8">
        <v>0</v>
      </c>
      <c r="S1805" s="8"/>
      <c r="T1805" s="8">
        <v>0</v>
      </c>
      <c r="U1805" s="26">
        <v>0</v>
      </c>
      <c r="V1805" s="26">
        <v>0</v>
      </c>
      <c r="W1805" s="26">
        <v>16254</v>
      </c>
    </row>
    <row r="1806" spans="1:23">
      <c r="A1806" t="str">
        <f t="shared" si="28"/>
        <v>Grant, North Dakota</v>
      </c>
      <c r="B1806" t="s">
        <v>2978</v>
      </c>
      <c r="E1806" t="s">
        <v>337</v>
      </c>
      <c r="F1806" s="25" t="s">
        <v>3041</v>
      </c>
      <c r="G1806" s="6"/>
      <c r="H1806" s="7">
        <v>2353</v>
      </c>
      <c r="I1806" s="8"/>
      <c r="J1806" s="8">
        <v>0</v>
      </c>
      <c r="K1806" s="8"/>
      <c r="L1806" s="8">
        <v>0</v>
      </c>
      <c r="M1806" s="8"/>
      <c r="N1806" s="8">
        <v>0</v>
      </c>
      <c r="O1806" s="8"/>
      <c r="P1806" s="8">
        <v>1</v>
      </c>
      <c r="Q1806" s="8"/>
      <c r="R1806" s="8">
        <v>0</v>
      </c>
      <c r="S1806" s="8"/>
      <c r="T1806" s="8">
        <v>0</v>
      </c>
      <c r="U1806" s="26">
        <v>0</v>
      </c>
      <c r="V1806" s="26">
        <v>0</v>
      </c>
      <c r="W1806" s="26">
        <v>2353</v>
      </c>
    </row>
    <row r="1807" spans="1:23">
      <c r="A1807" t="str">
        <f t="shared" si="28"/>
        <v>McKenzie, North Dakota</v>
      </c>
      <c r="B1807" t="s">
        <v>2978</v>
      </c>
      <c r="E1807" t="s">
        <v>3042</v>
      </c>
      <c r="F1807" s="25" t="s">
        <v>3043</v>
      </c>
      <c r="G1807" s="6"/>
      <c r="H1807" s="7">
        <v>13334</v>
      </c>
      <c r="I1807" s="8"/>
      <c r="J1807" s="8">
        <v>0</v>
      </c>
      <c r="K1807" s="8"/>
      <c r="L1807" s="8">
        <v>0</v>
      </c>
      <c r="M1807" s="8"/>
      <c r="N1807" s="8">
        <v>0</v>
      </c>
      <c r="O1807" s="8"/>
      <c r="P1807" s="8">
        <v>1</v>
      </c>
      <c r="Q1807" s="8"/>
      <c r="R1807" s="8">
        <v>0</v>
      </c>
      <c r="S1807" s="8"/>
      <c r="T1807" s="8">
        <v>0</v>
      </c>
      <c r="U1807" s="26">
        <v>0</v>
      </c>
      <c r="V1807" s="26">
        <v>0</v>
      </c>
      <c r="W1807" s="26">
        <v>13334</v>
      </c>
    </row>
    <row r="1808" spans="1:23">
      <c r="A1808" t="str">
        <f t="shared" si="28"/>
        <v>Ransom, North Dakota</v>
      </c>
      <c r="B1808" t="s">
        <v>2978</v>
      </c>
      <c r="E1808" t="s">
        <v>3044</v>
      </c>
      <c r="F1808" s="25" t="s">
        <v>3045</v>
      </c>
      <c r="G1808" s="6"/>
      <c r="H1808" s="7">
        <v>5314</v>
      </c>
      <c r="I1808" s="8"/>
      <c r="J1808" s="8">
        <v>0</v>
      </c>
      <c r="K1808" s="8"/>
      <c r="L1808" s="8">
        <v>0</v>
      </c>
      <c r="M1808" s="8"/>
      <c r="N1808" s="8">
        <v>0</v>
      </c>
      <c r="O1808" s="8"/>
      <c r="P1808" s="8">
        <v>1</v>
      </c>
      <c r="Q1808" s="8"/>
      <c r="R1808" s="8">
        <v>0</v>
      </c>
      <c r="S1808" s="8"/>
      <c r="T1808" s="8">
        <v>0</v>
      </c>
      <c r="U1808" s="26">
        <v>0</v>
      </c>
      <c r="V1808" s="26">
        <v>0</v>
      </c>
      <c r="W1808" s="26">
        <v>5314</v>
      </c>
    </row>
    <row r="1809" spans="1:23">
      <c r="A1809" t="str">
        <f t="shared" si="28"/>
        <v>Towner, North Dakota</v>
      </c>
      <c r="B1809" t="s">
        <v>2978</v>
      </c>
      <c r="E1809" t="s">
        <v>3046</v>
      </c>
      <c r="F1809" s="25" t="s">
        <v>3047</v>
      </c>
      <c r="G1809" s="6"/>
      <c r="H1809" s="7">
        <v>2224</v>
      </c>
      <c r="I1809" s="8"/>
      <c r="J1809" s="8">
        <v>0</v>
      </c>
      <c r="K1809" s="8"/>
      <c r="L1809" s="8">
        <v>0</v>
      </c>
      <c r="M1809" s="8"/>
      <c r="N1809" s="8">
        <v>0</v>
      </c>
      <c r="O1809" s="8"/>
      <c r="P1809" s="8">
        <v>1</v>
      </c>
      <c r="Q1809" s="8"/>
      <c r="R1809" s="8">
        <v>0</v>
      </c>
      <c r="S1809" s="8"/>
      <c r="T1809" s="8">
        <v>0</v>
      </c>
      <c r="U1809" s="26">
        <v>0</v>
      </c>
      <c r="V1809" s="26">
        <v>0</v>
      </c>
      <c r="W1809" s="26">
        <v>2224</v>
      </c>
    </row>
    <row r="1810" spans="1:23">
      <c r="A1810" t="str">
        <f t="shared" si="28"/>
        <v>Renville, North Dakota</v>
      </c>
      <c r="B1810" t="s">
        <v>2978</v>
      </c>
      <c r="E1810" t="s">
        <v>2426</v>
      </c>
      <c r="F1810" s="25" t="s">
        <v>3048</v>
      </c>
      <c r="G1810" s="6"/>
      <c r="H1810" s="7">
        <v>2442</v>
      </c>
      <c r="I1810" s="8"/>
      <c r="J1810" s="8">
        <v>0</v>
      </c>
      <c r="K1810" s="8"/>
      <c r="L1810" s="8">
        <v>0</v>
      </c>
      <c r="M1810" s="8"/>
      <c r="N1810" s="8">
        <v>0</v>
      </c>
      <c r="O1810" s="8"/>
      <c r="P1810" s="8">
        <v>1</v>
      </c>
      <c r="Q1810" s="8"/>
      <c r="R1810" s="8">
        <v>0</v>
      </c>
      <c r="S1810" s="8"/>
      <c r="T1810" s="8">
        <v>0</v>
      </c>
      <c r="U1810" s="26">
        <v>0</v>
      </c>
      <c r="V1810" s="26">
        <v>0</v>
      </c>
      <c r="W1810" s="26">
        <v>2442</v>
      </c>
    </row>
    <row r="1811" spans="1:23">
      <c r="A1811" t="str">
        <f t="shared" si="28"/>
        <v>Stutsman, North Dakota</v>
      </c>
      <c r="B1811" t="s">
        <v>2978</v>
      </c>
      <c r="E1811" t="s">
        <v>3049</v>
      </c>
      <c r="F1811" s="25" t="s">
        <v>3050</v>
      </c>
      <c r="G1811" s="6"/>
      <c r="H1811" s="7">
        <v>20965</v>
      </c>
      <c r="I1811" s="8"/>
      <c r="J1811" s="8">
        <v>0</v>
      </c>
      <c r="K1811" s="8"/>
      <c r="L1811" s="8">
        <v>0</v>
      </c>
      <c r="M1811" s="8"/>
      <c r="N1811" s="8">
        <v>0</v>
      </c>
      <c r="O1811" s="8"/>
      <c r="P1811" s="8">
        <v>1</v>
      </c>
      <c r="Q1811" s="8"/>
      <c r="R1811" s="8">
        <v>0</v>
      </c>
      <c r="S1811" s="8"/>
      <c r="T1811" s="8">
        <v>0</v>
      </c>
      <c r="U1811" s="26">
        <v>0</v>
      </c>
      <c r="V1811" s="26">
        <v>0</v>
      </c>
      <c r="W1811" s="26">
        <v>20965</v>
      </c>
    </row>
    <row r="1812" spans="1:23">
      <c r="A1812" t="str">
        <f t="shared" si="28"/>
        <v>Golden Valley, North Dakota</v>
      </c>
      <c r="B1812" t="s">
        <v>2978</v>
      </c>
      <c r="E1812" t="s">
        <v>2759</v>
      </c>
      <c r="F1812" s="25" t="s">
        <v>3051</v>
      </c>
      <c r="G1812" s="6"/>
      <c r="H1812" s="7">
        <v>1845</v>
      </c>
      <c r="I1812" s="8"/>
      <c r="J1812" s="8">
        <v>0</v>
      </c>
      <c r="K1812" s="8"/>
      <c r="L1812" s="8">
        <v>0</v>
      </c>
      <c r="M1812" s="8"/>
      <c r="N1812" s="8">
        <v>0</v>
      </c>
      <c r="O1812" s="8"/>
      <c r="P1812" s="8">
        <v>1</v>
      </c>
      <c r="Q1812" s="8"/>
      <c r="R1812" s="8">
        <v>0</v>
      </c>
      <c r="S1812" s="8"/>
      <c r="T1812" s="8">
        <v>0</v>
      </c>
      <c r="U1812" s="26">
        <v>0</v>
      </c>
      <c r="V1812" s="26">
        <v>0</v>
      </c>
      <c r="W1812" s="26">
        <v>1845</v>
      </c>
    </row>
    <row r="1813" spans="1:23">
      <c r="A1813" t="str">
        <f t="shared" si="28"/>
        <v>Oliver, North Dakota</v>
      </c>
      <c r="B1813" t="s">
        <v>2978</v>
      </c>
      <c r="E1813" t="s">
        <v>3052</v>
      </c>
      <c r="F1813" s="25" t="s">
        <v>3053</v>
      </c>
      <c r="G1813" s="6"/>
      <c r="H1813" s="7">
        <v>1842</v>
      </c>
      <c r="I1813" s="8"/>
      <c r="J1813" s="8">
        <v>0</v>
      </c>
      <c r="K1813" s="8"/>
      <c r="L1813" s="8">
        <v>0</v>
      </c>
      <c r="M1813" s="8"/>
      <c r="N1813" s="8">
        <v>0</v>
      </c>
      <c r="O1813" s="8"/>
      <c r="P1813" s="8">
        <v>1</v>
      </c>
      <c r="Q1813" s="8"/>
      <c r="R1813" s="8">
        <v>0</v>
      </c>
      <c r="S1813" s="8"/>
      <c r="T1813" s="8">
        <v>0</v>
      </c>
      <c r="U1813" s="26">
        <v>0</v>
      </c>
      <c r="V1813" s="26">
        <v>0</v>
      </c>
      <c r="W1813" s="26">
        <v>1842</v>
      </c>
    </row>
    <row r="1814" spans="1:23">
      <c r="A1814" t="str">
        <f t="shared" si="28"/>
        <v>Dunn, North Dakota</v>
      </c>
      <c r="B1814" t="s">
        <v>2978</v>
      </c>
      <c r="E1814" t="s">
        <v>3054</v>
      </c>
      <c r="F1814" s="25" t="s">
        <v>3055</v>
      </c>
      <c r="G1814" s="6"/>
      <c r="H1814" s="7">
        <v>4395</v>
      </c>
      <c r="I1814" s="8"/>
      <c r="J1814" s="8">
        <v>0</v>
      </c>
      <c r="K1814" s="8"/>
      <c r="L1814" s="8">
        <v>0</v>
      </c>
      <c r="M1814" s="8"/>
      <c r="N1814" s="8">
        <v>0</v>
      </c>
      <c r="O1814" s="8"/>
      <c r="P1814" s="8">
        <v>1</v>
      </c>
      <c r="Q1814" s="8"/>
      <c r="R1814" s="8">
        <v>0</v>
      </c>
      <c r="S1814" s="8"/>
      <c r="T1814" s="8">
        <v>0</v>
      </c>
      <c r="U1814" s="26">
        <v>0</v>
      </c>
      <c r="V1814" s="26">
        <v>0</v>
      </c>
      <c r="W1814" s="26">
        <v>4395</v>
      </c>
    </row>
    <row r="1815" spans="1:23">
      <c r="A1815" t="str">
        <f t="shared" si="28"/>
        <v>Rolette, North Dakota</v>
      </c>
      <c r="B1815" t="s">
        <v>2978</v>
      </c>
      <c r="E1815" t="s">
        <v>3056</v>
      </c>
      <c r="F1815" s="25" t="s">
        <v>3057</v>
      </c>
      <c r="G1815" s="6"/>
      <c r="H1815" s="7">
        <v>14511</v>
      </c>
      <c r="I1815" s="8"/>
      <c r="J1815" s="8">
        <v>0</v>
      </c>
      <c r="K1815" s="8"/>
      <c r="L1815" s="8">
        <v>0</v>
      </c>
      <c r="M1815" s="8"/>
      <c r="N1815" s="8">
        <v>0</v>
      </c>
      <c r="O1815" s="8"/>
      <c r="P1815" s="8">
        <v>1</v>
      </c>
      <c r="Q1815" s="8"/>
      <c r="R1815" s="8">
        <v>0</v>
      </c>
      <c r="S1815" s="8"/>
      <c r="T1815" s="8">
        <v>0</v>
      </c>
      <c r="U1815" s="26">
        <v>0</v>
      </c>
      <c r="V1815" s="26">
        <v>0</v>
      </c>
      <c r="W1815" s="26">
        <v>14511</v>
      </c>
    </row>
    <row r="1816" spans="1:23">
      <c r="A1816" t="str">
        <f t="shared" si="28"/>
        <v>Morton, North Dakota</v>
      </c>
      <c r="B1816" t="s">
        <v>2978</v>
      </c>
      <c r="E1816" t="s">
        <v>1642</v>
      </c>
      <c r="F1816" s="25" t="s">
        <v>3058</v>
      </c>
      <c r="G1816" s="6"/>
      <c r="H1816" s="7">
        <v>30868</v>
      </c>
      <c r="I1816" s="8"/>
      <c r="J1816" s="8">
        <v>0</v>
      </c>
      <c r="K1816" s="8"/>
      <c r="L1816" s="8">
        <v>0.37436827782817156</v>
      </c>
      <c r="M1816" s="8"/>
      <c r="N1816" s="8">
        <v>0</v>
      </c>
      <c r="O1816" s="8"/>
      <c r="P1816" s="8">
        <v>0.62563172217182839</v>
      </c>
      <c r="Q1816" s="8"/>
      <c r="R1816" s="8">
        <v>0</v>
      </c>
      <c r="S1816" s="8"/>
      <c r="T1816" s="8">
        <v>0</v>
      </c>
      <c r="U1816" s="26">
        <v>0</v>
      </c>
      <c r="V1816" s="26">
        <v>11556</v>
      </c>
      <c r="W1816" s="26">
        <v>19312</v>
      </c>
    </row>
    <row r="1817" spans="1:23">
      <c r="A1817" t="str">
        <f t="shared" si="28"/>
        <v>Pierce, North Dakota</v>
      </c>
      <c r="B1817" t="s">
        <v>2978</v>
      </c>
      <c r="E1817" t="s">
        <v>904</v>
      </c>
      <c r="F1817" s="25" t="s">
        <v>3059</v>
      </c>
      <c r="G1817" s="6"/>
      <c r="H1817" s="7">
        <v>4126</v>
      </c>
      <c r="I1817" s="8"/>
      <c r="J1817" s="8">
        <v>0</v>
      </c>
      <c r="K1817" s="8"/>
      <c r="L1817" s="8">
        <v>0</v>
      </c>
      <c r="M1817" s="8"/>
      <c r="N1817" s="8">
        <v>0</v>
      </c>
      <c r="O1817" s="8"/>
      <c r="P1817" s="8">
        <v>1</v>
      </c>
      <c r="Q1817" s="8"/>
      <c r="R1817" s="8">
        <v>0</v>
      </c>
      <c r="S1817" s="8"/>
      <c r="T1817" s="8">
        <v>0</v>
      </c>
      <c r="U1817" s="26">
        <v>0</v>
      </c>
      <c r="V1817" s="26">
        <v>0</v>
      </c>
      <c r="W1817" s="26">
        <v>4126</v>
      </c>
    </row>
    <row r="1818" spans="1:23">
      <c r="A1818" t="str">
        <f t="shared" si="28"/>
        <v>Eddy, North Dakota</v>
      </c>
      <c r="B1818" t="s">
        <v>2978</v>
      </c>
      <c r="E1818" t="s">
        <v>3060</v>
      </c>
      <c r="F1818" s="25" t="s">
        <v>3061</v>
      </c>
      <c r="G1818" s="6"/>
      <c r="H1818" s="7">
        <v>2301</v>
      </c>
      <c r="I1818" s="8"/>
      <c r="J1818" s="8">
        <v>0</v>
      </c>
      <c r="K1818" s="8"/>
      <c r="L1818" s="8">
        <v>0</v>
      </c>
      <c r="M1818" s="8"/>
      <c r="N1818" s="8">
        <v>0</v>
      </c>
      <c r="O1818" s="8"/>
      <c r="P1818" s="8">
        <v>1</v>
      </c>
      <c r="Q1818" s="8"/>
      <c r="R1818" s="8">
        <v>0</v>
      </c>
      <c r="S1818" s="8"/>
      <c r="T1818" s="8">
        <v>0</v>
      </c>
      <c r="U1818" s="26">
        <v>0</v>
      </c>
      <c r="V1818" s="26">
        <v>0</v>
      </c>
      <c r="W1818" s="26">
        <v>2301</v>
      </c>
    </row>
    <row r="1819" spans="1:23">
      <c r="A1819" t="str">
        <f t="shared" si="28"/>
        <v>Hettinger, North Dakota</v>
      </c>
      <c r="B1819" t="s">
        <v>2978</v>
      </c>
      <c r="E1819" t="s">
        <v>3062</v>
      </c>
      <c r="F1819" s="25" t="s">
        <v>3063</v>
      </c>
      <c r="G1819" s="6"/>
      <c r="H1819" s="7">
        <v>2547</v>
      </c>
      <c r="I1819" s="8"/>
      <c r="J1819" s="8">
        <v>0</v>
      </c>
      <c r="K1819" s="8"/>
      <c r="L1819" s="8">
        <v>0</v>
      </c>
      <c r="M1819" s="8"/>
      <c r="N1819" s="8">
        <v>0</v>
      </c>
      <c r="O1819" s="8"/>
      <c r="P1819" s="8">
        <v>1</v>
      </c>
      <c r="Q1819" s="8"/>
      <c r="R1819" s="8">
        <v>0</v>
      </c>
      <c r="S1819" s="8"/>
      <c r="T1819" s="8">
        <v>0</v>
      </c>
      <c r="U1819" s="26">
        <v>0</v>
      </c>
      <c r="V1819" s="26">
        <v>0</v>
      </c>
      <c r="W1819" s="26">
        <v>2547</v>
      </c>
    </row>
    <row r="1820" spans="1:23">
      <c r="A1820" t="str">
        <f t="shared" si="28"/>
        <v>Cuming, Nebraska</v>
      </c>
      <c r="B1820" t="s">
        <v>3064</v>
      </c>
      <c r="E1820" t="s">
        <v>3065</v>
      </c>
      <c r="F1820" s="25" t="s">
        <v>3066</v>
      </c>
      <c r="G1820" s="6"/>
      <c r="H1820" s="7">
        <v>8952</v>
      </c>
      <c r="I1820" s="8"/>
      <c r="J1820" s="8">
        <v>0</v>
      </c>
      <c r="K1820" s="8"/>
      <c r="L1820" s="8">
        <v>0</v>
      </c>
      <c r="M1820" s="8"/>
      <c r="N1820" s="8">
        <v>0</v>
      </c>
      <c r="O1820" s="8"/>
      <c r="P1820" s="8">
        <v>1</v>
      </c>
      <c r="Q1820" s="8"/>
      <c r="R1820" s="8">
        <v>0</v>
      </c>
      <c r="S1820" s="8"/>
      <c r="T1820" s="8">
        <v>0</v>
      </c>
      <c r="U1820" s="26">
        <v>0</v>
      </c>
      <c r="V1820" s="26">
        <v>0</v>
      </c>
      <c r="W1820" s="26">
        <v>8952</v>
      </c>
    </row>
    <row r="1821" spans="1:23">
      <c r="A1821" t="str">
        <f t="shared" si="28"/>
        <v>Lancaster, Nebraska</v>
      </c>
      <c r="B1821" t="s">
        <v>3064</v>
      </c>
      <c r="E1821" t="s">
        <v>3067</v>
      </c>
      <c r="F1821" s="25" t="s">
        <v>3068</v>
      </c>
      <c r="G1821" s="6"/>
      <c r="H1821" s="7">
        <v>313158</v>
      </c>
      <c r="I1821" s="8"/>
      <c r="J1821" s="8">
        <v>0.79111502819662916</v>
      </c>
      <c r="K1821" s="8"/>
      <c r="L1821" s="8">
        <v>3.9580658964484379E-2</v>
      </c>
      <c r="M1821" s="8"/>
      <c r="N1821" s="8">
        <v>0</v>
      </c>
      <c r="O1821" s="8"/>
      <c r="P1821" s="8">
        <v>0.16930431283888644</v>
      </c>
      <c r="Q1821" s="8"/>
      <c r="R1821" s="8">
        <v>0</v>
      </c>
      <c r="S1821" s="8"/>
      <c r="T1821" s="8">
        <v>0</v>
      </c>
      <c r="U1821" s="26">
        <v>247744</v>
      </c>
      <c r="V1821" s="26">
        <v>12395</v>
      </c>
      <c r="W1821" s="26">
        <v>53019</v>
      </c>
    </row>
    <row r="1822" spans="1:23">
      <c r="A1822" t="str">
        <f t="shared" si="28"/>
        <v>Nuckolls, Nebraska</v>
      </c>
      <c r="B1822" t="s">
        <v>3064</v>
      </c>
      <c r="E1822" t="s">
        <v>3069</v>
      </c>
      <c r="F1822" s="25" t="s">
        <v>3070</v>
      </c>
      <c r="G1822" s="6"/>
      <c r="H1822" s="7">
        <v>4244</v>
      </c>
      <c r="I1822" s="8"/>
      <c r="J1822" s="8">
        <v>0</v>
      </c>
      <c r="K1822" s="8"/>
      <c r="L1822" s="8">
        <v>0</v>
      </c>
      <c r="M1822" s="8"/>
      <c r="N1822" s="8">
        <v>0</v>
      </c>
      <c r="O1822" s="8"/>
      <c r="P1822" s="8">
        <v>1</v>
      </c>
      <c r="Q1822" s="8"/>
      <c r="R1822" s="8">
        <v>0</v>
      </c>
      <c r="S1822" s="8"/>
      <c r="T1822" s="8">
        <v>0</v>
      </c>
      <c r="U1822" s="26">
        <v>0</v>
      </c>
      <c r="V1822" s="26">
        <v>0</v>
      </c>
      <c r="W1822" s="26">
        <v>4244</v>
      </c>
    </row>
    <row r="1823" spans="1:23">
      <c r="A1823" t="str">
        <f t="shared" si="28"/>
        <v>Keith, Nebraska</v>
      </c>
      <c r="B1823" t="s">
        <v>3064</v>
      </c>
      <c r="E1823" t="s">
        <v>3071</v>
      </c>
      <c r="F1823" s="25" t="s">
        <v>3072</v>
      </c>
      <c r="G1823" s="6"/>
      <c r="H1823" s="7">
        <v>8068</v>
      </c>
      <c r="I1823" s="8"/>
      <c r="J1823" s="8">
        <v>0</v>
      </c>
      <c r="K1823" s="8"/>
      <c r="L1823" s="8">
        <v>0</v>
      </c>
      <c r="M1823" s="8"/>
      <c r="N1823" s="8">
        <v>0</v>
      </c>
      <c r="O1823" s="8"/>
      <c r="P1823" s="8">
        <v>1</v>
      </c>
      <c r="Q1823" s="8"/>
      <c r="R1823" s="8">
        <v>0</v>
      </c>
      <c r="S1823" s="8"/>
      <c r="T1823" s="8">
        <v>0</v>
      </c>
      <c r="U1823" s="26">
        <v>0</v>
      </c>
      <c r="V1823" s="26">
        <v>0</v>
      </c>
      <c r="W1823" s="26">
        <v>8068</v>
      </c>
    </row>
    <row r="1824" spans="1:23">
      <c r="A1824" t="str">
        <f t="shared" si="28"/>
        <v>Phelps, Nebraska</v>
      </c>
      <c r="B1824" t="s">
        <v>3064</v>
      </c>
      <c r="E1824" t="s">
        <v>2519</v>
      </c>
      <c r="F1824" s="25" t="s">
        <v>3073</v>
      </c>
      <c r="G1824" s="6"/>
      <c r="H1824" s="7">
        <v>9100</v>
      </c>
      <c r="I1824" s="8"/>
      <c r="J1824" s="8">
        <v>0</v>
      </c>
      <c r="K1824" s="8"/>
      <c r="L1824" s="8">
        <v>0</v>
      </c>
      <c r="M1824" s="8"/>
      <c r="N1824" s="8">
        <v>0</v>
      </c>
      <c r="O1824" s="8"/>
      <c r="P1824" s="8">
        <v>1</v>
      </c>
      <c r="Q1824" s="8"/>
      <c r="R1824" s="8">
        <v>0</v>
      </c>
      <c r="S1824" s="8"/>
      <c r="T1824" s="8">
        <v>0</v>
      </c>
      <c r="U1824" s="26">
        <v>0</v>
      </c>
      <c r="V1824" s="26">
        <v>0</v>
      </c>
      <c r="W1824" s="26">
        <v>9100</v>
      </c>
    </row>
    <row r="1825" spans="1:23">
      <c r="A1825" t="str">
        <f t="shared" si="28"/>
        <v>Webster, Nebraska</v>
      </c>
      <c r="B1825" t="s">
        <v>3064</v>
      </c>
      <c r="E1825" t="s">
        <v>896</v>
      </c>
      <c r="F1825" s="25" t="s">
        <v>3074</v>
      </c>
      <c r="G1825" s="6"/>
      <c r="H1825" s="7">
        <v>3537</v>
      </c>
      <c r="I1825" s="8"/>
      <c r="J1825" s="8">
        <v>0</v>
      </c>
      <c r="K1825" s="8"/>
      <c r="L1825" s="8">
        <v>0</v>
      </c>
      <c r="M1825" s="8"/>
      <c r="N1825" s="8">
        <v>0</v>
      </c>
      <c r="O1825" s="8"/>
      <c r="P1825" s="8">
        <v>1</v>
      </c>
      <c r="Q1825" s="8"/>
      <c r="R1825" s="8">
        <v>0</v>
      </c>
      <c r="S1825" s="8"/>
      <c r="T1825" s="8">
        <v>0</v>
      </c>
      <c r="U1825" s="26">
        <v>0</v>
      </c>
      <c r="V1825" s="26">
        <v>0</v>
      </c>
      <c r="W1825" s="26">
        <v>3537</v>
      </c>
    </row>
    <row r="1826" spans="1:23">
      <c r="A1826" t="str">
        <f t="shared" si="28"/>
        <v>Boyd, Nebraska</v>
      </c>
      <c r="B1826" t="s">
        <v>3064</v>
      </c>
      <c r="E1826" t="s">
        <v>1911</v>
      </c>
      <c r="F1826" s="25" t="s">
        <v>3075</v>
      </c>
      <c r="G1826" s="6"/>
      <c r="H1826" s="7">
        <v>1937</v>
      </c>
      <c r="I1826" s="8"/>
      <c r="J1826" s="8">
        <v>0</v>
      </c>
      <c r="K1826" s="8"/>
      <c r="L1826" s="8">
        <v>0</v>
      </c>
      <c r="M1826" s="8"/>
      <c r="N1826" s="8">
        <v>0</v>
      </c>
      <c r="O1826" s="8"/>
      <c r="P1826" s="8">
        <v>1</v>
      </c>
      <c r="Q1826" s="8"/>
      <c r="R1826" s="8">
        <v>0</v>
      </c>
      <c r="S1826" s="8"/>
      <c r="T1826" s="8">
        <v>0</v>
      </c>
      <c r="U1826" s="26">
        <v>0</v>
      </c>
      <c r="V1826" s="26">
        <v>0</v>
      </c>
      <c r="W1826" s="26">
        <v>1937</v>
      </c>
    </row>
    <row r="1827" spans="1:23">
      <c r="A1827" t="str">
        <f t="shared" si="28"/>
        <v>Thomas, Nebraska</v>
      </c>
      <c r="B1827" t="s">
        <v>3064</v>
      </c>
      <c r="E1827" t="s">
        <v>990</v>
      </c>
      <c r="F1827" s="25" t="s">
        <v>3076</v>
      </c>
      <c r="G1827" s="6"/>
      <c r="H1827" s="7">
        <v>645</v>
      </c>
      <c r="I1827" s="8"/>
      <c r="J1827" s="8">
        <v>0</v>
      </c>
      <c r="K1827" s="8"/>
      <c r="L1827" s="8">
        <v>0</v>
      </c>
      <c r="M1827" s="8"/>
      <c r="N1827" s="8">
        <v>0</v>
      </c>
      <c r="O1827" s="8"/>
      <c r="P1827" s="8">
        <v>1</v>
      </c>
      <c r="Q1827" s="8"/>
      <c r="R1827" s="8">
        <v>0</v>
      </c>
      <c r="S1827" s="8"/>
      <c r="T1827" s="8">
        <v>0</v>
      </c>
      <c r="U1827" s="26">
        <v>0</v>
      </c>
      <c r="V1827" s="26">
        <v>0</v>
      </c>
      <c r="W1827" s="26">
        <v>645</v>
      </c>
    </row>
    <row r="1828" spans="1:23">
      <c r="A1828" t="str">
        <f t="shared" si="28"/>
        <v>Holt, Nebraska</v>
      </c>
      <c r="B1828" t="s">
        <v>3064</v>
      </c>
      <c r="E1828" t="s">
        <v>2511</v>
      </c>
      <c r="F1828" s="25" t="s">
        <v>3077</v>
      </c>
      <c r="G1828" s="6"/>
      <c r="H1828" s="7">
        <v>10177</v>
      </c>
      <c r="I1828" s="8"/>
      <c r="J1828" s="8">
        <v>0</v>
      </c>
      <c r="K1828" s="8"/>
      <c r="L1828" s="8">
        <v>0</v>
      </c>
      <c r="M1828" s="8"/>
      <c r="N1828" s="8">
        <v>0</v>
      </c>
      <c r="O1828" s="8"/>
      <c r="P1828" s="8">
        <v>1</v>
      </c>
      <c r="Q1828" s="8"/>
      <c r="R1828" s="8">
        <v>0</v>
      </c>
      <c r="S1828" s="8"/>
      <c r="T1828" s="8">
        <v>0</v>
      </c>
      <c r="U1828" s="26">
        <v>0</v>
      </c>
      <c r="V1828" s="26">
        <v>0</v>
      </c>
      <c r="W1828" s="26">
        <v>10177</v>
      </c>
    </row>
    <row r="1829" spans="1:23">
      <c r="A1829" t="str">
        <f t="shared" si="28"/>
        <v>Brown, Nebraska</v>
      </c>
      <c r="B1829" t="s">
        <v>3064</v>
      </c>
      <c r="E1829" t="s">
        <v>1391</v>
      </c>
      <c r="F1829" s="25" t="s">
        <v>3078</v>
      </c>
      <c r="G1829" s="6"/>
      <c r="H1829" s="7">
        <v>3015</v>
      </c>
      <c r="I1829" s="8"/>
      <c r="J1829" s="8">
        <v>0</v>
      </c>
      <c r="K1829" s="8"/>
      <c r="L1829" s="8">
        <v>0</v>
      </c>
      <c r="M1829" s="8"/>
      <c r="N1829" s="8">
        <v>0</v>
      </c>
      <c r="O1829" s="8"/>
      <c r="P1829" s="8">
        <v>1</v>
      </c>
      <c r="Q1829" s="8"/>
      <c r="R1829" s="8">
        <v>0</v>
      </c>
      <c r="S1829" s="8"/>
      <c r="T1829" s="8">
        <v>0</v>
      </c>
      <c r="U1829" s="26">
        <v>0</v>
      </c>
      <c r="V1829" s="26">
        <v>0</v>
      </c>
      <c r="W1829" s="26">
        <v>3015</v>
      </c>
    </row>
    <row r="1830" spans="1:23">
      <c r="A1830" t="str">
        <f t="shared" si="28"/>
        <v>Keya Paha, Nebraska</v>
      </c>
      <c r="B1830" t="s">
        <v>3064</v>
      </c>
      <c r="E1830" t="s">
        <v>3079</v>
      </c>
      <c r="F1830" s="25" t="s">
        <v>3080</v>
      </c>
      <c r="G1830" s="6"/>
      <c r="H1830" s="7">
        <v>760</v>
      </c>
      <c r="I1830" s="8"/>
      <c r="J1830" s="8">
        <v>0</v>
      </c>
      <c r="K1830" s="8"/>
      <c r="L1830" s="8">
        <v>0</v>
      </c>
      <c r="M1830" s="8"/>
      <c r="N1830" s="8">
        <v>0</v>
      </c>
      <c r="O1830" s="8"/>
      <c r="P1830" s="8">
        <v>1</v>
      </c>
      <c r="Q1830" s="8"/>
      <c r="R1830" s="8">
        <v>0</v>
      </c>
      <c r="S1830" s="8"/>
      <c r="T1830" s="8">
        <v>0</v>
      </c>
      <c r="U1830" s="26">
        <v>0</v>
      </c>
      <c r="V1830" s="26">
        <v>0</v>
      </c>
      <c r="W1830" s="26">
        <v>760</v>
      </c>
    </row>
    <row r="1831" spans="1:23">
      <c r="A1831" t="str">
        <f t="shared" si="28"/>
        <v>Banner, Nebraska</v>
      </c>
      <c r="B1831" t="s">
        <v>3064</v>
      </c>
      <c r="E1831" t="s">
        <v>3081</v>
      </c>
      <c r="F1831" s="25" t="s">
        <v>3082</v>
      </c>
      <c r="G1831" s="6"/>
      <c r="H1831" s="7">
        <v>722</v>
      </c>
      <c r="I1831" s="8"/>
      <c r="J1831" s="8">
        <v>0</v>
      </c>
      <c r="K1831" s="8"/>
      <c r="L1831" s="8">
        <v>0</v>
      </c>
      <c r="M1831" s="8"/>
      <c r="N1831" s="8">
        <v>0</v>
      </c>
      <c r="O1831" s="8"/>
      <c r="P1831" s="8">
        <v>1</v>
      </c>
      <c r="Q1831" s="8"/>
      <c r="R1831" s="8">
        <v>0</v>
      </c>
      <c r="S1831" s="8"/>
      <c r="T1831" s="8">
        <v>0</v>
      </c>
      <c r="U1831" s="26">
        <v>0</v>
      </c>
      <c r="V1831" s="26">
        <v>0</v>
      </c>
      <c r="W1831" s="26">
        <v>722</v>
      </c>
    </row>
    <row r="1832" spans="1:23">
      <c r="A1832" t="str">
        <f t="shared" si="28"/>
        <v>Greeley, Nebraska</v>
      </c>
      <c r="B1832" t="s">
        <v>3064</v>
      </c>
      <c r="E1832" t="s">
        <v>1598</v>
      </c>
      <c r="F1832" s="25" t="s">
        <v>3083</v>
      </c>
      <c r="G1832" s="6"/>
      <c r="H1832" s="7">
        <v>2382</v>
      </c>
      <c r="I1832" s="8"/>
      <c r="J1832" s="8">
        <v>0</v>
      </c>
      <c r="K1832" s="8"/>
      <c r="L1832" s="8">
        <v>0</v>
      </c>
      <c r="M1832" s="8"/>
      <c r="N1832" s="8">
        <v>0</v>
      </c>
      <c r="O1832" s="8"/>
      <c r="P1832" s="8">
        <v>1</v>
      </c>
      <c r="Q1832" s="8"/>
      <c r="R1832" s="8">
        <v>0</v>
      </c>
      <c r="S1832" s="8"/>
      <c r="T1832" s="8">
        <v>0</v>
      </c>
      <c r="U1832" s="26">
        <v>0</v>
      </c>
      <c r="V1832" s="26">
        <v>0</v>
      </c>
      <c r="W1832" s="26">
        <v>2382</v>
      </c>
    </row>
    <row r="1833" spans="1:23">
      <c r="A1833" t="str">
        <f t="shared" si="28"/>
        <v>Jefferson, Nebraska</v>
      </c>
      <c r="B1833" t="s">
        <v>3064</v>
      </c>
      <c r="E1833" t="s">
        <v>101</v>
      </c>
      <c r="F1833" s="25" t="s">
        <v>3084</v>
      </c>
      <c r="G1833" s="6"/>
      <c r="H1833" s="7">
        <v>7144</v>
      </c>
      <c r="I1833" s="8"/>
      <c r="J1833" s="8">
        <v>0</v>
      </c>
      <c r="K1833" s="8"/>
      <c r="L1833" s="8">
        <v>0</v>
      </c>
      <c r="M1833" s="8"/>
      <c r="N1833" s="8">
        <v>0</v>
      </c>
      <c r="O1833" s="8"/>
      <c r="P1833" s="8">
        <v>1</v>
      </c>
      <c r="Q1833" s="8"/>
      <c r="R1833" s="8">
        <v>0</v>
      </c>
      <c r="S1833" s="8"/>
      <c r="T1833" s="8">
        <v>0</v>
      </c>
      <c r="U1833" s="26">
        <v>0</v>
      </c>
      <c r="V1833" s="26">
        <v>0</v>
      </c>
      <c r="W1833" s="26">
        <v>7144</v>
      </c>
    </row>
    <row r="1834" spans="1:23">
      <c r="A1834" t="str">
        <f t="shared" si="28"/>
        <v>Saline, Nebraska</v>
      </c>
      <c r="B1834" t="s">
        <v>3064</v>
      </c>
      <c r="E1834" t="s">
        <v>234</v>
      </c>
      <c r="F1834" s="25" t="s">
        <v>3085</v>
      </c>
      <c r="G1834" s="6"/>
      <c r="H1834" s="7">
        <v>14270</v>
      </c>
      <c r="I1834" s="8"/>
      <c r="J1834" s="8">
        <v>0</v>
      </c>
      <c r="K1834" s="8"/>
      <c r="L1834" s="8">
        <v>0</v>
      </c>
      <c r="M1834" s="8"/>
      <c r="N1834" s="8">
        <v>0</v>
      </c>
      <c r="O1834" s="8"/>
      <c r="P1834" s="8">
        <v>1</v>
      </c>
      <c r="Q1834" s="8"/>
      <c r="R1834" s="8">
        <v>0</v>
      </c>
      <c r="S1834" s="8"/>
      <c r="T1834" s="8">
        <v>0</v>
      </c>
      <c r="U1834" s="26">
        <v>0</v>
      </c>
      <c r="V1834" s="26">
        <v>0</v>
      </c>
      <c r="W1834" s="26">
        <v>14270</v>
      </c>
    </row>
    <row r="1835" spans="1:23">
      <c r="A1835" t="str">
        <f t="shared" si="28"/>
        <v>Dundy, Nebraska</v>
      </c>
      <c r="B1835" t="s">
        <v>3064</v>
      </c>
      <c r="E1835" t="s">
        <v>3086</v>
      </c>
      <c r="F1835" s="25" t="s">
        <v>3087</v>
      </c>
      <c r="G1835" s="6"/>
      <c r="H1835" s="7">
        <v>1913</v>
      </c>
      <c r="I1835" s="8"/>
      <c r="J1835" s="8">
        <v>0</v>
      </c>
      <c r="K1835" s="8"/>
      <c r="L1835" s="8">
        <v>0</v>
      </c>
      <c r="M1835" s="8"/>
      <c r="N1835" s="8">
        <v>0</v>
      </c>
      <c r="O1835" s="8"/>
      <c r="P1835" s="8">
        <v>1</v>
      </c>
      <c r="Q1835" s="8"/>
      <c r="R1835" s="8">
        <v>0</v>
      </c>
      <c r="S1835" s="8"/>
      <c r="T1835" s="8">
        <v>0</v>
      </c>
      <c r="U1835" s="26">
        <v>0</v>
      </c>
      <c r="V1835" s="26">
        <v>0</v>
      </c>
      <c r="W1835" s="26">
        <v>1913</v>
      </c>
    </row>
    <row r="1836" spans="1:23">
      <c r="A1836" t="str">
        <f t="shared" si="28"/>
        <v>Scotts Bluff, Nebraska</v>
      </c>
      <c r="B1836" t="s">
        <v>3064</v>
      </c>
      <c r="E1836" t="s">
        <v>3088</v>
      </c>
      <c r="F1836" s="25" t="s">
        <v>3089</v>
      </c>
      <c r="G1836" s="6"/>
      <c r="H1836" s="7">
        <v>36074</v>
      </c>
      <c r="I1836" s="8"/>
      <c r="J1836" s="8">
        <v>0</v>
      </c>
      <c r="K1836" s="8"/>
      <c r="L1836" s="8">
        <v>0</v>
      </c>
      <c r="M1836" s="8"/>
      <c r="N1836" s="8">
        <v>0</v>
      </c>
      <c r="O1836" s="8"/>
      <c r="P1836" s="8">
        <v>1</v>
      </c>
      <c r="Q1836" s="8"/>
      <c r="R1836" s="8">
        <v>0</v>
      </c>
      <c r="S1836" s="8"/>
      <c r="T1836" s="8">
        <v>0</v>
      </c>
      <c r="U1836" s="26">
        <v>0</v>
      </c>
      <c r="V1836" s="26">
        <v>0</v>
      </c>
      <c r="W1836" s="26">
        <v>36074</v>
      </c>
    </row>
    <row r="1837" spans="1:23">
      <c r="A1837" t="str">
        <f t="shared" si="28"/>
        <v>Adams, Nebraska</v>
      </c>
      <c r="B1837" t="s">
        <v>3064</v>
      </c>
      <c r="E1837" t="s">
        <v>626</v>
      </c>
      <c r="F1837" s="25" t="s">
        <v>3090</v>
      </c>
      <c r="G1837" s="6"/>
      <c r="H1837" s="7">
        <v>31587</v>
      </c>
      <c r="I1837" s="8"/>
      <c r="J1837" s="8">
        <v>0</v>
      </c>
      <c r="K1837" s="8"/>
      <c r="L1837" s="8">
        <v>0</v>
      </c>
      <c r="M1837" s="8"/>
      <c r="N1837" s="8">
        <v>0</v>
      </c>
      <c r="O1837" s="8"/>
      <c r="P1837" s="8">
        <v>1</v>
      </c>
      <c r="Q1837" s="8"/>
      <c r="R1837" s="8">
        <v>0</v>
      </c>
      <c r="S1837" s="8"/>
      <c r="T1837" s="8">
        <v>0</v>
      </c>
      <c r="U1837" s="26">
        <v>0</v>
      </c>
      <c r="V1837" s="26">
        <v>0</v>
      </c>
      <c r="W1837" s="26">
        <v>31587</v>
      </c>
    </row>
    <row r="1838" spans="1:23">
      <c r="A1838" t="str">
        <f t="shared" si="28"/>
        <v>Otoe, Nebraska</v>
      </c>
      <c r="B1838" t="s">
        <v>3064</v>
      </c>
      <c r="E1838" t="s">
        <v>3091</v>
      </c>
      <c r="F1838" s="25" t="s">
        <v>3092</v>
      </c>
      <c r="G1838" s="6"/>
      <c r="H1838" s="7">
        <v>15949</v>
      </c>
      <c r="I1838" s="8"/>
      <c r="J1838" s="8">
        <v>0</v>
      </c>
      <c r="K1838" s="8"/>
      <c r="L1838" s="8">
        <v>0</v>
      </c>
      <c r="M1838" s="8"/>
      <c r="N1838" s="8">
        <v>0</v>
      </c>
      <c r="O1838" s="8"/>
      <c r="P1838" s="8">
        <v>1</v>
      </c>
      <c r="Q1838" s="8"/>
      <c r="R1838" s="8">
        <v>0</v>
      </c>
      <c r="S1838" s="8"/>
      <c r="T1838" s="8">
        <v>0</v>
      </c>
      <c r="U1838" s="26">
        <v>0</v>
      </c>
      <c r="V1838" s="26">
        <v>0</v>
      </c>
      <c r="W1838" s="26">
        <v>15949</v>
      </c>
    </row>
    <row r="1839" spans="1:23">
      <c r="A1839" t="str">
        <f t="shared" si="28"/>
        <v>Kearney, Nebraska</v>
      </c>
      <c r="B1839" t="s">
        <v>3064</v>
      </c>
      <c r="E1839" t="s">
        <v>3093</v>
      </c>
      <c r="F1839" s="25" t="s">
        <v>3094</v>
      </c>
      <c r="G1839" s="6"/>
      <c r="H1839" s="7">
        <v>6529</v>
      </c>
      <c r="I1839" s="8"/>
      <c r="J1839" s="8">
        <v>0</v>
      </c>
      <c r="K1839" s="8"/>
      <c r="L1839" s="8">
        <v>0</v>
      </c>
      <c r="M1839" s="8"/>
      <c r="N1839" s="8">
        <v>0</v>
      </c>
      <c r="O1839" s="8"/>
      <c r="P1839" s="8">
        <v>1</v>
      </c>
      <c r="Q1839" s="8"/>
      <c r="R1839" s="8">
        <v>0</v>
      </c>
      <c r="S1839" s="8"/>
      <c r="T1839" s="8">
        <v>0</v>
      </c>
      <c r="U1839" s="26">
        <v>0</v>
      </c>
      <c r="V1839" s="26">
        <v>0</v>
      </c>
      <c r="W1839" s="26">
        <v>6529</v>
      </c>
    </row>
    <row r="1840" spans="1:23">
      <c r="A1840" t="str">
        <f t="shared" si="28"/>
        <v>Hitchcock, Nebraska</v>
      </c>
      <c r="B1840" t="s">
        <v>3064</v>
      </c>
      <c r="E1840" t="s">
        <v>3095</v>
      </c>
      <c r="F1840" s="25" t="s">
        <v>3096</v>
      </c>
      <c r="G1840" s="6"/>
      <c r="H1840" s="7">
        <v>2815</v>
      </c>
      <c r="I1840" s="8"/>
      <c r="J1840" s="8">
        <v>0</v>
      </c>
      <c r="K1840" s="8"/>
      <c r="L1840" s="8">
        <v>0</v>
      </c>
      <c r="M1840" s="8"/>
      <c r="N1840" s="8">
        <v>0</v>
      </c>
      <c r="O1840" s="8"/>
      <c r="P1840" s="8">
        <v>1</v>
      </c>
      <c r="Q1840" s="8"/>
      <c r="R1840" s="8">
        <v>0</v>
      </c>
      <c r="S1840" s="8"/>
      <c r="T1840" s="8">
        <v>0</v>
      </c>
      <c r="U1840" s="26">
        <v>0</v>
      </c>
      <c r="V1840" s="26">
        <v>0</v>
      </c>
      <c r="W1840" s="26">
        <v>2815</v>
      </c>
    </row>
    <row r="1841" spans="1:23">
      <c r="A1841" t="str">
        <f t="shared" si="28"/>
        <v>Kimball, Nebraska</v>
      </c>
      <c r="B1841" t="s">
        <v>3064</v>
      </c>
      <c r="E1841" t="s">
        <v>3097</v>
      </c>
      <c r="F1841" s="25" t="s">
        <v>3098</v>
      </c>
      <c r="G1841" s="6"/>
      <c r="H1841" s="7">
        <v>3633</v>
      </c>
      <c r="I1841" s="8"/>
      <c r="J1841" s="8">
        <v>0</v>
      </c>
      <c r="K1841" s="8"/>
      <c r="L1841" s="8">
        <v>0</v>
      </c>
      <c r="M1841" s="8"/>
      <c r="N1841" s="8">
        <v>0</v>
      </c>
      <c r="O1841" s="8"/>
      <c r="P1841" s="8">
        <v>1</v>
      </c>
      <c r="Q1841" s="8"/>
      <c r="R1841" s="8">
        <v>0</v>
      </c>
      <c r="S1841" s="8"/>
      <c r="T1841" s="8">
        <v>0</v>
      </c>
      <c r="U1841" s="26">
        <v>0</v>
      </c>
      <c r="V1841" s="26">
        <v>0</v>
      </c>
      <c r="W1841" s="26">
        <v>3633</v>
      </c>
    </row>
    <row r="1842" spans="1:23">
      <c r="A1842" t="str">
        <f t="shared" si="28"/>
        <v>Nemaha, Nebraska</v>
      </c>
      <c r="B1842" t="s">
        <v>3064</v>
      </c>
      <c r="E1842" t="s">
        <v>1708</v>
      </c>
      <c r="F1842" s="25" t="s">
        <v>3099</v>
      </c>
      <c r="G1842" s="6"/>
      <c r="H1842" s="7">
        <v>6973</v>
      </c>
      <c r="I1842" s="8"/>
      <c r="J1842" s="8">
        <v>0</v>
      </c>
      <c r="K1842" s="8"/>
      <c r="L1842" s="8">
        <v>0</v>
      </c>
      <c r="M1842" s="8"/>
      <c r="N1842" s="8">
        <v>0</v>
      </c>
      <c r="O1842" s="8"/>
      <c r="P1842" s="8">
        <v>1</v>
      </c>
      <c r="Q1842" s="8"/>
      <c r="R1842" s="8">
        <v>0</v>
      </c>
      <c r="S1842" s="8"/>
      <c r="T1842" s="8">
        <v>0</v>
      </c>
      <c r="U1842" s="26">
        <v>0</v>
      </c>
      <c r="V1842" s="26">
        <v>0</v>
      </c>
      <c r="W1842" s="26">
        <v>6973</v>
      </c>
    </row>
    <row r="1843" spans="1:23">
      <c r="A1843" t="str">
        <f t="shared" si="28"/>
        <v>Custer, Nebraska</v>
      </c>
      <c r="B1843" t="s">
        <v>3064</v>
      </c>
      <c r="E1843" t="s">
        <v>525</v>
      </c>
      <c r="F1843" s="25" t="s">
        <v>3100</v>
      </c>
      <c r="G1843" s="6"/>
      <c r="H1843" s="7">
        <v>10826</v>
      </c>
      <c r="I1843" s="8"/>
      <c r="J1843" s="8">
        <v>0</v>
      </c>
      <c r="K1843" s="8"/>
      <c r="L1843" s="8">
        <v>0</v>
      </c>
      <c r="M1843" s="8"/>
      <c r="N1843" s="8">
        <v>0</v>
      </c>
      <c r="O1843" s="8"/>
      <c r="P1843" s="8">
        <v>1</v>
      </c>
      <c r="Q1843" s="8"/>
      <c r="R1843" s="8">
        <v>0</v>
      </c>
      <c r="S1843" s="8"/>
      <c r="T1843" s="8">
        <v>0</v>
      </c>
      <c r="U1843" s="26">
        <v>0</v>
      </c>
      <c r="V1843" s="26">
        <v>0</v>
      </c>
      <c r="W1843" s="26">
        <v>10826</v>
      </c>
    </row>
    <row r="1844" spans="1:23">
      <c r="A1844" t="str">
        <f t="shared" si="28"/>
        <v>Cass, Nebraska</v>
      </c>
      <c r="B1844" t="s">
        <v>3064</v>
      </c>
      <c r="E1844" t="s">
        <v>1206</v>
      </c>
      <c r="F1844" s="25" t="s">
        <v>3101</v>
      </c>
      <c r="G1844" s="6"/>
      <c r="H1844" s="7">
        <v>25888</v>
      </c>
      <c r="I1844" s="8"/>
      <c r="J1844" s="8">
        <v>0</v>
      </c>
      <c r="K1844" s="8"/>
      <c r="L1844" s="8">
        <v>9.2166254635352288E-2</v>
      </c>
      <c r="M1844" s="8"/>
      <c r="N1844" s="8">
        <v>0</v>
      </c>
      <c r="O1844" s="8"/>
      <c r="P1844" s="8">
        <v>0.90783374536464767</v>
      </c>
      <c r="Q1844" s="8"/>
      <c r="R1844" s="8">
        <v>0</v>
      </c>
      <c r="S1844" s="8"/>
      <c r="T1844" s="8">
        <v>0</v>
      </c>
      <c r="U1844" s="26">
        <v>0</v>
      </c>
      <c r="V1844" s="26">
        <v>2386</v>
      </c>
      <c r="W1844" s="26">
        <v>23502</v>
      </c>
    </row>
    <row r="1845" spans="1:23">
      <c r="A1845" t="str">
        <f t="shared" si="28"/>
        <v>Polk, Nebraska</v>
      </c>
      <c r="B1845" t="s">
        <v>3064</v>
      </c>
      <c r="E1845" t="s">
        <v>350</v>
      </c>
      <c r="F1845" s="25" t="s">
        <v>3102</v>
      </c>
      <c r="G1845" s="6"/>
      <c r="H1845" s="7">
        <v>5225</v>
      </c>
      <c r="I1845" s="8"/>
      <c r="J1845" s="8">
        <v>0</v>
      </c>
      <c r="K1845" s="8"/>
      <c r="L1845" s="8">
        <v>0</v>
      </c>
      <c r="M1845" s="8"/>
      <c r="N1845" s="8">
        <v>0</v>
      </c>
      <c r="O1845" s="8"/>
      <c r="P1845" s="8">
        <v>1</v>
      </c>
      <c r="Q1845" s="8"/>
      <c r="R1845" s="8">
        <v>0</v>
      </c>
      <c r="S1845" s="8"/>
      <c r="T1845" s="8">
        <v>0</v>
      </c>
      <c r="U1845" s="26">
        <v>0</v>
      </c>
      <c r="V1845" s="26">
        <v>0</v>
      </c>
      <c r="W1845" s="26">
        <v>5225</v>
      </c>
    </row>
    <row r="1846" spans="1:23">
      <c r="A1846" t="str">
        <f t="shared" si="28"/>
        <v>Dawes, Nebraska</v>
      </c>
      <c r="B1846" t="s">
        <v>3064</v>
      </c>
      <c r="E1846" t="s">
        <v>3103</v>
      </c>
      <c r="F1846" s="25" t="s">
        <v>3104</v>
      </c>
      <c r="G1846" s="6"/>
      <c r="H1846" s="7">
        <v>8810</v>
      </c>
      <c r="I1846" s="8"/>
      <c r="J1846" s="8">
        <v>0</v>
      </c>
      <c r="K1846" s="8"/>
      <c r="L1846" s="8">
        <v>0</v>
      </c>
      <c r="M1846" s="8"/>
      <c r="N1846" s="8">
        <v>0</v>
      </c>
      <c r="O1846" s="8"/>
      <c r="P1846" s="8">
        <v>1</v>
      </c>
      <c r="Q1846" s="8"/>
      <c r="R1846" s="8">
        <v>0</v>
      </c>
      <c r="S1846" s="8"/>
      <c r="T1846" s="8">
        <v>0</v>
      </c>
      <c r="U1846" s="26">
        <v>0</v>
      </c>
      <c r="V1846" s="26">
        <v>0</v>
      </c>
      <c r="W1846" s="26">
        <v>8810</v>
      </c>
    </row>
    <row r="1847" spans="1:23">
      <c r="A1847" t="str">
        <f t="shared" si="28"/>
        <v>Wayne, Nebraska</v>
      </c>
      <c r="B1847" t="s">
        <v>3064</v>
      </c>
      <c r="E1847" t="s">
        <v>919</v>
      </c>
      <c r="F1847" s="25" t="s">
        <v>3105</v>
      </c>
      <c r="G1847" s="6"/>
      <c r="H1847" s="7">
        <v>9332</v>
      </c>
      <c r="I1847" s="8"/>
      <c r="J1847" s="8">
        <v>0</v>
      </c>
      <c r="K1847" s="8"/>
      <c r="L1847" s="8">
        <v>0</v>
      </c>
      <c r="M1847" s="8"/>
      <c r="N1847" s="8">
        <v>0</v>
      </c>
      <c r="O1847" s="8"/>
      <c r="P1847" s="8">
        <v>1</v>
      </c>
      <c r="Q1847" s="8"/>
      <c r="R1847" s="8">
        <v>0</v>
      </c>
      <c r="S1847" s="8"/>
      <c r="T1847" s="8">
        <v>0</v>
      </c>
      <c r="U1847" s="26">
        <v>0</v>
      </c>
      <c r="V1847" s="26">
        <v>0</v>
      </c>
      <c r="W1847" s="26">
        <v>9332</v>
      </c>
    </row>
    <row r="1848" spans="1:23">
      <c r="A1848" t="str">
        <f t="shared" si="28"/>
        <v>Garfield, Nebraska</v>
      </c>
      <c r="B1848" t="s">
        <v>3064</v>
      </c>
      <c r="E1848" t="s">
        <v>563</v>
      </c>
      <c r="F1848" s="25" t="s">
        <v>3106</v>
      </c>
      <c r="G1848" s="6"/>
      <c r="H1848" s="7">
        <v>2001</v>
      </c>
      <c r="I1848" s="8"/>
      <c r="J1848" s="8">
        <v>0</v>
      </c>
      <c r="K1848" s="8"/>
      <c r="L1848" s="8">
        <v>0</v>
      </c>
      <c r="M1848" s="8"/>
      <c r="N1848" s="8">
        <v>0</v>
      </c>
      <c r="O1848" s="8"/>
      <c r="P1848" s="8">
        <v>1</v>
      </c>
      <c r="Q1848" s="8"/>
      <c r="R1848" s="8">
        <v>0</v>
      </c>
      <c r="S1848" s="8"/>
      <c r="T1848" s="8">
        <v>0</v>
      </c>
      <c r="U1848" s="26">
        <v>0</v>
      </c>
      <c r="V1848" s="26">
        <v>0</v>
      </c>
      <c r="W1848" s="26">
        <v>2001</v>
      </c>
    </row>
    <row r="1849" spans="1:23">
      <c r="A1849" t="str">
        <f t="shared" si="28"/>
        <v>Pierce, Nebraska</v>
      </c>
      <c r="B1849" t="s">
        <v>3064</v>
      </c>
      <c r="E1849" t="s">
        <v>904</v>
      </c>
      <c r="F1849" s="25" t="s">
        <v>3107</v>
      </c>
      <c r="G1849" s="6"/>
      <c r="H1849" s="7">
        <v>7144</v>
      </c>
      <c r="I1849" s="8"/>
      <c r="J1849" s="8">
        <v>0</v>
      </c>
      <c r="K1849" s="8"/>
      <c r="L1849" s="8">
        <v>0</v>
      </c>
      <c r="M1849" s="8"/>
      <c r="N1849" s="8">
        <v>0</v>
      </c>
      <c r="O1849" s="8"/>
      <c r="P1849" s="8">
        <v>1</v>
      </c>
      <c r="Q1849" s="8"/>
      <c r="R1849" s="8">
        <v>0</v>
      </c>
      <c r="S1849" s="8"/>
      <c r="T1849" s="8">
        <v>0</v>
      </c>
      <c r="U1849" s="26">
        <v>0</v>
      </c>
      <c r="V1849" s="26">
        <v>0</v>
      </c>
      <c r="W1849" s="26">
        <v>7144</v>
      </c>
    </row>
    <row r="1850" spans="1:23">
      <c r="A1850" t="str">
        <f t="shared" si="28"/>
        <v>Platte, Nebraska</v>
      </c>
      <c r="B1850" t="s">
        <v>3064</v>
      </c>
      <c r="E1850" t="s">
        <v>2453</v>
      </c>
      <c r="F1850" s="25" t="s">
        <v>3108</v>
      </c>
      <c r="G1850" s="6"/>
      <c r="H1850" s="7">
        <v>33174</v>
      </c>
      <c r="I1850" s="8"/>
      <c r="J1850" s="8">
        <v>0</v>
      </c>
      <c r="K1850" s="8"/>
      <c r="L1850" s="8">
        <v>0</v>
      </c>
      <c r="M1850" s="8"/>
      <c r="N1850" s="8">
        <v>0</v>
      </c>
      <c r="O1850" s="8"/>
      <c r="P1850" s="8">
        <v>1</v>
      </c>
      <c r="Q1850" s="8"/>
      <c r="R1850" s="8">
        <v>0</v>
      </c>
      <c r="S1850" s="8"/>
      <c r="T1850" s="8">
        <v>0</v>
      </c>
      <c r="U1850" s="26">
        <v>0</v>
      </c>
      <c r="V1850" s="26">
        <v>0</v>
      </c>
      <c r="W1850" s="26">
        <v>33174</v>
      </c>
    </row>
    <row r="1851" spans="1:23">
      <c r="A1851" t="str">
        <f t="shared" si="28"/>
        <v>Box Butte, Nebraska</v>
      </c>
      <c r="B1851" t="s">
        <v>3064</v>
      </c>
      <c r="E1851" t="s">
        <v>3109</v>
      </c>
      <c r="F1851" s="25" t="s">
        <v>3110</v>
      </c>
      <c r="G1851" s="6"/>
      <c r="H1851" s="7">
        <v>10970</v>
      </c>
      <c r="I1851" s="8"/>
      <c r="J1851" s="8">
        <v>0</v>
      </c>
      <c r="K1851" s="8"/>
      <c r="L1851" s="8">
        <v>0</v>
      </c>
      <c r="M1851" s="8"/>
      <c r="N1851" s="8">
        <v>0</v>
      </c>
      <c r="O1851" s="8"/>
      <c r="P1851" s="8">
        <v>1</v>
      </c>
      <c r="Q1851" s="8"/>
      <c r="R1851" s="8">
        <v>0</v>
      </c>
      <c r="S1851" s="8"/>
      <c r="T1851" s="8">
        <v>0</v>
      </c>
      <c r="U1851" s="26">
        <v>0</v>
      </c>
      <c r="V1851" s="26">
        <v>0</v>
      </c>
      <c r="W1851" s="26">
        <v>10970</v>
      </c>
    </row>
    <row r="1852" spans="1:23">
      <c r="A1852" t="str">
        <f t="shared" si="28"/>
        <v>Thurston, Nebraska</v>
      </c>
      <c r="B1852" t="s">
        <v>3064</v>
      </c>
      <c r="E1852" t="s">
        <v>3111</v>
      </c>
      <c r="F1852" s="25" t="s">
        <v>3112</v>
      </c>
      <c r="G1852" s="6"/>
      <c r="H1852" s="7">
        <v>7181</v>
      </c>
      <c r="I1852" s="8"/>
      <c r="J1852" s="8">
        <v>0</v>
      </c>
      <c r="K1852" s="8"/>
      <c r="L1852" s="8">
        <v>0</v>
      </c>
      <c r="M1852" s="8"/>
      <c r="N1852" s="8">
        <v>0</v>
      </c>
      <c r="O1852" s="8"/>
      <c r="P1852" s="8">
        <v>1</v>
      </c>
      <c r="Q1852" s="8"/>
      <c r="R1852" s="8">
        <v>0</v>
      </c>
      <c r="S1852" s="8"/>
      <c r="T1852" s="8">
        <v>0</v>
      </c>
      <c r="U1852" s="26">
        <v>0</v>
      </c>
      <c r="V1852" s="26">
        <v>0</v>
      </c>
      <c r="W1852" s="26">
        <v>7181</v>
      </c>
    </row>
    <row r="1853" spans="1:23">
      <c r="A1853" t="str">
        <f t="shared" si="28"/>
        <v>Boone, Nebraska</v>
      </c>
      <c r="B1853" t="s">
        <v>3064</v>
      </c>
      <c r="E1853" t="s">
        <v>292</v>
      </c>
      <c r="F1853" s="25" t="s">
        <v>3113</v>
      </c>
      <c r="G1853" s="6"/>
      <c r="H1853" s="7">
        <v>5279</v>
      </c>
      <c r="I1853" s="8"/>
      <c r="J1853" s="8">
        <v>0</v>
      </c>
      <c r="K1853" s="8"/>
      <c r="L1853" s="8">
        <v>0</v>
      </c>
      <c r="M1853" s="8"/>
      <c r="N1853" s="8">
        <v>0</v>
      </c>
      <c r="O1853" s="8"/>
      <c r="P1853" s="8">
        <v>1</v>
      </c>
      <c r="Q1853" s="8"/>
      <c r="R1853" s="8">
        <v>0</v>
      </c>
      <c r="S1853" s="8"/>
      <c r="T1853" s="8">
        <v>0</v>
      </c>
      <c r="U1853" s="26">
        <v>0</v>
      </c>
      <c r="V1853" s="26">
        <v>0</v>
      </c>
      <c r="W1853" s="26">
        <v>5279</v>
      </c>
    </row>
    <row r="1854" spans="1:23">
      <c r="A1854" t="str">
        <f t="shared" si="28"/>
        <v>Madison, Nebraska</v>
      </c>
      <c r="B1854" t="s">
        <v>3064</v>
      </c>
      <c r="E1854" t="s">
        <v>121</v>
      </c>
      <c r="F1854" s="25" t="s">
        <v>3114</v>
      </c>
      <c r="G1854" s="6"/>
      <c r="H1854" s="7">
        <v>35080</v>
      </c>
      <c r="I1854" s="8"/>
      <c r="J1854" s="8">
        <v>0</v>
      </c>
      <c r="K1854" s="8"/>
      <c r="L1854" s="8">
        <v>0</v>
      </c>
      <c r="M1854" s="8"/>
      <c r="N1854" s="8">
        <v>0</v>
      </c>
      <c r="O1854" s="8"/>
      <c r="P1854" s="8">
        <v>1</v>
      </c>
      <c r="Q1854" s="8"/>
      <c r="R1854" s="8">
        <v>0</v>
      </c>
      <c r="S1854" s="8"/>
      <c r="T1854" s="8">
        <v>0</v>
      </c>
      <c r="U1854" s="26">
        <v>0</v>
      </c>
      <c r="V1854" s="26">
        <v>0</v>
      </c>
      <c r="W1854" s="26">
        <v>35080</v>
      </c>
    </row>
    <row r="1855" spans="1:23">
      <c r="A1855" t="str">
        <f t="shared" si="28"/>
        <v>McPherson, Nebraska</v>
      </c>
      <c r="B1855" t="s">
        <v>3064</v>
      </c>
      <c r="E1855" t="s">
        <v>1600</v>
      </c>
      <c r="F1855" s="25" t="s">
        <v>3115</v>
      </c>
      <c r="G1855" s="6"/>
      <c r="H1855" s="7">
        <v>395</v>
      </c>
      <c r="I1855" s="8"/>
      <c r="J1855" s="8">
        <v>0</v>
      </c>
      <c r="K1855" s="8"/>
      <c r="L1855" s="8">
        <v>0</v>
      </c>
      <c r="M1855" s="8"/>
      <c r="N1855" s="8">
        <v>0</v>
      </c>
      <c r="O1855" s="8"/>
      <c r="P1855" s="8">
        <v>1</v>
      </c>
      <c r="Q1855" s="8"/>
      <c r="R1855" s="8">
        <v>0</v>
      </c>
      <c r="S1855" s="8"/>
      <c r="T1855" s="8">
        <v>0</v>
      </c>
      <c r="U1855" s="26">
        <v>0</v>
      </c>
      <c r="V1855" s="26">
        <v>0</v>
      </c>
      <c r="W1855" s="26">
        <v>395</v>
      </c>
    </row>
    <row r="1856" spans="1:23">
      <c r="A1856" t="str">
        <f t="shared" si="28"/>
        <v>Red Willow, Nebraska</v>
      </c>
      <c r="B1856" t="s">
        <v>3064</v>
      </c>
      <c r="E1856" t="s">
        <v>3116</v>
      </c>
      <c r="F1856" s="25" t="s">
        <v>3117</v>
      </c>
      <c r="G1856" s="6"/>
      <c r="H1856" s="7">
        <v>10768</v>
      </c>
      <c r="I1856" s="8"/>
      <c r="J1856" s="8">
        <v>0</v>
      </c>
      <c r="K1856" s="8"/>
      <c r="L1856" s="8">
        <v>0</v>
      </c>
      <c r="M1856" s="8"/>
      <c r="N1856" s="8">
        <v>0</v>
      </c>
      <c r="O1856" s="8"/>
      <c r="P1856" s="8">
        <v>1</v>
      </c>
      <c r="Q1856" s="8"/>
      <c r="R1856" s="8">
        <v>0</v>
      </c>
      <c r="S1856" s="8"/>
      <c r="T1856" s="8">
        <v>0</v>
      </c>
      <c r="U1856" s="26">
        <v>0</v>
      </c>
      <c r="V1856" s="26">
        <v>0</v>
      </c>
      <c r="W1856" s="26">
        <v>10768</v>
      </c>
    </row>
    <row r="1857" spans="1:23">
      <c r="A1857" t="str">
        <f t="shared" si="28"/>
        <v>Rock, Nebraska</v>
      </c>
      <c r="B1857" t="s">
        <v>3064</v>
      </c>
      <c r="E1857" t="s">
        <v>2412</v>
      </c>
      <c r="F1857" s="25" t="s">
        <v>3118</v>
      </c>
      <c r="G1857" s="6"/>
      <c r="H1857" s="7">
        <v>1414</v>
      </c>
      <c r="I1857" s="8"/>
      <c r="J1857" s="8">
        <v>0</v>
      </c>
      <c r="K1857" s="8"/>
      <c r="L1857" s="8">
        <v>0</v>
      </c>
      <c r="M1857" s="8"/>
      <c r="N1857" s="8">
        <v>0</v>
      </c>
      <c r="O1857" s="8"/>
      <c r="P1857" s="8">
        <v>1</v>
      </c>
      <c r="Q1857" s="8"/>
      <c r="R1857" s="8">
        <v>0</v>
      </c>
      <c r="S1857" s="8"/>
      <c r="T1857" s="8">
        <v>0</v>
      </c>
      <c r="U1857" s="26">
        <v>0</v>
      </c>
      <c r="V1857" s="26">
        <v>0</v>
      </c>
      <c r="W1857" s="26">
        <v>1414</v>
      </c>
    </row>
    <row r="1858" spans="1:23">
      <c r="A1858" t="str">
        <f t="shared" si="28"/>
        <v>Gosper, Nebraska</v>
      </c>
      <c r="B1858" t="s">
        <v>3064</v>
      </c>
      <c r="E1858" t="s">
        <v>3119</v>
      </c>
      <c r="F1858" s="25" t="s">
        <v>3120</v>
      </c>
      <c r="G1858" s="6"/>
      <c r="H1858" s="7">
        <v>2013</v>
      </c>
      <c r="I1858" s="8"/>
      <c r="J1858" s="8">
        <v>0</v>
      </c>
      <c r="K1858" s="8"/>
      <c r="L1858" s="8">
        <v>0</v>
      </c>
      <c r="M1858" s="8"/>
      <c r="N1858" s="8">
        <v>0</v>
      </c>
      <c r="O1858" s="8"/>
      <c r="P1858" s="8">
        <v>1</v>
      </c>
      <c r="Q1858" s="8"/>
      <c r="R1858" s="8">
        <v>0</v>
      </c>
      <c r="S1858" s="8"/>
      <c r="T1858" s="8">
        <v>0</v>
      </c>
      <c r="U1858" s="26">
        <v>0</v>
      </c>
      <c r="V1858" s="26">
        <v>0</v>
      </c>
      <c r="W1858" s="26">
        <v>2013</v>
      </c>
    </row>
    <row r="1859" spans="1:23">
      <c r="A1859" t="str">
        <f t="shared" si="28"/>
        <v>Gage, Nebraska</v>
      </c>
      <c r="B1859" t="s">
        <v>3064</v>
      </c>
      <c r="E1859" t="s">
        <v>3121</v>
      </c>
      <c r="F1859" s="25" t="s">
        <v>3122</v>
      </c>
      <c r="G1859" s="6"/>
      <c r="H1859" s="7">
        <v>21594</v>
      </c>
      <c r="I1859" s="8"/>
      <c r="J1859" s="8">
        <v>0</v>
      </c>
      <c r="K1859" s="8"/>
      <c r="L1859" s="8">
        <v>0</v>
      </c>
      <c r="M1859" s="8"/>
      <c r="N1859" s="8">
        <v>0</v>
      </c>
      <c r="O1859" s="8"/>
      <c r="P1859" s="8">
        <v>1</v>
      </c>
      <c r="Q1859" s="8"/>
      <c r="R1859" s="8">
        <v>0</v>
      </c>
      <c r="S1859" s="8"/>
      <c r="T1859" s="8">
        <v>0</v>
      </c>
      <c r="U1859" s="26">
        <v>0</v>
      </c>
      <c r="V1859" s="26">
        <v>0</v>
      </c>
      <c r="W1859" s="26">
        <v>21594</v>
      </c>
    </row>
    <row r="1860" spans="1:23">
      <c r="A1860" t="str">
        <f t="shared" si="28"/>
        <v>Dawson, Nebraska</v>
      </c>
      <c r="B1860" t="s">
        <v>3064</v>
      </c>
      <c r="E1860" t="s">
        <v>870</v>
      </c>
      <c r="F1860" s="25" t="s">
        <v>3123</v>
      </c>
      <c r="G1860" s="6"/>
      <c r="H1860" s="7">
        <v>23733</v>
      </c>
      <c r="I1860" s="8"/>
      <c r="J1860" s="8">
        <v>0</v>
      </c>
      <c r="K1860" s="8"/>
      <c r="L1860" s="8">
        <v>0</v>
      </c>
      <c r="M1860" s="8"/>
      <c r="N1860" s="8">
        <v>0</v>
      </c>
      <c r="O1860" s="8"/>
      <c r="P1860" s="8">
        <v>1</v>
      </c>
      <c r="Q1860" s="8"/>
      <c r="R1860" s="8">
        <v>0</v>
      </c>
      <c r="S1860" s="8"/>
      <c r="T1860" s="8">
        <v>0</v>
      </c>
      <c r="U1860" s="26">
        <v>0</v>
      </c>
      <c r="V1860" s="26">
        <v>0</v>
      </c>
      <c r="W1860" s="26">
        <v>23733</v>
      </c>
    </row>
    <row r="1861" spans="1:23">
      <c r="A1861" t="str">
        <f t="shared" si="28"/>
        <v>Arthur, Nebraska</v>
      </c>
      <c r="B1861" t="s">
        <v>3064</v>
      </c>
      <c r="E1861" t="s">
        <v>3124</v>
      </c>
      <c r="F1861" s="25" t="s">
        <v>3125</v>
      </c>
      <c r="G1861" s="6"/>
      <c r="H1861" s="7">
        <v>427</v>
      </c>
      <c r="I1861" s="8"/>
      <c r="J1861" s="8">
        <v>0</v>
      </c>
      <c r="K1861" s="8"/>
      <c r="L1861" s="8">
        <v>0</v>
      </c>
      <c r="M1861" s="8"/>
      <c r="N1861" s="8">
        <v>0</v>
      </c>
      <c r="O1861" s="8"/>
      <c r="P1861" s="8">
        <v>1</v>
      </c>
      <c r="Q1861" s="8"/>
      <c r="R1861" s="8">
        <v>0</v>
      </c>
      <c r="S1861" s="8"/>
      <c r="T1861" s="8">
        <v>0</v>
      </c>
      <c r="U1861" s="26">
        <v>0</v>
      </c>
      <c r="V1861" s="26">
        <v>0</v>
      </c>
      <c r="W1861" s="26">
        <v>427</v>
      </c>
    </row>
    <row r="1862" spans="1:23">
      <c r="A1862" t="str">
        <f t="shared" ref="A1862:A1925" si="29">E1862&amp;", "&amp;B1862</f>
        <v>Hayes, Nebraska</v>
      </c>
      <c r="B1862" t="s">
        <v>3064</v>
      </c>
      <c r="E1862" t="s">
        <v>3126</v>
      </c>
      <c r="F1862" s="25" t="s">
        <v>3127</v>
      </c>
      <c r="G1862" s="6"/>
      <c r="H1862" s="7">
        <v>893</v>
      </c>
      <c r="I1862" s="8"/>
      <c r="J1862" s="8">
        <v>0</v>
      </c>
      <c r="K1862" s="8"/>
      <c r="L1862" s="8">
        <v>0</v>
      </c>
      <c r="M1862" s="8"/>
      <c r="N1862" s="8">
        <v>0</v>
      </c>
      <c r="O1862" s="8"/>
      <c r="P1862" s="8">
        <v>1</v>
      </c>
      <c r="Q1862" s="8"/>
      <c r="R1862" s="8">
        <v>0</v>
      </c>
      <c r="S1862" s="8"/>
      <c r="T1862" s="8">
        <v>0</v>
      </c>
      <c r="U1862" s="26">
        <v>0</v>
      </c>
      <c r="V1862" s="26">
        <v>0</v>
      </c>
      <c r="W1862" s="26">
        <v>893</v>
      </c>
    </row>
    <row r="1863" spans="1:23">
      <c r="A1863" t="str">
        <f t="shared" si="29"/>
        <v>Johnson, Nebraska</v>
      </c>
      <c r="B1863" t="s">
        <v>3064</v>
      </c>
      <c r="E1863" t="s">
        <v>256</v>
      </c>
      <c r="F1863" s="25" t="s">
        <v>3128</v>
      </c>
      <c r="G1863" s="6"/>
      <c r="H1863" s="7">
        <v>5161</v>
      </c>
      <c r="I1863" s="8"/>
      <c r="J1863" s="8">
        <v>0</v>
      </c>
      <c r="K1863" s="8"/>
      <c r="L1863" s="8">
        <v>0</v>
      </c>
      <c r="M1863" s="8"/>
      <c r="N1863" s="8">
        <v>0</v>
      </c>
      <c r="O1863" s="8"/>
      <c r="P1863" s="8">
        <v>1</v>
      </c>
      <c r="Q1863" s="8"/>
      <c r="R1863" s="8">
        <v>0</v>
      </c>
      <c r="S1863" s="8"/>
      <c r="T1863" s="8">
        <v>0</v>
      </c>
      <c r="U1863" s="26">
        <v>0</v>
      </c>
      <c r="V1863" s="26">
        <v>0</v>
      </c>
      <c r="W1863" s="26">
        <v>5161</v>
      </c>
    </row>
    <row r="1864" spans="1:23">
      <c r="A1864" t="str">
        <f t="shared" si="29"/>
        <v>Antelope, Nebraska</v>
      </c>
      <c r="B1864" t="s">
        <v>3064</v>
      </c>
      <c r="E1864" t="s">
        <v>3129</v>
      </c>
      <c r="F1864" s="25" t="s">
        <v>3130</v>
      </c>
      <c r="G1864" s="6"/>
      <c r="H1864" s="7">
        <v>6341</v>
      </c>
      <c r="I1864" s="8"/>
      <c r="J1864" s="8">
        <v>0</v>
      </c>
      <c r="K1864" s="8"/>
      <c r="L1864" s="8">
        <v>0</v>
      </c>
      <c r="M1864" s="8"/>
      <c r="N1864" s="8">
        <v>0</v>
      </c>
      <c r="O1864" s="8"/>
      <c r="P1864" s="8">
        <v>1</v>
      </c>
      <c r="Q1864" s="8"/>
      <c r="R1864" s="8">
        <v>0</v>
      </c>
      <c r="S1864" s="8"/>
      <c r="T1864" s="8">
        <v>0</v>
      </c>
      <c r="U1864" s="26">
        <v>0</v>
      </c>
      <c r="V1864" s="26">
        <v>0</v>
      </c>
      <c r="W1864" s="26">
        <v>6341</v>
      </c>
    </row>
    <row r="1865" spans="1:23">
      <c r="A1865" t="str">
        <f t="shared" si="29"/>
        <v>Sioux, Nebraska</v>
      </c>
      <c r="B1865" t="s">
        <v>3064</v>
      </c>
      <c r="E1865" t="s">
        <v>1198</v>
      </c>
      <c r="F1865" s="25" t="s">
        <v>3131</v>
      </c>
      <c r="G1865" s="6"/>
      <c r="H1865" s="7">
        <v>1219</v>
      </c>
      <c r="I1865" s="8"/>
      <c r="J1865" s="8">
        <v>0</v>
      </c>
      <c r="K1865" s="8"/>
      <c r="L1865" s="8">
        <v>0</v>
      </c>
      <c r="M1865" s="8"/>
      <c r="N1865" s="8">
        <v>0</v>
      </c>
      <c r="O1865" s="8"/>
      <c r="P1865" s="8">
        <v>1</v>
      </c>
      <c r="Q1865" s="8"/>
      <c r="R1865" s="8">
        <v>0</v>
      </c>
      <c r="S1865" s="8"/>
      <c r="T1865" s="8">
        <v>0</v>
      </c>
      <c r="U1865" s="26">
        <v>0</v>
      </c>
      <c r="V1865" s="26">
        <v>0</v>
      </c>
      <c r="W1865" s="26">
        <v>1219</v>
      </c>
    </row>
    <row r="1866" spans="1:23">
      <c r="A1866" t="str">
        <f t="shared" si="29"/>
        <v>Lincoln, Nebraska</v>
      </c>
      <c r="B1866" t="s">
        <v>3064</v>
      </c>
      <c r="E1866" t="s">
        <v>326</v>
      </c>
      <c r="F1866" s="25" t="s">
        <v>3132</v>
      </c>
      <c r="G1866" s="6"/>
      <c r="H1866" s="7">
        <v>35263</v>
      </c>
      <c r="I1866" s="8"/>
      <c r="J1866" s="8">
        <v>0</v>
      </c>
      <c r="K1866" s="8"/>
      <c r="L1866" s="8">
        <v>0</v>
      </c>
      <c r="M1866" s="8"/>
      <c r="N1866" s="8">
        <v>0</v>
      </c>
      <c r="O1866" s="8"/>
      <c r="P1866" s="8">
        <v>1</v>
      </c>
      <c r="Q1866" s="8"/>
      <c r="R1866" s="8">
        <v>0</v>
      </c>
      <c r="S1866" s="8"/>
      <c r="T1866" s="8">
        <v>0</v>
      </c>
      <c r="U1866" s="26">
        <v>0</v>
      </c>
      <c r="V1866" s="26">
        <v>0</v>
      </c>
      <c r="W1866" s="26">
        <v>35263</v>
      </c>
    </row>
    <row r="1867" spans="1:23">
      <c r="A1867" t="str">
        <f t="shared" si="29"/>
        <v>Sherman, Nebraska</v>
      </c>
      <c r="B1867" t="s">
        <v>3064</v>
      </c>
      <c r="E1867" t="s">
        <v>1613</v>
      </c>
      <c r="F1867" s="25" t="s">
        <v>3133</v>
      </c>
      <c r="G1867" s="6"/>
      <c r="H1867" s="7">
        <v>3033</v>
      </c>
      <c r="I1867" s="8"/>
      <c r="J1867" s="8">
        <v>0</v>
      </c>
      <c r="K1867" s="8"/>
      <c r="L1867" s="8">
        <v>0</v>
      </c>
      <c r="M1867" s="8"/>
      <c r="N1867" s="8">
        <v>0</v>
      </c>
      <c r="O1867" s="8"/>
      <c r="P1867" s="8">
        <v>1</v>
      </c>
      <c r="Q1867" s="8"/>
      <c r="R1867" s="8">
        <v>0</v>
      </c>
      <c r="S1867" s="8"/>
      <c r="T1867" s="8">
        <v>0</v>
      </c>
      <c r="U1867" s="26">
        <v>0</v>
      </c>
      <c r="V1867" s="26">
        <v>0</v>
      </c>
      <c r="W1867" s="26">
        <v>3033</v>
      </c>
    </row>
    <row r="1868" spans="1:23">
      <c r="A1868" t="str">
        <f t="shared" si="29"/>
        <v>Logan, Nebraska</v>
      </c>
      <c r="B1868" t="s">
        <v>3064</v>
      </c>
      <c r="E1868" t="s">
        <v>352</v>
      </c>
      <c r="F1868" s="25" t="s">
        <v>3134</v>
      </c>
      <c r="G1868" s="6"/>
      <c r="H1868" s="7">
        <v>927</v>
      </c>
      <c r="I1868" s="8"/>
      <c r="J1868" s="8">
        <v>0</v>
      </c>
      <c r="K1868" s="8"/>
      <c r="L1868" s="8">
        <v>0</v>
      </c>
      <c r="M1868" s="8"/>
      <c r="N1868" s="8">
        <v>0</v>
      </c>
      <c r="O1868" s="8"/>
      <c r="P1868" s="8">
        <v>1</v>
      </c>
      <c r="Q1868" s="8"/>
      <c r="R1868" s="8">
        <v>0</v>
      </c>
      <c r="S1868" s="8"/>
      <c r="T1868" s="8">
        <v>0</v>
      </c>
      <c r="U1868" s="26">
        <v>0</v>
      </c>
      <c r="V1868" s="26">
        <v>0</v>
      </c>
      <c r="W1868" s="26">
        <v>927</v>
      </c>
    </row>
    <row r="1869" spans="1:23">
      <c r="A1869" t="str">
        <f t="shared" si="29"/>
        <v>Merrick, Nebraska</v>
      </c>
      <c r="B1869" t="s">
        <v>3064</v>
      </c>
      <c r="E1869" t="s">
        <v>3135</v>
      </c>
      <c r="F1869" s="25" t="s">
        <v>3136</v>
      </c>
      <c r="G1869" s="6"/>
      <c r="H1869" s="7">
        <v>7798</v>
      </c>
      <c r="I1869" s="8"/>
      <c r="J1869" s="8">
        <v>0</v>
      </c>
      <c r="K1869" s="8"/>
      <c r="L1869" s="8">
        <v>0</v>
      </c>
      <c r="M1869" s="8"/>
      <c r="N1869" s="8">
        <v>0</v>
      </c>
      <c r="O1869" s="8"/>
      <c r="P1869" s="8">
        <v>1</v>
      </c>
      <c r="Q1869" s="8"/>
      <c r="R1869" s="8">
        <v>0</v>
      </c>
      <c r="S1869" s="8"/>
      <c r="T1869" s="8">
        <v>0</v>
      </c>
      <c r="U1869" s="26">
        <v>0</v>
      </c>
      <c r="V1869" s="26">
        <v>0</v>
      </c>
      <c r="W1869" s="26">
        <v>7798</v>
      </c>
    </row>
    <row r="1870" spans="1:23">
      <c r="A1870" t="str">
        <f t="shared" si="29"/>
        <v>Sheridan, Nebraska</v>
      </c>
      <c r="B1870" t="s">
        <v>3064</v>
      </c>
      <c r="E1870" t="s">
        <v>1698</v>
      </c>
      <c r="F1870" s="25" t="s">
        <v>3137</v>
      </c>
      <c r="G1870" s="6"/>
      <c r="H1870" s="7">
        <v>5231</v>
      </c>
      <c r="I1870" s="8"/>
      <c r="J1870" s="8">
        <v>0</v>
      </c>
      <c r="K1870" s="8"/>
      <c r="L1870" s="8">
        <v>0</v>
      </c>
      <c r="M1870" s="8"/>
      <c r="N1870" s="8">
        <v>0</v>
      </c>
      <c r="O1870" s="8"/>
      <c r="P1870" s="8">
        <v>1</v>
      </c>
      <c r="Q1870" s="8"/>
      <c r="R1870" s="8">
        <v>0</v>
      </c>
      <c r="S1870" s="8"/>
      <c r="T1870" s="8">
        <v>0</v>
      </c>
      <c r="U1870" s="26">
        <v>0</v>
      </c>
      <c r="V1870" s="26">
        <v>0</v>
      </c>
      <c r="W1870" s="26">
        <v>5231</v>
      </c>
    </row>
    <row r="1871" spans="1:23">
      <c r="A1871" t="str">
        <f t="shared" si="29"/>
        <v>Pawnee, Nebraska</v>
      </c>
      <c r="B1871" t="s">
        <v>3064</v>
      </c>
      <c r="E1871" t="s">
        <v>1639</v>
      </c>
      <c r="F1871" s="25" t="s">
        <v>3138</v>
      </c>
      <c r="G1871" s="6"/>
      <c r="H1871" s="7">
        <v>2649</v>
      </c>
      <c r="I1871" s="8"/>
      <c r="J1871" s="8">
        <v>0</v>
      </c>
      <c r="K1871" s="8"/>
      <c r="L1871" s="8">
        <v>0</v>
      </c>
      <c r="M1871" s="8"/>
      <c r="N1871" s="8">
        <v>0</v>
      </c>
      <c r="O1871" s="8"/>
      <c r="P1871" s="8">
        <v>1</v>
      </c>
      <c r="Q1871" s="8"/>
      <c r="R1871" s="8">
        <v>0</v>
      </c>
      <c r="S1871" s="8"/>
      <c r="T1871" s="8">
        <v>0</v>
      </c>
      <c r="U1871" s="26">
        <v>0</v>
      </c>
      <c r="V1871" s="26">
        <v>0</v>
      </c>
      <c r="W1871" s="26">
        <v>2649</v>
      </c>
    </row>
    <row r="1872" spans="1:23">
      <c r="A1872" t="str">
        <f t="shared" si="29"/>
        <v>Grant, Nebraska</v>
      </c>
      <c r="B1872" t="s">
        <v>3064</v>
      </c>
      <c r="E1872" t="s">
        <v>337</v>
      </c>
      <c r="F1872" s="25" t="s">
        <v>3139</v>
      </c>
      <c r="G1872" s="6"/>
      <c r="H1872" s="7">
        <v>722</v>
      </c>
      <c r="I1872" s="8"/>
      <c r="J1872" s="8">
        <v>0</v>
      </c>
      <c r="K1872" s="8"/>
      <c r="L1872" s="8">
        <v>0</v>
      </c>
      <c r="M1872" s="8"/>
      <c r="N1872" s="8">
        <v>0</v>
      </c>
      <c r="O1872" s="8"/>
      <c r="P1872" s="8">
        <v>1</v>
      </c>
      <c r="Q1872" s="8"/>
      <c r="R1872" s="8">
        <v>0</v>
      </c>
      <c r="S1872" s="8"/>
      <c r="T1872" s="8">
        <v>0</v>
      </c>
      <c r="U1872" s="26">
        <v>0</v>
      </c>
      <c r="V1872" s="26">
        <v>0</v>
      </c>
      <c r="W1872" s="26">
        <v>722</v>
      </c>
    </row>
    <row r="1873" spans="1:23">
      <c r="A1873" t="str">
        <f t="shared" si="29"/>
        <v>Burt, Nebraska</v>
      </c>
      <c r="B1873" t="s">
        <v>3064</v>
      </c>
      <c r="E1873" t="s">
        <v>3140</v>
      </c>
      <c r="F1873" s="25" t="s">
        <v>3141</v>
      </c>
      <c r="G1873" s="6"/>
      <c r="H1873" s="7">
        <v>6510</v>
      </c>
      <c r="I1873" s="8"/>
      <c r="J1873" s="8">
        <v>0</v>
      </c>
      <c r="K1873" s="8"/>
      <c r="L1873" s="8">
        <v>0</v>
      </c>
      <c r="M1873" s="8"/>
      <c r="N1873" s="8">
        <v>0</v>
      </c>
      <c r="O1873" s="8"/>
      <c r="P1873" s="8">
        <v>1</v>
      </c>
      <c r="Q1873" s="8"/>
      <c r="R1873" s="8">
        <v>0</v>
      </c>
      <c r="S1873" s="8"/>
      <c r="T1873" s="8">
        <v>0</v>
      </c>
      <c r="U1873" s="26">
        <v>0</v>
      </c>
      <c r="V1873" s="26">
        <v>0</v>
      </c>
      <c r="W1873" s="26">
        <v>6510</v>
      </c>
    </row>
    <row r="1874" spans="1:23">
      <c r="A1874" t="str">
        <f t="shared" si="29"/>
        <v>Saunders, Nebraska</v>
      </c>
      <c r="B1874" t="s">
        <v>3064</v>
      </c>
      <c r="E1874" t="s">
        <v>3142</v>
      </c>
      <c r="F1874" s="25" t="s">
        <v>3143</v>
      </c>
      <c r="G1874" s="6"/>
      <c r="H1874" s="7">
        <v>21165</v>
      </c>
      <c r="I1874" s="8"/>
      <c r="J1874" s="8">
        <v>0</v>
      </c>
      <c r="K1874" s="8"/>
      <c r="L1874" s="8">
        <v>0</v>
      </c>
      <c r="M1874" s="8"/>
      <c r="N1874" s="8">
        <v>0</v>
      </c>
      <c r="O1874" s="8"/>
      <c r="P1874" s="8">
        <v>1</v>
      </c>
      <c r="Q1874" s="8"/>
      <c r="R1874" s="8">
        <v>0</v>
      </c>
      <c r="S1874" s="8"/>
      <c r="T1874" s="8">
        <v>0</v>
      </c>
      <c r="U1874" s="26">
        <v>0</v>
      </c>
      <c r="V1874" s="26">
        <v>0</v>
      </c>
      <c r="W1874" s="26">
        <v>21165</v>
      </c>
    </row>
    <row r="1875" spans="1:23">
      <c r="A1875" t="str">
        <f t="shared" si="29"/>
        <v>Blaine, Nebraska</v>
      </c>
      <c r="B1875" t="s">
        <v>3064</v>
      </c>
      <c r="E1875" t="s">
        <v>1230</v>
      </c>
      <c r="F1875" s="25" t="s">
        <v>3144</v>
      </c>
      <c r="G1875" s="6"/>
      <c r="H1875" s="7">
        <v>477</v>
      </c>
      <c r="I1875" s="8"/>
      <c r="J1875" s="8">
        <v>0</v>
      </c>
      <c r="K1875" s="8"/>
      <c r="L1875" s="8">
        <v>0</v>
      </c>
      <c r="M1875" s="8"/>
      <c r="N1875" s="8">
        <v>0</v>
      </c>
      <c r="O1875" s="8"/>
      <c r="P1875" s="8">
        <v>1</v>
      </c>
      <c r="Q1875" s="8"/>
      <c r="R1875" s="8">
        <v>0</v>
      </c>
      <c r="S1875" s="8"/>
      <c r="T1875" s="8">
        <v>0</v>
      </c>
      <c r="U1875" s="26">
        <v>0</v>
      </c>
      <c r="V1875" s="26">
        <v>0</v>
      </c>
      <c r="W1875" s="26">
        <v>477</v>
      </c>
    </row>
    <row r="1876" spans="1:23">
      <c r="A1876" t="str">
        <f t="shared" si="29"/>
        <v>Dixon, Nebraska</v>
      </c>
      <c r="B1876" t="s">
        <v>3064</v>
      </c>
      <c r="E1876" t="s">
        <v>3145</v>
      </c>
      <c r="F1876" s="25" t="s">
        <v>3146</v>
      </c>
      <c r="G1876" s="6"/>
      <c r="H1876" s="7">
        <v>5719</v>
      </c>
      <c r="I1876" s="8"/>
      <c r="J1876" s="8">
        <v>0</v>
      </c>
      <c r="K1876" s="8"/>
      <c r="L1876" s="8">
        <v>0</v>
      </c>
      <c r="M1876" s="8"/>
      <c r="N1876" s="8">
        <v>0</v>
      </c>
      <c r="O1876" s="8"/>
      <c r="P1876" s="8">
        <v>1</v>
      </c>
      <c r="Q1876" s="8"/>
      <c r="R1876" s="8">
        <v>0</v>
      </c>
      <c r="S1876" s="8"/>
      <c r="T1876" s="8">
        <v>0</v>
      </c>
      <c r="U1876" s="26">
        <v>0</v>
      </c>
      <c r="V1876" s="26">
        <v>0</v>
      </c>
      <c r="W1876" s="26">
        <v>5719</v>
      </c>
    </row>
    <row r="1877" spans="1:23">
      <c r="A1877" t="str">
        <f t="shared" si="29"/>
        <v>Stanton, Nebraska</v>
      </c>
      <c r="B1877" t="s">
        <v>3064</v>
      </c>
      <c r="E1877" t="s">
        <v>1608</v>
      </c>
      <c r="F1877" s="25" t="s">
        <v>3147</v>
      </c>
      <c r="G1877" s="6"/>
      <c r="H1877" s="7">
        <v>5957</v>
      </c>
      <c r="I1877" s="8"/>
      <c r="J1877" s="8">
        <v>0</v>
      </c>
      <c r="K1877" s="8"/>
      <c r="L1877" s="8">
        <v>0</v>
      </c>
      <c r="M1877" s="8"/>
      <c r="N1877" s="8">
        <v>0</v>
      </c>
      <c r="O1877" s="8"/>
      <c r="P1877" s="8">
        <v>1</v>
      </c>
      <c r="Q1877" s="8"/>
      <c r="R1877" s="8">
        <v>0</v>
      </c>
      <c r="S1877" s="8"/>
      <c r="T1877" s="8">
        <v>0</v>
      </c>
      <c r="U1877" s="26">
        <v>0</v>
      </c>
      <c r="V1877" s="26">
        <v>0</v>
      </c>
      <c r="W1877" s="26">
        <v>5957</v>
      </c>
    </row>
    <row r="1878" spans="1:23">
      <c r="A1878" t="str">
        <f t="shared" si="29"/>
        <v>Wheeler, Nebraska</v>
      </c>
      <c r="B1878" t="s">
        <v>3064</v>
      </c>
      <c r="E1878" t="s">
        <v>892</v>
      </c>
      <c r="F1878" s="25" t="s">
        <v>3148</v>
      </c>
      <c r="G1878" s="6"/>
      <c r="H1878" s="7">
        <v>783</v>
      </c>
      <c r="I1878" s="8"/>
      <c r="J1878" s="8">
        <v>0</v>
      </c>
      <c r="K1878" s="8"/>
      <c r="L1878" s="8">
        <v>0</v>
      </c>
      <c r="M1878" s="8"/>
      <c r="N1878" s="8">
        <v>0</v>
      </c>
      <c r="O1878" s="8"/>
      <c r="P1878" s="8">
        <v>1</v>
      </c>
      <c r="Q1878" s="8"/>
      <c r="R1878" s="8">
        <v>0</v>
      </c>
      <c r="S1878" s="8"/>
      <c r="T1878" s="8">
        <v>0</v>
      </c>
      <c r="U1878" s="26">
        <v>0</v>
      </c>
      <c r="V1878" s="26">
        <v>0</v>
      </c>
      <c r="W1878" s="26">
        <v>783</v>
      </c>
    </row>
    <row r="1879" spans="1:23">
      <c r="A1879" t="str">
        <f t="shared" si="29"/>
        <v>Franklin, Nebraska</v>
      </c>
      <c r="B1879" t="s">
        <v>3064</v>
      </c>
      <c r="E1879" t="s">
        <v>117</v>
      </c>
      <c r="F1879" s="25" t="s">
        <v>3149</v>
      </c>
      <c r="G1879" s="6"/>
      <c r="H1879" s="7">
        <v>2987</v>
      </c>
      <c r="I1879" s="8"/>
      <c r="J1879" s="8">
        <v>0</v>
      </c>
      <c r="K1879" s="8"/>
      <c r="L1879" s="8">
        <v>0</v>
      </c>
      <c r="M1879" s="8"/>
      <c r="N1879" s="8">
        <v>0</v>
      </c>
      <c r="O1879" s="8"/>
      <c r="P1879" s="8">
        <v>1</v>
      </c>
      <c r="Q1879" s="8"/>
      <c r="R1879" s="8">
        <v>0</v>
      </c>
      <c r="S1879" s="8"/>
      <c r="T1879" s="8">
        <v>0</v>
      </c>
      <c r="U1879" s="26">
        <v>0</v>
      </c>
      <c r="V1879" s="26">
        <v>0</v>
      </c>
      <c r="W1879" s="26">
        <v>2987</v>
      </c>
    </row>
    <row r="1880" spans="1:23">
      <c r="A1880" t="str">
        <f t="shared" si="29"/>
        <v>Dodge, Nebraska</v>
      </c>
      <c r="B1880" t="s">
        <v>3064</v>
      </c>
      <c r="E1880" t="s">
        <v>874</v>
      </c>
      <c r="F1880" s="25" t="s">
        <v>3150</v>
      </c>
      <c r="G1880" s="6"/>
      <c r="H1880" s="7">
        <v>36665</v>
      </c>
      <c r="I1880" s="8"/>
      <c r="J1880" s="8">
        <v>0</v>
      </c>
      <c r="K1880" s="8"/>
      <c r="L1880" s="8">
        <v>0</v>
      </c>
      <c r="M1880" s="8"/>
      <c r="N1880" s="8">
        <v>0</v>
      </c>
      <c r="O1880" s="8"/>
      <c r="P1880" s="8">
        <v>1</v>
      </c>
      <c r="Q1880" s="8"/>
      <c r="R1880" s="8">
        <v>0</v>
      </c>
      <c r="S1880" s="8"/>
      <c r="T1880" s="8">
        <v>0</v>
      </c>
      <c r="U1880" s="26">
        <v>0</v>
      </c>
      <c r="V1880" s="26">
        <v>0</v>
      </c>
      <c r="W1880" s="26">
        <v>36665</v>
      </c>
    </row>
    <row r="1881" spans="1:23">
      <c r="A1881" t="str">
        <f t="shared" si="29"/>
        <v>Chase, Nebraska</v>
      </c>
      <c r="B1881" t="s">
        <v>3064</v>
      </c>
      <c r="E1881" t="s">
        <v>1664</v>
      </c>
      <c r="F1881" s="25" t="s">
        <v>3151</v>
      </c>
      <c r="G1881" s="6"/>
      <c r="H1881" s="7">
        <v>3783</v>
      </c>
      <c r="I1881" s="8"/>
      <c r="J1881" s="8">
        <v>0</v>
      </c>
      <c r="K1881" s="8"/>
      <c r="L1881" s="8">
        <v>0</v>
      </c>
      <c r="M1881" s="8"/>
      <c r="N1881" s="8">
        <v>0</v>
      </c>
      <c r="O1881" s="8"/>
      <c r="P1881" s="8">
        <v>1</v>
      </c>
      <c r="Q1881" s="8"/>
      <c r="R1881" s="8">
        <v>0</v>
      </c>
      <c r="S1881" s="8"/>
      <c r="T1881" s="8">
        <v>0</v>
      </c>
      <c r="U1881" s="26">
        <v>0</v>
      </c>
      <c r="V1881" s="26">
        <v>0</v>
      </c>
      <c r="W1881" s="26">
        <v>3783</v>
      </c>
    </row>
    <row r="1882" spans="1:23">
      <c r="A1882" t="str">
        <f t="shared" si="29"/>
        <v>Buffalo, Nebraska</v>
      </c>
      <c r="B1882" t="s">
        <v>3064</v>
      </c>
      <c r="E1882" t="s">
        <v>3152</v>
      </c>
      <c r="F1882" s="25" t="s">
        <v>3153</v>
      </c>
      <c r="G1882" s="6"/>
      <c r="H1882" s="7">
        <v>49209</v>
      </c>
      <c r="I1882" s="8"/>
      <c r="J1882" s="8">
        <v>0</v>
      </c>
      <c r="K1882" s="8"/>
      <c r="L1882" s="8">
        <v>0</v>
      </c>
      <c r="M1882" s="8"/>
      <c r="N1882" s="8">
        <v>0</v>
      </c>
      <c r="O1882" s="8"/>
      <c r="P1882" s="8">
        <v>1</v>
      </c>
      <c r="Q1882" s="8"/>
      <c r="R1882" s="8">
        <v>0</v>
      </c>
      <c r="S1882" s="8"/>
      <c r="T1882" s="8">
        <v>0</v>
      </c>
      <c r="U1882" s="26">
        <v>0</v>
      </c>
      <c r="V1882" s="26">
        <v>0</v>
      </c>
      <c r="W1882" s="26">
        <v>49209</v>
      </c>
    </row>
    <row r="1883" spans="1:23">
      <c r="A1883" t="str">
        <f t="shared" si="29"/>
        <v>Fillmore, Nebraska</v>
      </c>
      <c r="B1883" t="s">
        <v>3064</v>
      </c>
      <c r="E1883" t="s">
        <v>2292</v>
      </c>
      <c r="F1883" s="25" t="s">
        <v>3154</v>
      </c>
      <c r="G1883" s="6"/>
      <c r="H1883" s="7">
        <v>5547</v>
      </c>
      <c r="I1883" s="8"/>
      <c r="J1883" s="8">
        <v>0</v>
      </c>
      <c r="K1883" s="8"/>
      <c r="L1883" s="8">
        <v>0</v>
      </c>
      <c r="M1883" s="8"/>
      <c r="N1883" s="8">
        <v>0</v>
      </c>
      <c r="O1883" s="8"/>
      <c r="P1883" s="8">
        <v>1</v>
      </c>
      <c r="Q1883" s="8"/>
      <c r="R1883" s="8">
        <v>0</v>
      </c>
      <c r="S1883" s="8"/>
      <c r="T1883" s="8">
        <v>0</v>
      </c>
      <c r="U1883" s="26">
        <v>0</v>
      </c>
      <c r="V1883" s="26">
        <v>0</v>
      </c>
      <c r="W1883" s="26">
        <v>5547</v>
      </c>
    </row>
    <row r="1884" spans="1:23">
      <c r="A1884" t="str">
        <f t="shared" si="29"/>
        <v>York, Nebraska</v>
      </c>
      <c r="B1884" t="s">
        <v>3064</v>
      </c>
      <c r="E1884" t="s">
        <v>2122</v>
      </c>
      <c r="F1884" s="25" t="s">
        <v>3155</v>
      </c>
      <c r="G1884" s="6"/>
      <c r="H1884" s="7">
        <v>13745</v>
      </c>
      <c r="I1884" s="8"/>
      <c r="J1884" s="8">
        <v>0</v>
      </c>
      <c r="K1884" s="8"/>
      <c r="L1884" s="8">
        <v>0</v>
      </c>
      <c r="M1884" s="8"/>
      <c r="N1884" s="8">
        <v>0</v>
      </c>
      <c r="O1884" s="8"/>
      <c r="P1884" s="8">
        <v>1</v>
      </c>
      <c r="Q1884" s="8"/>
      <c r="R1884" s="8">
        <v>0</v>
      </c>
      <c r="S1884" s="8"/>
      <c r="T1884" s="8">
        <v>0</v>
      </c>
      <c r="U1884" s="26">
        <v>0</v>
      </c>
      <c r="V1884" s="26">
        <v>0</v>
      </c>
      <c r="W1884" s="26">
        <v>13745</v>
      </c>
    </row>
    <row r="1885" spans="1:23">
      <c r="A1885" t="str">
        <f t="shared" si="29"/>
        <v>Seward, Nebraska</v>
      </c>
      <c r="B1885" t="s">
        <v>3064</v>
      </c>
      <c r="E1885" t="s">
        <v>1706</v>
      </c>
      <c r="F1885" s="25" t="s">
        <v>3156</v>
      </c>
      <c r="G1885" s="6"/>
      <c r="H1885" s="7">
        <v>17171</v>
      </c>
      <c r="I1885" s="8"/>
      <c r="J1885" s="8">
        <v>0</v>
      </c>
      <c r="K1885" s="8"/>
      <c r="L1885" s="8">
        <v>0</v>
      </c>
      <c r="M1885" s="8"/>
      <c r="N1885" s="8">
        <v>0</v>
      </c>
      <c r="O1885" s="8"/>
      <c r="P1885" s="8">
        <v>1</v>
      </c>
      <c r="Q1885" s="8"/>
      <c r="R1885" s="8">
        <v>0</v>
      </c>
      <c r="S1885" s="8"/>
      <c r="T1885" s="8">
        <v>0</v>
      </c>
      <c r="U1885" s="26">
        <v>0</v>
      </c>
      <c r="V1885" s="26">
        <v>0</v>
      </c>
      <c r="W1885" s="26">
        <v>17171</v>
      </c>
    </row>
    <row r="1886" spans="1:23">
      <c r="A1886" t="str">
        <f t="shared" si="29"/>
        <v>Clay, Nebraska</v>
      </c>
      <c r="B1886" t="s">
        <v>3064</v>
      </c>
      <c r="E1886" t="s">
        <v>145</v>
      </c>
      <c r="F1886" s="25" t="s">
        <v>3157</v>
      </c>
      <c r="G1886" s="6"/>
      <c r="H1886" s="7">
        <v>6203</v>
      </c>
      <c r="I1886" s="8"/>
      <c r="J1886" s="8">
        <v>0</v>
      </c>
      <c r="K1886" s="8"/>
      <c r="L1886" s="8">
        <v>0</v>
      </c>
      <c r="M1886" s="8"/>
      <c r="N1886" s="8">
        <v>0</v>
      </c>
      <c r="O1886" s="8"/>
      <c r="P1886" s="8">
        <v>1</v>
      </c>
      <c r="Q1886" s="8"/>
      <c r="R1886" s="8">
        <v>0</v>
      </c>
      <c r="S1886" s="8"/>
      <c r="T1886" s="8">
        <v>0</v>
      </c>
      <c r="U1886" s="26">
        <v>0</v>
      </c>
      <c r="V1886" s="26">
        <v>0</v>
      </c>
      <c r="W1886" s="26">
        <v>6203</v>
      </c>
    </row>
    <row r="1887" spans="1:23">
      <c r="A1887" t="str">
        <f t="shared" si="29"/>
        <v>Cheyenne, Nebraska</v>
      </c>
      <c r="B1887" t="s">
        <v>3064</v>
      </c>
      <c r="E1887" t="s">
        <v>523</v>
      </c>
      <c r="F1887" s="25" t="s">
        <v>3158</v>
      </c>
      <c r="G1887" s="6"/>
      <c r="H1887" s="7">
        <v>9604</v>
      </c>
      <c r="I1887" s="8"/>
      <c r="J1887" s="8">
        <v>0</v>
      </c>
      <c r="K1887" s="8"/>
      <c r="L1887" s="8">
        <v>0</v>
      </c>
      <c r="M1887" s="8"/>
      <c r="N1887" s="8">
        <v>0</v>
      </c>
      <c r="O1887" s="8"/>
      <c r="P1887" s="8">
        <v>1</v>
      </c>
      <c r="Q1887" s="8"/>
      <c r="R1887" s="8">
        <v>0</v>
      </c>
      <c r="S1887" s="8"/>
      <c r="T1887" s="8">
        <v>0</v>
      </c>
      <c r="U1887" s="26">
        <v>0</v>
      </c>
      <c r="V1887" s="26">
        <v>0</v>
      </c>
      <c r="W1887" s="26">
        <v>9604</v>
      </c>
    </row>
    <row r="1888" spans="1:23">
      <c r="A1888" t="str">
        <f t="shared" si="29"/>
        <v>Garden, Nebraska</v>
      </c>
      <c r="B1888" t="s">
        <v>3064</v>
      </c>
      <c r="E1888" t="s">
        <v>3159</v>
      </c>
      <c r="F1888" s="25" t="s">
        <v>3160</v>
      </c>
      <c r="G1888" s="6"/>
      <c r="H1888" s="7">
        <v>1864</v>
      </c>
      <c r="I1888" s="8"/>
      <c r="J1888" s="8">
        <v>0</v>
      </c>
      <c r="K1888" s="8"/>
      <c r="L1888" s="8">
        <v>0</v>
      </c>
      <c r="M1888" s="8"/>
      <c r="N1888" s="8">
        <v>0</v>
      </c>
      <c r="O1888" s="8"/>
      <c r="P1888" s="8">
        <v>1</v>
      </c>
      <c r="Q1888" s="8"/>
      <c r="R1888" s="8">
        <v>0</v>
      </c>
      <c r="S1888" s="8"/>
      <c r="T1888" s="8">
        <v>0</v>
      </c>
      <c r="U1888" s="26">
        <v>0</v>
      </c>
      <c r="V1888" s="26">
        <v>0</v>
      </c>
      <c r="W1888" s="26">
        <v>1864</v>
      </c>
    </row>
    <row r="1889" spans="1:23">
      <c r="A1889" t="str">
        <f t="shared" si="29"/>
        <v>Harlan, Nebraska</v>
      </c>
      <c r="B1889" t="s">
        <v>3064</v>
      </c>
      <c r="E1889" t="s">
        <v>1774</v>
      </c>
      <c r="F1889" s="25" t="s">
        <v>3161</v>
      </c>
      <c r="G1889" s="6"/>
      <c r="H1889" s="7">
        <v>3415</v>
      </c>
      <c r="I1889" s="8"/>
      <c r="J1889" s="8">
        <v>0</v>
      </c>
      <c r="K1889" s="8"/>
      <c r="L1889" s="8">
        <v>0</v>
      </c>
      <c r="M1889" s="8"/>
      <c r="N1889" s="8">
        <v>0</v>
      </c>
      <c r="O1889" s="8"/>
      <c r="P1889" s="8">
        <v>1</v>
      </c>
      <c r="Q1889" s="8"/>
      <c r="R1889" s="8">
        <v>0</v>
      </c>
      <c r="S1889" s="8"/>
      <c r="T1889" s="8">
        <v>0</v>
      </c>
      <c r="U1889" s="26">
        <v>0</v>
      </c>
      <c r="V1889" s="26">
        <v>0</v>
      </c>
      <c r="W1889" s="26">
        <v>3415</v>
      </c>
    </row>
    <row r="1890" spans="1:23">
      <c r="A1890" t="str">
        <f t="shared" si="29"/>
        <v>Washington, Nebraska</v>
      </c>
      <c r="B1890" t="s">
        <v>3064</v>
      </c>
      <c r="E1890" t="s">
        <v>207</v>
      </c>
      <c r="F1890" s="25" t="s">
        <v>3162</v>
      </c>
      <c r="G1890" s="6"/>
      <c r="H1890" s="7">
        <v>20361</v>
      </c>
      <c r="I1890" s="8"/>
      <c r="J1890" s="8">
        <v>0</v>
      </c>
      <c r="K1890" s="8"/>
      <c r="L1890" s="8">
        <v>0</v>
      </c>
      <c r="M1890" s="8"/>
      <c r="N1890" s="8">
        <v>0</v>
      </c>
      <c r="O1890" s="8"/>
      <c r="P1890" s="8">
        <v>1</v>
      </c>
      <c r="Q1890" s="8"/>
      <c r="R1890" s="8">
        <v>0</v>
      </c>
      <c r="S1890" s="8"/>
      <c r="T1890" s="8">
        <v>0</v>
      </c>
      <c r="U1890" s="26">
        <v>0</v>
      </c>
      <c r="V1890" s="26">
        <v>0</v>
      </c>
      <c r="W1890" s="26">
        <v>20361</v>
      </c>
    </row>
    <row r="1891" spans="1:23">
      <c r="A1891" t="str">
        <f t="shared" si="29"/>
        <v>Hooker, Nebraska</v>
      </c>
      <c r="B1891" t="s">
        <v>3064</v>
      </c>
      <c r="E1891" t="s">
        <v>3163</v>
      </c>
      <c r="F1891" s="25" t="s">
        <v>3164</v>
      </c>
      <c r="G1891" s="6"/>
      <c r="H1891" s="7">
        <v>693</v>
      </c>
      <c r="I1891" s="8"/>
      <c r="J1891" s="8">
        <v>0</v>
      </c>
      <c r="K1891" s="8"/>
      <c r="L1891" s="8">
        <v>0</v>
      </c>
      <c r="M1891" s="8"/>
      <c r="N1891" s="8">
        <v>0</v>
      </c>
      <c r="O1891" s="8"/>
      <c r="P1891" s="8">
        <v>1</v>
      </c>
      <c r="Q1891" s="8"/>
      <c r="R1891" s="8">
        <v>0</v>
      </c>
      <c r="S1891" s="8"/>
      <c r="T1891" s="8">
        <v>0</v>
      </c>
      <c r="U1891" s="26">
        <v>0</v>
      </c>
      <c r="V1891" s="26">
        <v>0</v>
      </c>
      <c r="W1891" s="26">
        <v>693</v>
      </c>
    </row>
    <row r="1892" spans="1:23">
      <c r="A1892" t="str">
        <f t="shared" si="29"/>
        <v>Richardson, Nebraska</v>
      </c>
      <c r="B1892" t="s">
        <v>3064</v>
      </c>
      <c r="E1892" t="s">
        <v>3165</v>
      </c>
      <c r="F1892" s="25" t="s">
        <v>3166</v>
      </c>
      <c r="G1892" s="6"/>
      <c r="H1892" s="7">
        <v>7961</v>
      </c>
      <c r="I1892" s="8"/>
      <c r="J1892" s="8">
        <v>0</v>
      </c>
      <c r="K1892" s="8"/>
      <c r="L1892" s="8">
        <v>0</v>
      </c>
      <c r="M1892" s="8"/>
      <c r="N1892" s="8">
        <v>0</v>
      </c>
      <c r="O1892" s="8"/>
      <c r="P1892" s="8">
        <v>1</v>
      </c>
      <c r="Q1892" s="8"/>
      <c r="R1892" s="8">
        <v>0</v>
      </c>
      <c r="S1892" s="8"/>
      <c r="T1892" s="8">
        <v>0</v>
      </c>
      <c r="U1892" s="26">
        <v>0</v>
      </c>
      <c r="V1892" s="26">
        <v>0</v>
      </c>
      <c r="W1892" s="26">
        <v>7961</v>
      </c>
    </row>
    <row r="1893" spans="1:23">
      <c r="A1893" t="str">
        <f t="shared" si="29"/>
        <v>Furnas, Nebraska</v>
      </c>
      <c r="B1893" t="s">
        <v>3064</v>
      </c>
      <c r="E1893" t="s">
        <v>3167</v>
      </c>
      <c r="F1893" s="25" t="s">
        <v>3168</v>
      </c>
      <c r="G1893" s="6"/>
      <c r="H1893" s="7">
        <v>4747</v>
      </c>
      <c r="I1893" s="8"/>
      <c r="J1893" s="8">
        <v>0</v>
      </c>
      <c r="K1893" s="8"/>
      <c r="L1893" s="8">
        <v>0</v>
      </c>
      <c r="M1893" s="8"/>
      <c r="N1893" s="8">
        <v>0</v>
      </c>
      <c r="O1893" s="8"/>
      <c r="P1893" s="8">
        <v>1</v>
      </c>
      <c r="Q1893" s="8"/>
      <c r="R1893" s="8">
        <v>0</v>
      </c>
      <c r="S1893" s="8"/>
      <c r="T1893" s="8">
        <v>0</v>
      </c>
      <c r="U1893" s="26">
        <v>0</v>
      </c>
      <c r="V1893" s="26">
        <v>0</v>
      </c>
      <c r="W1893" s="26">
        <v>4747</v>
      </c>
    </row>
    <row r="1894" spans="1:23">
      <c r="A1894" t="str">
        <f t="shared" si="29"/>
        <v>Howard, Nebraska</v>
      </c>
      <c r="B1894" t="s">
        <v>3064</v>
      </c>
      <c r="E1894" t="s">
        <v>307</v>
      </c>
      <c r="F1894" s="25" t="s">
        <v>3169</v>
      </c>
      <c r="G1894" s="6"/>
      <c r="H1894" s="7">
        <v>6417</v>
      </c>
      <c r="I1894" s="8"/>
      <c r="J1894" s="8">
        <v>0</v>
      </c>
      <c r="K1894" s="8"/>
      <c r="L1894" s="8">
        <v>0</v>
      </c>
      <c r="M1894" s="8"/>
      <c r="N1894" s="8">
        <v>0</v>
      </c>
      <c r="O1894" s="8"/>
      <c r="P1894" s="8">
        <v>1</v>
      </c>
      <c r="Q1894" s="8"/>
      <c r="R1894" s="8">
        <v>0</v>
      </c>
      <c r="S1894" s="8"/>
      <c r="T1894" s="8">
        <v>0</v>
      </c>
      <c r="U1894" s="26">
        <v>0</v>
      </c>
      <c r="V1894" s="26">
        <v>0</v>
      </c>
      <c r="W1894" s="26">
        <v>6417</v>
      </c>
    </row>
    <row r="1895" spans="1:23">
      <c r="A1895" t="str">
        <f t="shared" si="29"/>
        <v>Valley, Nebraska</v>
      </c>
      <c r="B1895" t="s">
        <v>3064</v>
      </c>
      <c r="E1895" t="s">
        <v>1239</v>
      </c>
      <c r="F1895" s="25" t="s">
        <v>3170</v>
      </c>
      <c r="G1895" s="6"/>
      <c r="H1895" s="7">
        <v>4206</v>
      </c>
      <c r="I1895" s="8"/>
      <c r="J1895" s="8">
        <v>0</v>
      </c>
      <c r="K1895" s="8"/>
      <c r="L1895" s="8">
        <v>0</v>
      </c>
      <c r="M1895" s="8"/>
      <c r="N1895" s="8">
        <v>0</v>
      </c>
      <c r="O1895" s="8"/>
      <c r="P1895" s="8">
        <v>1</v>
      </c>
      <c r="Q1895" s="8"/>
      <c r="R1895" s="8">
        <v>0</v>
      </c>
      <c r="S1895" s="8"/>
      <c r="T1895" s="8">
        <v>0</v>
      </c>
      <c r="U1895" s="26">
        <v>0</v>
      </c>
      <c r="V1895" s="26">
        <v>0</v>
      </c>
      <c r="W1895" s="26">
        <v>4206</v>
      </c>
    </row>
    <row r="1896" spans="1:23">
      <c r="A1896" t="str">
        <f t="shared" si="29"/>
        <v>Cedar, Nebraska</v>
      </c>
      <c r="B1896" t="s">
        <v>3064</v>
      </c>
      <c r="E1896" t="s">
        <v>1065</v>
      </c>
      <c r="F1896" s="25" t="s">
        <v>3171</v>
      </c>
      <c r="G1896" s="6"/>
      <c r="H1896" s="7">
        <v>8498</v>
      </c>
      <c r="I1896" s="8"/>
      <c r="J1896" s="8">
        <v>0</v>
      </c>
      <c r="K1896" s="8"/>
      <c r="L1896" s="8">
        <v>0</v>
      </c>
      <c r="M1896" s="8"/>
      <c r="N1896" s="8">
        <v>0</v>
      </c>
      <c r="O1896" s="8"/>
      <c r="P1896" s="8">
        <v>1</v>
      </c>
      <c r="Q1896" s="8"/>
      <c r="R1896" s="8">
        <v>0</v>
      </c>
      <c r="S1896" s="8"/>
      <c r="T1896" s="8">
        <v>0</v>
      </c>
      <c r="U1896" s="26">
        <v>0</v>
      </c>
      <c r="V1896" s="26">
        <v>0</v>
      </c>
      <c r="W1896" s="26">
        <v>8498</v>
      </c>
    </row>
    <row r="1897" spans="1:23">
      <c r="A1897" t="str">
        <f t="shared" si="29"/>
        <v>Thayer, Nebraska</v>
      </c>
      <c r="B1897" t="s">
        <v>3064</v>
      </c>
      <c r="E1897" t="s">
        <v>3172</v>
      </c>
      <c r="F1897" s="25" t="s">
        <v>3173</v>
      </c>
      <c r="G1897" s="6"/>
      <c r="H1897" s="7">
        <v>5057</v>
      </c>
      <c r="I1897" s="8"/>
      <c r="J1897" s="8">
        <v>0</v>
      </c>
      <c r="K1897" s="8"/>
      <c r="L1897" s="8">
        <v>0</v>
      </c>
      <c r="M1897" s="8"/>
      <c r="N1897" s="8">
        <v>0</v>
      </c>
      <c r="O1897" s="8"/>
      <c r="P1897" s="8">
        <v>1</v>
      </c>
      <c r="Q1897" s="8"/>
      <c r="R1897" s="8">
        <v>0</v>
      </c>
      <c r="S1897" s="8"/>
      <c r="T1897" s="8">
        <v>0</v>
      </c>
      <c r="U1897" s="26">
        <v>0</v>
      </c>
      <c r="V1897" s="26">
        <v>0</v>
      </c>
      <c r="W1897" s="26">
        <v>5057</v>
      </c>
    </row>
    <row r="1898" spans="1:23">
      <c r="A1898" t="str">
        <f t="shared" si="29"/>
        <v>Deuel, Nebraska</v>
      </c>
      <c r="B1898" t="s">
        <v>3064</v>
      </c>
      <c r="E1898" t="s">
        <v>3174</v>
      </c>
      <c r="F1898" s="25" t="s">
        <v>3175</v>
      </c>
      <c r="G1898" s="6"/>
      <c r="H1898" s="7">
        <v>1831</v>
      </c>
      <c r="I1898" s="8"/>
      <c r="J1898" s="8">
        <v>0</v>
      </c>
      <c r="K1898" s="8"/>
      <c r="L1898" s="8">
        <v>0</v>
      </c>
      <c r="M1898" s="8"/>
      <c r="N1898" s="8">
        <v>0</v>
      </c>
      <c r="O1898" s="8"/>
      <c r="P1898" s="8">
        <v>1</v>
      </c>
      <c r="Q1898" s="8"/>
      <c r="R1898" s="8">
        <v>0</v>
      </c>
      <c r="S1898" s="8"/>
      <c r="T1898" s="8">
        <v>0</v>
      </c>
      <c r="U1898" s="26">
        <v>0</v>
      </c>
      <c r="V1898" s="26">
        <v>0</v>
      </c>
      <c r="W1898" s="26">
        <v>1831</v>
      </c>
    </row>
    <row r="1899" spans="1:23">
      <c r="A1899" t="str">
        <f t="shared" si="29"/>
        <v>Morrill, Nebraska</v>
      </c>
      <c r="B1899" t="s">
        <v>3064</v>
      </c>
      <c r="E1899" t="s">
        <v>3176</v>
      </c>
      <c r="F1899" s="25" t="s">
        <v>3177</v>
      </c>
      <c r="G1899" s="6"/>
      <c r="H1899" s="7">
        <v>4781</v>
      </c>
      <c r="I1899" s="8"/>
      <c r="J1899" s="8">
        <v>0</v>
      </c>
      <c r="K1899" s="8"/>
      <c r="L1899" s="8">
        <v>0</v>
      </c>
      <c r="M1899" s="8"/>
      <c r="N1899" s="8">
        <v>0</v>
      </c>
      <c r="O1899" s="8"/>
      <c r="P1899" s="8">
        <v>1</v>
      </c>
      <c r="Q1899" s="8"/>
      <c r="R1899" s="8">
        <v>0</v>
      </c>
      <c r="S1899" s="8"/>
      <c r="T1899" s="8">
        <v>0</v>
      </c>
      <c r="U1899" s="26">
        <v>0</v>
      </c>
      <c r="V1899" s="26">
        <v>0</v>
      </c>
      <c r="W1899" s="26">
        <v>4781</v>
      </c>
    </row>
    <row r="1900" spans="1:23">
      <c r="A1900" t="str">
        <f t="shared" si="29"/>
        <v>Hall, Nebraska</v>
      </c>
      <c r="B1900" t="s">
        <v>3064</v>
      </c>
      <c r="E1900" t="s">
        <v>844</v>
      </c>
      <c r="F1900" s="25" t="s">
        <v>3178</v>
      </c>
      <c r="G1900" s="6"/>
      <c r="H1900" s="7">
        <v>61265</v>
      </c>
      <c r="I1900" s="8"/>
      <c r="J1900" s="8">
        <v>0.71835468864767815</v>
      </c>
      <c r="K1900" s="8"/>
      <c r="L1900" s="8">
        <v>3.4848608504039827E-2</v>
      </c>
      <c r="M1900" s="8"/>
      <c r="N1900" s="8">
        <v>0</v>
      </c>
      <c r="O1900" s="8"/>
      <c r="P1900" s="8">
        <v>0.24679670284828206</v>
      </c>
      <c r="Q1900" s="8"/>
      <c r="R1900" s="8">
        <v>0</v>
      </c>
      <c r="S1900" s="8"/>
      <c r="T1900" s="8">
        <v>0</v>
      </c>
      <c r="U1900" s="26">
        <v>44010</v>
      </c>
      <c r="V1900" s="26">
        <v>2135</v>
      </c>
      <c r="W1900" s="26">
        <v>15120</v>
      </c>
    </row>
    <row r="1901" spans="1:23">
      <c r="A1901" t="str">
        <f t="shared" si="29"/>
        <v>Hamilton, Nebraska</v>
      </c>
      <c r="B1901" t="s">
        <v>3064</v>
      </c>
      <c r="E1901" t="s">
        <v>753</v>
      </c>
      <c r="F1901" s="25" t="s">
        <v>3179</v>
      </c>
      <c r="G1901" s="6"/>
      <c r="H1901" s="7">
        <v>9215</v>
      </c>
      <c r="I1901" s="8"/>
      <c r="J1901" s="8">
        <v>0</v>
      </c>
      <c r="K1901" s="8"/>
      <c r="L1901" s="8">
        <v>0</v>
      </c>
      <c r="M1901" s="8"/>
      <c r="N1901" s="8">
        <v>0</v>
      </c>
      <c r="O1901" s="8"/>
      <c r="P1901" s="8">
        <v>1</v>
      </c>
      <c r="Q1901" s="8"/>
      <c r="R1901" s="8">
        <v>0</v>
      </c>
      <c r="S1901" s="8"/>
      <c r="T1901" s="8">
        <v>0</v>
      </c>
      <c r="U1901" s="26">
        <v>0</v>
      </c>
      <c r="V1901" s="26">
        <v>0</v>
      </c>
      <c r="W1901" s="26">
        <v>9215</v>
      </c>
    </row>
    <row r="1902" spans="1:23">
      <c r="A1902" t="str">
        <f t="shared" si="29"/>
        <v>Loup, Nebraska</v>
      </c>
      <c r="B1902" t="s">
        <v>3064</v>
      </c>
      <c r="E1902" t="s">
        <v>3180</v>
      </c>
      <c r="F1902" s="25" t="s">
        <v>3181</v>
      </c>
      <c r="G1902" s="6"/>
      <c r="H1902" s="7">
        <v>605</v>
      </c>
      <c r="I1902" s="8"/>
      <c r="J1902" s="8">
        <v>0</v>
      </c>
      <c r="K1902" s="8"/>
      <c r="L1902" s="8">
        <v>0</v>
      </c>
      <c r="M1902" s="8"/>
      <c r="N1902" s="8">
        <v>0</v>
      </c>
      <c r="O1902" s="8"/>
      <c r="P1902" s="8">
        <v>1</v>
      </c>
      <c r="Q1902" s="8"/>
      <c r="R1902" s="8">
        <v>0</v>
      </c>
      <c r="S1902" s="8"/>
      <c r="T1902" s="8">
        <v>0</v>
      </c>
      <c r="U1902" s="26">
        <v>0</v>
      </c>
      <c r="V1902" s="26">
        <v>0</v>
      </c>
      <c r="W1902" s="26">
        <v>605</v>
      </c>
    </row>
    <row r="1903" spans="1:23">
      <c r="A1903" t="str">
        <f t="shared" si="29"/>
        <v>Frontier, Nebraska</v>
      </c>
      <c r="B1903" t="s">
        <v>3064</v>
      </c>
      <c r="E1903" t="s">
        <v>3182</v>
      </c>
      <c r="F1903" s="25" t="s">
        <v>3183</v>
      </c>
      <c r="G1903" s="6"/>
      <c r="H1903" s="7">
        <v>2640</v>
      </c>
      <c r="I1903" s="8"/>
      <c r="J1903" s="8">
        <v>0</v>
      </c>
      <c r="K1903" s="8"/>
      <c r="L1903" s="8">
        <v>0</v>
      </c>
      <c r="M1903" s="8"/>
      <c r="N1903" s="8">
        <v>0</v>
      </c>
      <c r="O1903" s="8"/>
      <c r="P1903" s="8">
        <v>1</v>
      </c>
      <c r="Q1903" s="8"/>
      <c r="R1903" s="8">
        <v>0</v>
      </c>
      <c r="S1903" s="8"/>
      <c r="T1903" s="8">
        <v>0</v>
      </c>
      <c r="U1903" s="26">
        <v>0</v>
      </c>
      <c r="V1903" s="26">
        <v>0</v>
      </c>
      <c r="W1903" s="26">
        <v>2640</v>
      </c>
    </row>
    <row r="1904" spans="1:23">
      <c r="A1904" t="str">
        <f t="shared" si="29"/>
        <v>Nance, Nebraska</v>
      </c>
      <c r="B1904" t="s">
        <v>3064</v>
      </c>
      <c r="E1904" t="s">
        <v>3184</v>
      </c>
      <c r="F1904" s="25" t="s">
        <v>3185</v>
      </c>
      <c r="G1904" s="6"/>
      <c r="H1904" s="7">
        <v>3544</v>
      </c>
      <c r="I1904" s="8"/>
      <c r="J1904" s="8">
        <v>0</v>
      </c>
      <c r="K1904" s="8"/>
      <c r="L1904" s="8">
        <v>0</v>
      </c>
      <c r="M1904" s="8"/>
      <c r="N1904" s="8">
        <v>0</v>
      </c>
      <c r="O1904" s="8"/>
      <c r="P1904" s="8">
        <v>1</v>
      </c>
      <c r="Q1904" s="8"/>
      <c r="R1904" s="8">
        <v>0</v>
      </c>
      <c r="S1904" s="8"/>
      <c r="T1904" s="8">
        <v>0</v>
      </c>
      <c r="U1904" s="26">
        <v>0</v>
      </c>
      <c r="V1904" s="26">
        <v>0</v>
      </c>
      <c r="W1904" s="26">
        <v>3544</v>
      </c>
    </row>
    <row r="1905" spans="1:23">
      <c r="A1905" t="str">
        <f t="shared" si="29"/>
        <v>Knox, Nebraska</v>
      </c>
      <c r="B1905" t="s">
        <v>3064</v>
      </c>
      <c r="E1905" t="s">
        <v>1387</v>
      </c>
      <c r="F1905" s="25" t="s">
        <v>3186</v>
      </c>
      <c r="G1905" s="6"/>
      <c r="H1905" s="7">
        <v>8426</v>
      </c>
      <c r="I1905" s="8"/>
      <c r="J1905" s="8">
        <v>0</v>
      </c>
      <c r="K1905" s="8"/>
      <c r="L1905" s="8">
        <v>0</v>
      </c>
      <c r="M1905" s="8"/>
      <c r="N1905" s="8">
        <v>0</v>
      </c>
      <c r="O1905" s="8"/>
      <c r="P1905" s="8">
        <v>1</v>
      </c>
      <c r="Q1905" s="8"/>
      <c r="R1905" s="8">
        <v>0</v>
      </c>
      <c r="S1905" s="8"/>
      <c r="T1905" s="8">
        <v>0</v>
      </c>
      <c r="U1905" s="26">
        <v>0</v>
      </c>
      <c r="V1905" s="26">
        <v>0</v>
      </c>
      <c r="W1905" s="26">
        <v>8426</v>
      </c>
    </row>
    <row r="1906" spans="1:23">
      <c r="A1906" t="str">
        <f t="shared" si="29"/>
        <v>Perkins, Nebraska</v>
      </c>
      <c r="B1906" t="s">
        <v>3064</v>
      </c>
      <c r="E1906" t="s">
        <v>3187</v>
      </c>
      <c r="F1906" s="25" t="s">
        <v>3188</v>
      </c>
      <c r="G1906" s="6"/>
      <c r="H1906" s="7">
        <v>2901</v>
      </c>
      <c r="I1906" s="8"/>
      <c r="J1906" s="8">
        <v>0</v>
      </c>
      <c r="K1906" s="8"/>
      <c r="L1906" s="8">
        <v>0</v>
      </c>
      <c r="M1906" s="8"/>
      <c r="N1906" s="8">
        <v>0</v>
      </c>
      <c r="O1906" s="8"/>
      <c r="P1906" s="8">
        <v>1</v>
      </c>
      <c r="Q1906" s="8"/>
      <c r="R1906" s="8">
        <v>0</v>
      </c>
      <c r="S1906" s="8"/>
      <c r="T1906" s="8">
        <v>0</v>
      </c>
      <c r="U1906" s="26">
        <v>0</v>
      </c>
      <c r="V1906" s="26">
        <v>0</v>
      </c>
      <c r="W1906" s="26">
        <v>2901</v>
      </c>
    </row>
    <row r="1907" spans="1:23">
      <c r="A1907" t="str">
        <f t="shared" si="29"/>
        <v>Colfax, Nebraska</v>
      </c>
      <c r="B1907" t="s">
        <v>3064</v>
      </c>
      <c r="E1907" t="s">
        <v>3189</v>
      </c>
      <c r="F1907" s="25" t="s">
        <v>3190</v>
      </c>
      <c r="G1907" s="6"/>
      <c r="H1907" s="7">
        <v>10714</v>
      </c>
      <c r="I1907" s="8"/>
      <c r="J1907" s="8">
        <v>0</v>
      </c>
      <c r="K1907" s="8"/>
      <c r="L1907" s="8">
        <v>0</v>
      </c>
      <c r="M1907" s="8"/>
      <c r="N1907" s="8">
        <v>0</v>
      </c>
      <c r="O1907" s="8"/>
      <c r="P1907" s="8">
        <v>1</v>
      </c>
      <c r="Q1907" s="8"/>
      <c r="R1907" s="8">
        <v>0</v>
      </c>
      <c r="S1907" s="8"/>
      <c r="T1907" s="8">
        <v>0</v>
      </c>
      <c r="U1907" s="26">
        <v>0</v>
      </c>
      <c r="V1907" s="26">
        <v>0</v>
      </c>
      <c r="W1907" s="26">
        <v>10714</v>
      </c>
    </row>
    <row r="1908" spans="1:23">
      <c r="A1908" t="str">
        <f t="shared" si="29"/>
        <v>Butler, Nebraska</v>
      </c>
      <c r="B1908" t="s">
        <v>3064</v>
      </c>
      <c r="E1908" t="s">
        <v>155</v>
      </c>
      <c r="F1908" s="25" t="s">
        <v>3191</v>
      </c>
      <c r="G1908" s="6"/>
      <c r="H1908" s="7">
        <v>8029</v>
      </c>
      <c r="I1908" s="8"/>
      <c r="J1908" s="8">
        <v>0</v>
      </c>
      <c r="K1908" s="8"/>
      <c r="L1908" s="8">
        <v>0</v>
      </c>
      <c r="M1908" s="8"/>
      <c r="N1908" s="8">
        <v>0</v>
      </c>
      <c r="O1908" s="8"/>
      <c r="P1908" s="8">
        <v>1</v>
      </c>
      <c r="Q1908" s="8"/>
      <c r="R1908" s="8">
        <v>0</v>
      </c>
      <c r="S1908" s="8"/>
      <c r="T1908" s="8">
        <v>0</v>
      </c>
      <c r="U1908" s="26">
        <v>0</v>
      </c>
      <c r="V1908" s="26">
        <v>0</v>
      </c>
      <c r="W1908" s="26">
        <v>8029</v>
      </c>
    </row>
    <row r="1909" spans="1:23">
      <c r="A1909" t="str">
        <f t="shared" si="29"/>
        <v>Cherry, Nebraska</v>
      </c>
      <c r="B1909" t="s">
        <v>3064</v>
      </c>
      <c r="E1909" t="s">
        <v>3192</v>
      </c>
      <c r="F1909" s="25" t="s">
        <v>3193</v>
      </c>
      <c r="G1909" s="6"/>
      <c r="H1909" s="7">
        <v>5779</v>
      </c>
      <c r="I1909" s="8"/>
      <c r="J1909" s="8">
        <v>0</v>
      </c>
      <c r="K1909" s="8"/>
      <c r="L1909" s="8">
        <v>0</v>
      </c>
      <c r="M1909" s="8"/>
      <c r="N1909" s="8">
        <v>0</v>
      </c>
      <c r="O1909" s="8"/>
      <c r="P1909" s="8">
        <v>1</v>
      </c>
      <c r="Q1909" s="8"/>
      <c r="R1909" s="8">
        <v>0</v>
      </c>
      <c r="S1909" s="8"/>
      <c r="T1909" s="8">
        <v>0</v>
      </c>
      <c r="U1909" s="26">
        <v>0</v>
      </c>
      <c r="V1909" s="26">
        <v>0</v>
      </c>
      <c r="W1909" s="26">
        <v>5779</v>
      </c>
    </row>
    <row r="1910" spans="1:23">
      <c r="A1910" t="str">
        <f t="shared" si="29"/>
        <v>Douglas, Nebraska</v>
      </c>
      <c r="B1910" t="s">
        <v>3064</v>
      </c>
      <c r="E1910" t="s">
        <v>630</v>
      </c>
      <c r="F1910" s="25" t="s">
        <v>3194</v>
      </c>
      <c r="G1910" s="6"/>
      <c r="H1910" s="7">
        <v>560617</v>
      </c>
      <c r="I1910" s="8"/>
      <c r="J1910" s="8">
        <v>0.8259845848413444</v>
      </c>
      <c r="K1910" s="8"/>
      <c r="L1910" s="8">
        <v>0.11658404935990169</v>
      </c>
      <c r="M1910" s="8"/>
      <c r="N1910" s="8">
        <v>0</v>
      </c>
      <c r="O1910" s="8"/>
      <c r="P1910" s="8">
        <v>5.7431365798753874E-2</v>
      </c>
      <c r="Q1910" s="8"/>
      <c r="R1910" s="8">
        <v>0</v>
      </c>
      <c r="S1910" s="8"/>
      <c r="T1910" s="8">
        <v>0</v>
      </c>
      <c r="U1910" s="26">
        <v>463061</v>
      </c>
      <c r="V1910" s="26">
        <v>65359.000000000007</v>
      </c>
      <c r="W1910" s="26">
        <v>32197</v>
      </c>
    </row>
    <row r="1911" spans="1:23">
      <c r="A1911" t="str">
        <f t="shared" si="29"/>
        <v>Sarpy, Nebraska</v>
      </c>
      <c r="B1911" t="s">
        <v>3064</v>
      </c>
      <c r="E1911" t="s">
        <v>3195</v>
      </c>
      <c r="F1911" s="25" t="s">
        <v>3196</v>
      </c>
      <c r="G1911" s="6"/>
      <c r="H1911" s="7">
        <v>181232</v>
      </c>
      <c r="I1911" s="8"/>
      <c r="J1911" s="8">
        <v>0</v>
      </c>
      <c r="K1911" s="8"/>
      <c r="L1911" s="8">
        <v>0.78351505252935461</v>
      </c>
      <c r="M1911" s="8"/>
      <c r="N1911" s="8">
        <v>0</v>
      </c>
      <c r="O1911" s="8"/>
      <c r="P1911" s="8">
        <v>0.21648494747064537</v>
      </c>
      <c r="Q1911" s="8"/>
      <c r="R1911" s="8">
        <v>0</v>
      </c>
      <c r="S1911" s="8"/>
      <c r="T1911" s="8">
        <v>0</v>
      </c>
      <c r="U1911" s="26">
        <v>0</v>
      </c>
      <c r="V1911" s="26">
        <v>141998</v>
      </c>
      <c r="W1911" s="26">
        <v>39234</v>
      </c>
    </row>
    <row r="1912" spans="1:23">
      <c r="A1912" t="str">
        <f t="shared" si="29"/>
        <v>Pottawattamie, Nebraska</v>
      </c>
      <c r="B1912" t="s">
        <v>3064</v>
      </c>
      <c r="E1912" t="s">
        <v>3197</v>
      </c>
      <c r="F1912" s="25" t="s">
        <v>3198</v>
      </c>
      <c r="G1912" s="6"/>
      <c r="H1912" s="7">
        <v>93393</v>
      </c>
      <c r="I1912" s="8"/>
      <c r="J1912" s="8">
        <v>0.62727399269752548</v>
      </c>
      <c r="K1912" s="8"/>
      <c r="L1912" s="8">
        <v>5.8858800980801561E-2</v>
      </c>
      <c r="M1912" s="8"/>
      <c r="N1912" s="8">
        <v>0</v>
      </c>
      <c r="O1912" s="8"/>
      <c r="P1912" s="8">
        <v>0.31386720632167292</v>
      </c>
      <c r="Q1912" s="8"/>
      <c r="R1912" s="8">
        <v>0</v>
      </c>
      <c r="S1912" s="8"/>
      <c r="T1912" s="8">
        <v>0</v>
      </c>
      <c r="U1912" s="26">
        <v>58583</v>
      </c>
      <c r="V1912" s="26">
        <v>5497</v>
      </c>
      <c r="W1912" s="26">
        <v>29313</v>
      </c>
    </row>
    <row r="1913" spans="1:23">
      <c r="A1913" t="str">
        <f t="shared" si="29"/>
        <v>Grafton, New Hampshire</v>
      </c>
      <c r="B1913" t="s">
        <v>3199</v>
      </c>
      <c r="E1913" t="s">
        <v>3200</v>
      </c>
      <c r="F1913" s="25" t="s">
        <v>3201</v>
      </c>
      <c r="G1913" s="6"/>
      <c r="H1913" s="7">
        <v>89777</v>
      </c>
      <c r="I1913" s="8"/>
      <c r="J1913" s="8">
        <v>0</v>
      </c>
      <c r="K1913" s="8"/>
      <c r="L1913" s="8">
        <v>0</v>
      </c>
      <c r="M1913" s="8"/>
      <c r="N1913" s="8">
        <v>0</v>
      </c>
      <c r="O1913" s="8"/>
      <c r="P1913" s="8">
        <v>1</v>
      </c>
      <c r="Q1913" s="8"/>
      <c r="R1913" s="8">
        <v>0</v>
      </c>
      <c r="S1913" s="8"/>
      <c r="T1913" s="8">
        <v>0</v>
      </c>
      <c r="U1913" s="26">
        <v>0</v>
      </c>
      <c r="V1913" s="26">
        <v>0</v>
      </c>
      <c r="W1913" s="26">
        <v>89777</v>
      </c>
    </row>
    <row r="1914" spans="1:23">
      <c r="A1914" t="str">
        <f t="shared" si="29"/>
        <v>Sullivan, New Hampshire</v>
      </c>
      <c r="B1914" t="s">
        <v>3199</v>
      </c>
      <c r="E1914" t="s">
        <v>1533</v>
      </c>
      <c r="F1914" s="25" t="s">
        <v>3202</v>
      </c>
      <c r="G1914" s="6"/>
      <c r="H1914" s="7">
        <v>43104</v>
      </c>
      <c r="I1914" s="8"/>
      <c r="J1914" s="8">
        <v>0</v>
      </c>
      <c r="K1914" s="8"/>
      <c r="L1914" s="8">
        <v>0</v>
      </c>
      <c r="M1914" s="8"/>
      <c r="N1914" s="8">
        <v>0</v>
      </c>
      <c r="O1914" s="8"/>
      <c r="P1914" s="8">
        <v>1</v>
      </c>
      <c r="Q1914" s="8"/>
      <c r="R1914" s="8">
        <v>0</v>
      </c>
      <c r="S1914" s="8"/>
      <c r="T1914" s="8">
        <v>0</v>
      </c>
      <c r="U1914" s="26">
        <v>0</v>
      </c>
      <c r="V1914" s="26">
        <v>0</v>
      </c>
      <c r="W1914" s="26">
        <v>43104</v>
      </c>
    </row>
    <row r="1915" spans="1:23">
      <c r="A1915" t="str">
        <f t="shared" si="29"/>
        <v>Cheshire, New Hampshire</v>
      </c>
      <c r="B1915" t="s">
        <v>3199</v>
      </c>
      <c r="E1915" t="s">
        <v>3203</v>
      </c>
      <c r="F1915" s="25" t="s">
        <v>3204</v>
      </c>
      <c r="G1915" s="6"/>
      <c r="H1915" s="7">
        <v>76042</v>
      </c>
      <c r="I1915" s="8"/>
      <c r="J1915" s="8">
        <v>0</v>
      </c>
      <c r="K1915" s="8"/>
      <c r="L1915" s="8">
        <v>0</v>
      </c>
      <c r="M1915" s="8"/>
      <c r="N1915" s="8">
        <v>0</v>
      </c>
      <c r="O1915" s="8"/>
      <c r="P1915" s="8">
        <v>1</v>
      </c>
      <c r="Q1915" s="8"/>
      <c r="R1915" s="8">
        <v>0</v>
      </c>
      <c r="S1915" s="8"/>
      <c r="T1915" s="8">
        <v>0</v>
      </c>
      <c r="U1915" s="26">
        <v>0</v>
      </c>
      <c r="V1915" s="26">
        <v>0</v>
      </c>
      <c r="W1915" s="26">
        <v>76042</v>
      </c>
    </row>
    <row r="1916" spans="1:23">
      <c r="A1916" t="str">
        <f t="shared" si="29"/>
        <v>Coos, New Hampshire</v>
      </c>
      <c r="B1916" t="s">
        <v>3199</v>
      </c>
      <c r="E1916" t="s">
        <v>3205</v>
      </c>
      <c r="F1916" s="25" t="s">
        <v>3206</v>
      </c>
      <c r="G1916" s="6"/>
      <c r="H1916" s="7">
        <v>31741</v>
      </c>
      <c r="I1916" s="8"/>
      <c r="J1916" s="8">
        <v>0</v>
      </c>
      <c r="K1916" s="8"/>
      <c r="L1916" s="8">
        <v>0</v>
      </c>
      <c r="M1916" s="8"/>
      <c r="N1916" s="8">
        <v>0</v>
      </c>
      <c r="O1916" s="8"/>
      <c r="P1916" s="8">
        <v>1</v>
      </c>
      <c r="Q1916" s="8"/>
      <c r="R1916" s="8">
        <v>0</v>
      </c>
      <c r="S1916" s="8"/>
      <c r="T1916" s="8">
        <v>0</v>
      </c>
      <c r="U1916" s="26">
        <v>0</v>
      </c>
      <c r="V1916" s="26">
        <v>0</v>
      </c>
      <c r="W1916" s="26">
        <v>31741</v>
      </c>
    </row>
    <row r="1917" spans="1:23">
      <c r="A1917" t="str">
        <f t="shared" si="29"/>
        <v>Merrimack, New Hampshire</v>
      </c>
      <c r="B1917" t="s">
        <v>3199</v>
      </c>
      <c r="E1917" t="s">
        <v>3207</v>
      </c>
      <c r="F1917" s="25" t="s">
        <v>3208</v>
      </c>
      <c r="G1917" s="6"/>
      <c r="H1917" s="7">
        <v>149917</v>
      </c>
      <c r="I1917" s="8"/>
      <c r="J1917" s="8">
        <v>0</v>
      </c>
      <c r="K1917" s="8"/>
      <c r="L1917" s="8">
        <v>0.26222509788749776</v>
      </c>
      <c r="M1917" s="8"/>
      <c r="N1917" s="8">
        <v>0</v>
      </c>
      <c r="O1917" s="8"/>
      <c r="P1917" s="8">
        <v>0.7377749021125023</v>
      </c>
      <c r="Q1917" s="8"/>
      <c r="R1917" s="8">
        <v>0</v>
      </c>
      <c r="S1917" s="8"/>
      <c r="T1917" s="8">
        <v>0</v>
      </c>
      <c r="U1917" s="26">
        <v>0</v>
      </c>
      <c r="V1917" s="26">
        <v>39312</v>
      </c>
      <c r="W1917" s="26">
        <v>110605</v>
      </c>
    </row>
    <row r="1918" spans="1:23">
      <c r="A1918" t="str">
        <f t="shared" si="29"/>
        <v>Carroll, New Hampshire</v>
      </c>
      <c r="B1918" t="s">
        <v>3199</v>
      </c>
      <c r="E1918" t="s">
        <v>238</v>
      </c>
      <c r="F1918" s="25" t="s">
        <v>3209</v>
      </c>
      <c r="G1918" s="6"/>
      <c r="H1918" s="7">
        <v>48138</v>
      </c>
      <c r="I1918" s="8"/>
      <c r="J1918" s="8">
        <v>0</v>
      </c>
      <c r="K1918" s="8"/>
      <c r="L1918" s="8">
        <v>0</v>
      </c>
      <c r="M1918" s="8"/>
      <c r="N1918" s="8">
        <v>0</v>
      </c>
      <c r="O1918" s="8"/>
      <c r="P1918" s="8">
        <v>1</v>
      </c>
      <c r="Q1918" s="8"/>
      <c r="R1918" s="8">
        <v>0</v>
      </c>
      <c r="S1918" s="8"/>
      <c r="T1918" s="8">
        <v>0</v>
      </c>
      <c r="U1918" s="26">
        <v>0</v>
      </c>
      <c r="V1918" s="26">
        <v>0</v>
      </c>
      <c r="W1918" s="26">
        <v>48138</v>
      </c>
    </row>
    <row r="1919" spans="1:23">
      <c r="A1919" t="str">
        <f t="shared" si="29"/>
        <v>Rockingham, New Hampshire</v>
      </c>
      <c r="B1919" t="s">
        <v>3199</v>
      </c>
      <c r="E1919" t="s">
        <v>2932</v>
      </c>
      <c r="F1919" s="25" t="s">
        <v>3210</v>
      </c>
      <c r="G1919" s="6"/>
      <c r="H1919" s="7">
        <v>306359</v>
      </c>
      <c r="I1919" s="8"/>
      <c r="J1919" s="8">
        <v>0</v>
      </c>
      <c r="K1919" s="8"/>
      <c r="L1919" s="8">
        <v>0.60996739119790833</v>
      </c>
      <c r="M1919" s="8"/>
      <c r="N1919" s="8">
        <v>0</v>
      </c>
      <c r="O1919" s="8"/>
      <c r="P1919" s="8">
        <v>0.39003260880209167</v>
      </c>
      <c r="Q1919" s="8"/>
      <c r="R1919" s="8">
        <v>0</v>
      </c>
      <c r="S1919" s="8"/>
      <c r="T1919" s="8">
        <v>0</v>
      </c>
      <c r="U1919" s="26">
        <v>0</v>
      </c>
      <c r="V1919" s="26">
        <v>186869</v>
      </c>
      <c r="W1919" s="26">
        <v>119490</v>
      </c>
    </row>
    <row r="1920" spans="1:23">
      <c r="A1920" t="str">
        <f t="shared" si="29"/>
        <v>Strafford, New Hampshire</v>
      </c>
      <c r="B1920" t="s">
        <v>3199</v>
      </c>
      <c r="E1920" t="s">
        <v>3211</v>
      </c>
      <c r="F1920" s="25" t="s">
        <v>3212</v>
      </c>
      <c r="G1920" s="6"/>
      <c r="H1920" s="7">
        <v>129124</v>
      </c>
      <c r="I1920" s="8"/>
      <c r="J1920" s="8">
        <v>0</v>
      </c>
      <c r="K1920" s="8"/>
      <c r="L1920" s="8">
        <v>0.59967163346860386</v>
      </c>
      <c r="M1920" s="8"/>
      <c r="N1920" s="8">
        <v>0</v>
      </c>
      <c r="O1920" s="8"/>
      <c r="P1920" s="8">
        <v>0.4003283665313962</v>
      </c>
      <c r="Q1920" s="8"/>
      <c r="R1920" s="8">
        <v>0</v>
      </c>
      <c r="S1920" s="8"/>
      <c r="T1920" s="8">
        <v>0</v>
      </c>
      <c r="U1920" s="26">
        <v>0</v>
      </c>
      <c r="V1920" s="26">
        <v>77432</v>
      </c>
      <c r="W1920" s="26">
        <v>51692</v>
      </c>
    </row>
    <row r="1921" spans="1:23">
      <c r="A1921" t="str">
        <f t="shared" si="29"/>
        <v>Belknap, New Hampshire</v>
      </c>
      <c r="B1921" t="s">
        <v>3199</v>
      </c>
      <c r="E1921" t="s">
        <v>3213</v>
      </c>
      <c r="F1921" s="25" t="s">
        <v>3214</v>
      </c>
      <c r="G1921" s="6"/>
      <c r="H1921" s="7">
        <v>60887</v>
      </c>
      <c r="I1921" s="8"/>
      <c r="J1921" s="8">
        <v>0</v>
      </c>
      <c r="K1921" s="8"/>
      <c r="L1921" s="8">
        <v>0</v>
      </c>
      <c r="M1921" s="8"/>
      <c r="N1921" s="8">
        <v>0</v>
      </c>
      <c r="O1921" s="8"/>
      <c r="P1921" s="8">
        <v>1</v>
      </c>
      <c r="Q1921" s="8"/>
      <c r="R1921" s="8">
        <v>0</v>
      </c>
      <c r="S1921" s="8"/>
      <c r="T1921" s="8">
        <v>0</v>
      </c>
      <c r="U1921" s="26">
        <v>0</v>
      </c>
      <c r="V1921" s="26">
        <v>0</v>
      </c>
      <c r="W1921" s="26">
        <v>60887</v>
      </c>
    </row>
    <row r="1922" spans="1:23">
      <c r="A1922" t="str">
        <f t="shared" si="29"/>
        <v>Hillsborough, New Hampshire</v>
      </c>
      <c r="B1922" t="s">
        <v>3199</v>
      </c>
      <c r="E1922" t="s">
        <v>669</v>
      </c>
      <c r="F1922" s="25" t="s">
        <v>3215</v>
      </c>
      <c r="G1922" s="6"/>
      <c r="H1922" s="7">
        <v>413035</v>
      </c>
      <c r="I1922" s="8"/>
      <c r="J1922" s="8">
        <v>0.46463132664302059</v>
      </c>
      <c r="K1922" s="8"/>
      <c r="L1922" s="8">
        <v>0.2784848741632065</v>
      </c>
      <c r="M1922" s="8"/>
      <c r="N1922" s="8">
        <v>0</v>
      </c>
      <c r="O1922" s="8"/>
      <c r="P1922" s="8">
        <v>0.25688379919377291</v>
      </c>
      <c r="Q1922" s="8"/>
      <c r="R1922" s="8">
        <v>0</v>
      </c>
      <c r="S1922" s="8"/>
      <c r="T1922" s="8">
        <v>0</v>
      </c>
      <c r="U1922" s="26">
        <v>191909</v>
      </c>
      <c r="V1922" s="26">
        <v>115024</v>
      </c>
      <c r="W1922" s="26">
        <v>106102</v>
      </c>
    </row>
    <row r="1923" spans="1:23">
      <c r="A1923" t="str">
        <f t="shared" si="29"/>
        <v>Atlantic, New Jersey</v>
      </c>
      <c r="B1923" t="s">
        <v>3216</v>
      </c>
      <c r="E1923" t="s">
        <v>3217</v>
      </c>
      <c r="F1923" s="25" t="s">
        <v>3218</v>
      </c>
      <c r="G1923" s="6"/>
      <c r="H1923" s="7">
        <v>266105</v>
      </c>
      <c r="I1923" s="8"/>
      <c r="J1923" s="8">
        <v>0.12785930365833037</v>
      </c>
      <c r="K1923" s="8"/>
      <c r="L1923" s="8">
        <v>0.58505852952781801</v>
      </c>
      <c r="M1923" s="8"/>
      <c r="N1923" s="8">
        <v>0</v>
      </c>
      <c r="O1923" s="8"/>
      <c r="P1923" s="8">
        <v>0.28708216681385168</v>
      </c>
      <c r="Q1923" s="8"/>
      <c r="R1923" s="8">
        <v>0</v>
      </c>
      <c r="S1923" s="8"/>
      <c r="T1923" s="8">
        <v>0</v>
      </c>
      <c r="U1923" s="26">
        <v>34024</v>
      </c>
      <c r="V1923" s="26">
        <v>155687</v>
      </c>
      <c r="W1923" s="26">
        <v>76394</v>
      </c>
    </row>
    <row r="1924" spans="1:23">
      <c r="A1924" t="str">
        <f t="shared" si="29"/>
        <v>Bergen, New Jersey</v>
      </c>
      <c r="B1924" t="s">
        <v>3216</v>
      </c>
      <c r="E1924" t="s">
        <v>3219</v>
      </c>
      <c r="F1924" s="25" t="s">
        <v>3220</v>
      </c>
      <c r="G1924" s="6"/>
      <c r="H1924" s="7">
        <v>930390</v>
      </c>
      <c r="I1924" s="8"/>
      <c r="J1924" s="8">
        <v>0</v>
      </c>
      <c r="K1924" s="8"/>
      <c r="L1924" s="8">
        <v>0.99372736164404174</v>
      </c>
      <c r="M1924" s="8"/>
      <c r="N1924" s="8">
        <v>0</v>
      </c>
      <c r="O1924" s="8"/>
      <c r="P1924" s="8">
        <v>6.2726383559582547E-3</v>
      </c>
      <c r="Q1924" s="8"/>
      <c r="R1924" s="8">
        <v>0</v>
      </c>
      <c r="S1924" s="8"/>
      <c r="T1924" s="8">
        <v>0</v>
      </c>
      <c r="U1924" s="26">
        <v>0</v>
      </c>
      <c r="V1924" s="26">
        <v>924554</v>
      </c>
      <c r="W1924" s="26">
        <v>5836.0000000000009</v>
      </c>
    </row>
    <row r="1925" spans="1:23">
      <c r="A1925" t="str">
        <f t="shared" si="29"/>
        <v>Burlington, New Jersey</v>
      </c>
      <c r="B1925" t="s">
        <v>3216</v>
      </c>
      <c r="E1925" t="s">
        <v>3221</v>
      </c>
      <c r="F1925" s="25" t="s">
        <v>3222</v>
      </c>
      <c r="G1925" s="6"/>
      <c r="H1925" s="7">
        <v>445702</v>
      </c>
      <c r="I1925" s="8"/>
      <c r="J1925" s="8">
        <v>0</v>
      </c>
      <c r="K1925" s="8"/>
      <c r="L1925" s="8">
        <v>0.836525301658956</v>
      </c>
      <c r="M1925" s="8"/>
      <c r="N1925" s="8">
        <v>0</v>
      </c>
      <c r="O1925" s="8"/>
      <c r="P1925" s="8">
        <v>0.16347469834104403</v>
      </c>
      <c r="Q1925" s="8"/>
      <c r="R1925" s="8">
        <v>0</v>
      </c>
      <c r="S1925" s="8"/>
      <c r="T1925" s="8">
        <v>0</v>
      </c>
      <c r="U1925" s="26">
        <v>0</v>
      </c>
      <c r="V1925" s="26">
        <v>372841</v>
      </c>
      <c r="W1925" s="26">
        <v>72861</v>
      </c>
    </row>
    <row r="1926" spans="1:23">
      <c r="A1926" t="str">
        <f t="shared" ref="A1926:A1989" si="30">E1926&amp;", "&amp;B1926</f>
        <v>Camden, New Jersey</v>
      </c>
      <c r="B1926" t="s">
        <v>3216</v>
      </c>
      <c r="E1926" t="s">
        <v>876</v>
      </c>
      <c r="F1926" s="25" t="s">
        <v>3223</v>
      </c>
      <c r="G1926" s="6"/>
      <c r="H1926" s="7">
        <v>506738</v>
      </c>
      <c r="I1926" s="8"/>
      <c r="J1926" s="8">
        <v>0.14603601861316892</v>
      </c>
      <c r="K1926" s="8"/>
      <c r="L1926" s="8">
        <v>0.8226144477027576</v>
      </c>
      <c r="M1926" s="8"/>
      <c r="N1926" s="8">
        <v>0</v>
      </c>
      <c r="O1926" s="8"/>
      <c r="P1926" s="8">
        <v>3.1349533684073429E-2</v>
      </c>
      <c r="Q1926" s="8"/>
      <c r="R1926" s="8">
        <v>0</v>
      </c>
      <c r="S1926" s="8"/>
      <c r="T1926" s="8">
        <v>0</v>
      </c>
      <c r="U1926" s="26">
        <v>74002</v>
      </c>
      <c r="V1926" s="26">
        <v>416850</v>
      </c>
      <c r="W1926" s="26">
        <v>15886.000000000002</v>
      </c>
    </row>
    <row r="1927" spans="1:23">
      <c r="A1927" t="str">
        <f t="shared" si="30"/>
        <v>Cape May, New Jersey</v>
      </c>
      <c r="B1927" t="s">
        <v>3216</v>
      </c>
      <c r="E1927" t="s">
        <v>3224</v>
      </c>
      <c r="F1927" s="25" t="s">
        <v>3225</v>
      </c>
      <c r="G1927" s="6"/>
      <c r="H1927" s="7">
        <v>93086</v>
      </c>
      <c r="I1927" s="8"/>
      <c r="J1927" s="8">
        <v>0.10158348194143051</v>
      </c>
      <c r="K1927" s="8"/>
      <c r="L1927" s="8">
        <v>0.48861268074683628</v>
      </c>
      <c r="M1927" s="8"/>
      <c r="N1927" s="8">
        <v>0</v>
      </c>
      <c r="O1927" s="8"/>
      <c r="P1927" s="8">
        <v>0.40980383731173325</v>
      </c>
      <c r="Q1927" s="8"/>
      <c r="R1927" s="8">
        <v>0</v>
      </c>
      <c r="S1927" s="8"/>
      <c r="T1927" s="8">
        <v>0</v>
      </c>
      <c r="U1927" s="26">
        <v>9456</v>
      </c>
      <c r="V1927" s="26">
        <v>45483</v>
      </c>
      <c r="W1927" s="26">
        <v>38147</v>
      </c>
    </row>
    <row r="1928" spans="1:23">
      <c r="A1928" t="str">
        <f t="shared" si="30"/>
        <v>Gloucester, New Jersey</v>
      </c>
      <c r="B1928" t="s">
        <v>3216</v>
      </c>
      <c r="E1928" t="s">
        <v>3226</v>
      </c>
      <c r="F1928" s="25" t="s">
        <v>3227</v>
      </c>
      <c r="G1928" s="6"/>
      <c r="H1928" s="7">
        <v>291165</v>
      </c>
      <c r="I1928" s="8"/>
      <c r="J1928" s="8">
        <v>0</v>
      </c>
      <c r="K1928" s="8"/>
      <c r="L1928" s="8">
        <v>0.86990881458966562</v>
      </c>
      <c r="M1928" s="8"/>
      <c r="N1928" s="8">
        <v>0</v>
      </c>
      <c r="O1928" s="8"/>
      <c r="P1928" s="8">
        <v>0.13009118541033435</v>
      </c>
      <c r="Q1928" s="8"/>
      <c r="R1928" s="8">
        <v>0</v>
      </c>
      <c r="S1928" s="8"/>
      <c r="T1928" s="8">
        <v>0</v>
      </c>
      <c r="U1928" s="26">
        <v>0</v>
      </c>
      <c r="V1928" s="26">
        <v>253287</v>
      </c>
      <c r="W1928" s="26">
        <v>37878</v>
      </c>
    </row>
    <row r="1929" spans="1:23">
      <c r="A1929" t="str">
        <f t="shared" si="30"/>
        <v>Cumberland, New Jersey</v>
      </c>
      <c r="B1929" t="s">
        <v>3216</v>
      </c>
      <c r="E1929" t="s">
        <v>1345</v>
      </c>
      <c r="F1929" s="25" t="s">
        <v>3228</v>
      </c>
      <c r="G1929" s="6"/>
      <c r="H1929" s="7">
        <v>151906</v>
      </c>
      <c r="I1929" s="8"/>
      <c r="J1929" s="8">
        <v>0.35071689070872775</v>
      </c>
      <c r="K1929" s="8"/>
      <c r="L1929" s="8">
        <v>0.31884849841349255</v>
      </c>
      <c r="M1929" s="8"/>
      <c r="N1929" s="8">
        <v>0</v>
      </c>
      <c r="O1929" s="8"/>
      <c r="P1929" s="8">
        <v>0.3304346108777797</v>
      </c>
      <c r="Q1929" s="8"/>
      <c r="R1929" s="8">
        <v>0</v>
      </c>
      <c r="S1929" s="8"/>
      <c r="T1929" s="8">
        <v>0</v>
      </c>
      <c r="U1929" s="26">
        <v>53276</v>
      </c>
      <c r="V1929" s="26">
        <v>48435</v>
      </c>
      <c r="W1929" s="26">
        <v>50195</v>
      </c>
    </row>
    <row r="1930" spans="1:23">
      <c r="A1930" t="str">
        <f t="shared" si="30"/>
        <v>Essex, New Jersey</v>
      </c>
      <c r="B1930" t="s">
        <v>3216</v>
      </c>
      <c r="E1930" t="s">
        <v>2049</v>
      </c>
      <c r="F1930" s="25" t="s">
        <v>3229</v>
      </c>
      <c r="G1930" s="6"/>
      <c r="H1930" s="7">
        <v>795404</v>
      </c>
      <c r="I1930" s="8"/>
      <c r="J1930" s="8">
        <v>0.35334748127995336</v>
      </c>
      <c r="K1930" s="8"/>
      <c r="L1930" s="8">
        <v>0.64480314406263983</v>
      </c>
      <c r="M1930" s="8"/>
      <c r="N1930" s="8">
        <v>0</v>
      </c>
      <c r="O1930" s="8"/>
      <c r="P1930" s="8">
        <v>1.8493746574068022E-3</v>
      </c>
      <c r="Q1930" s="8"/>
      <c r="R1930" s="8">
        <v>0</v>
      </c>
      <c r="S1930" s="8"/>
      <c r="T1930" s="8">
        <v>0</v>
      </c>
      <c r="U1930" s="26">
        <v>281054</v>
      </c>
      <c r="V1930" s="26">
        <v>512879</v>
      </c>
      <c r="W1930" s="26">
        <v>1471</v>
      </c>
    </row>
    <row r="1931" spans="1:23">
      <c r="A1931" t="str">
        <f t="shared" si="30"/>
        <v>Hudson, New Jersey</v>
      </c>
      <c r="B1931" t="s">
        <v>3216</v>
      </c>
      <c r="E1931" t="s">
        <v>3230</v>
      </c>
      <c r="F1931" s="25" t="s">
        <v>3231</v>
      </c>
      <c r="G1931" s="6"/>
      <c r="H1931" s="7">
        <v>670046</v>
      </c>
      <c r="I1931" s="8"/>
      <c r="J1931" s="8">
        <v>0.39092838402139557</v>
      </c>
      <c r="K1931" s="8"/>
      <c r="L1931" s="8">
        <v>0.60907161597860449</v>
      </c>
      <c r="M1931" s="8"/>
      <c r="N1931" s="8">
        <v>0</v>
      </c>
      <c r="O1931" s="8"/>
      <c r="P1931" s="8">
        <v>0</v>
      </c>
      <c r="Q1931" s="8"/>
      <c r="R1931" s="8">
        <v>0</v>
      </c>
      <c r="S1931" s="8"/>
      <c r="T1931" s="8">
        <v>0</v>
      </c>
      <c r="U1931" s="26">
        <v>261940.00000000003</v>
      </c>
      <c r="V1931" s="26">
        <v>408106</v>
      </c>
      <c r="W1931" s="26">
        <v>0</v>
      </c>
    </row>
    <row r="1932" spans="1:23">
      <c r="A1932" t="str">
        <f t="shared" si="30"/>
        <v>Middlesex, New Jersey</v>
      </c>
      <c r="B1932" t="s">
        <v>3216</v>
      </c>
      <c r="E1932" t="s">
        <v>641</v>
      </c>
      <c r="F1932" s="25" t="s">
        <v>3232</v>
      </c>
      <c r="G1932" s="6"/>
      <c r="H1932" s="7">
        <v>825920</v>
      </c>
      <c r="I1932" s="8"/>
      <c r="J1932" s="8">
        <v>6.7754746222394427E-2</v>
      </c>
      <c r="K1932" s="8"/>
      <c r="L1932" s="8">
        <v>0.88735107516466483</v>
      </c>
      <c r="M1932" s="8"/>
      <c r="N1932" s="8">
        <v>0</v>
      </c>
      <c r="O1932" s="8"/>
      <c r="P1932" s="8">
        <v>4.4894178612940719E-2</v>
      </c>
      <c r="Q1932" s="8"/>
      <c r="R1932" s="8">
        <v>0</v>
      </c>
      <c r="S1932" s="8"/>
      <c r="T1932" s="8">
        <v>0</v>
      </c>
      <c r="U1932" s="26">
        <v>55960.000000000007</v>
      </c>
      <c r="V1932" s="26">
        <v>732881</v>
      </c>
      <c r="W1932" s="26">
        <v>37079</v>
      </c>
    </row>
    <row r="1933" spans="1:23">
      <c r="A1933" t="str">
        <f t="shared" si="30"/>
        <v>Monmouth, New Jersey</v>
      </c>
      <c r="B1933" t="s">
        <v>3216</v>
      </c>
      <c r="E1933" t="s">
        <v>3233</v>
      </c>
      <c r="F1933" s="25" t="s">
        <v>3234</v>
      </c>
      <c r="G1933" s="6"/>
      <c r="H1933" s="7">
        <v>621659</v>
      </c>
      <c r="I1933" s="8"/>
      <c r="J1933" s="8">
        <v>0</v>
      </c>
      <c r="K1933" s="8"/>
      <c r="L1933" s="8">
        <v>0.90595004656893896</v>
      </c>
      <c r="M1933" s="8"/>
      <c r="N1933" s="8">
        <v>0</v>
      </c>
      <c r="O1933" s="8"/>
      <c r="P1933" s="8">
        <v>9.4049953431061081E-2</v>
      </c>
      <c r="Q1933" s="8"/>
      <c r="R1933" s="8">
        <v>0</v>
      </c>
      <c r="S1933" s="8"/>
      <c r="T1933" s="8">
        <v>0</v>
      </c>
      <c r="U1933" s="26">
        <v>0</v>
      </c>
      <c r="V1933" s="26">
        <v>563192</v>
      </c>
      <c r="W1933" s="26">
        <v>58467</v>
      </c>
    </row>
    <row r="1934" spans="1:23">
      <c r="A1934" t="str">
        <f t="shared" si="30"/>
        <v>Morris, New Jersey</v>
      </c>
      <c r="B1934" t="s">
        <v>3216</v>
      </c>
      <c r="E1934" t="s">
        <v>1659</v>
      </c>
      <c r="F1934" s="25" t="s">
        <v>3235</v>
      </c>
      <c r="G1934" s="6"/>
      <c r="H1934" s="7">
        <v>493379</v>
      </c>
      <c r="I1934" s="8"/>
      <c r="J1934" s="8">
        <v>0</v>
      </c>
      <c r="K1934" s="8"/>
      <c r="L1934" s="8">
        <v>0.87911119038305241</v>
      </c>
      <c r="M1934" s="8"/>
      <c r="N1934" s="8">
        <v>0</v>
      </c>
      <c r="O1934" s="8"/>
      <c r="P1934" s="8">
        <v>0.12088880961694763</v>
      </c>
      <c r="Q1934" s="8"/>
      <c r="R1934" s="8">
        <v>0</v>
      </c>
      <c r="S1934" s="8"/>
      <c r="T1934" s="8">
        <v>0</v>
      </c>
      <c r="U1934" s="26">
        <v>0</v>
      </c>
      <c r="V1934" s="26">
        <v>433735</v>
      </c>
      <c r="W1934" s="26">
        <v>59644.000000000007</v>
      </c>
    </row>
    <row r="1935" spans="1:23">
      <c r="A1935" t="str">
        <f t="shared" si="30"/>
        <v>Ocean, New Jersey</v>
      </c>
      <c r="B1935" t="s">
        <v>3216</v>
      </c>
      <c r="E1935" t="s">
        <v>3236</v>
      </c>
      <c r="F1935" s="25" t="s">
        <v>3237</v>
      </c>
      <c r="G1935" s="6"/>
      <c r="H1935" s="7">
        <v>596415</v>
      </c>
      <c r="I1935" s="8"/>
      <c r="J1935" s="8">
        <v>0.10368954503156359</v>
      </c>
      <c r="K1935" s="8"/>
      <c r="L1935" s="8">
        <v>0.76477452780362665</v>
      </c>
      <c r="M1935" s="8"/>
      <c r="N1935" s="8">
        <v>0</v>
      </c>
      <c r="O1935" s="8"/>
      <c r="P1935" s="8">
        <v>0.13153592716480975</v>
      </c>
      <c r="Q1935" s="8"/>
      <c r="R1935" s="8">
        <v>0</v>
      </c>
      <c r="S1935" s="8"/>
      <c r="T1935" s="8">
        <v>0</v>
      </c>
      <c r="U1935" s="26">
        <v>61842</v>
      </c>
      <c r="V1935" s="26">
        <v>456123</v>
      </c>
      <c r="W1935" s="26">
        <v>78450</v>
      </c>
    </row>
    <row r="1936" spans="1:23">
      <c r="A1936" t="str">
        <f t="shared" si="30"/>
        <v>Passaic, New Jersey</v>
      </c>
      <c r="B1936" t="s">
        <v>3216</v>
      </c>
      <c r="E1936" t="s">
        <v>3238</v>
      </c>
      <c r="F1936" s="25" t="s">
        <v>3239</v>
      </c>
      <c r="G1936" s="6"/>
      <c r="H1936" s="7">
        <v>503637</v>
      </c>
      <c r="I1936" s="8"/>
      <c r="J1936" s="8">
        <v>0</v>
      </c>
      <c r="K1936" s="8"/>
      <c r="L1936" s="8">
        <v>0.93920621399936854</v>
      </c>
      <c r="M1936" s="8"/>
      <c r="N1936" s="8">
        <v>0</v>
      </c>
      <c r="O1936" s="8"/>
      <c r="P1936" s="8">
        <v>6.0793786000631407E-2</v>
      </c>
      <c r="Q1936" s="8"/>
      <c r="R1936" s="8">
        <v>0</v>
      </c>
      <c r="S1936" s="8"/>
      <c r="T1936" s="8">
        <v>0</v>
      </c>
      <c r="U1936" s="26">
        <v>0</v>
      </c>
      <c r="V1936" s="26">
        <v>473019</v>
      </c>
      <c r="W1936" s="26">
        <v>30618</v>
      </c>
    </row>
    <row r="1937" spans="1:23">
      <c r="A1937" t="str">
        <f t="shared" si="30"/>
        <v>Salem, New Jersey</v>
      </c>
      <c r="B1937" t="s">
        <v>3216</v>
      </c>
      <c r="E1937" t="s">
        <v>3240</v>
      </c>
      <c r="F1937" s="25" t="s">
        <v>3241</v>
      </c>
      <c r="G1937" s="6"/>
      <c r="H1937" s="7">
        <v>62990</v>
      </c>
      <c r="I1937" s="8"/>
      <c r="J1937" s="8">
        <v>0</v>
      </c>
      <c r="K1937" s="8"/>
      <c r="L1937" s="8">
        <v>0.46340688998253693</v>
      </c>
      <c r="M1937" s="8"/>
      <c r="N1937" s="8">
        <v>0</v>
      </c>
      <c r="O1937" s="8"/>
      <c r="P1937" s="8">
        <v>0.53659311001746313</v>
      </c>
      <c r="Q1937" s="8"/>
      <c r="R1937" s="8">
        <v>0</v>
      </c>
      <c r="S1937" s="8"/>
      <c r="T1937" s="8">
        <v>0</v>
      </c>
      <c r="U1937" s="26">
        <v>0</v>
      </c>
      <c r="V1937" s="26">
        <v>29190</v>
      </c>
      <c r="W1937" s="26">
        <v>33800</v>
      </c>
    </row>
    <row r="1938" spans="1:23">
      <c r="A1938" t="str">
        <f t="shared" si="30"/>
        <v>Somerset, New Jersey</v>
      </c>
      <c r="B1938" t="s">
        <v>3216</v>
      </c>
      <c r="E1938" t="s">
        <v>2096</v>
      </c>
      <c r="F1938" s="25" t="s">
        <v>3242</v>
      </c>
      <c r="G1938" s="6"/>
      <c r="H1938" s="7">
        <v>329838</v>
      </c>
      <c r="I1938" s="8"/>
      <c r="J1938" s="8">
        <v>0</v>
      </c>
      <c r="K1938" s="8"/>
      <c r="L1938" s="8">
        <v>0.89760427846397317</v>
      </c>
      <c r="M1938" s="8"/>
      <c r="N1938" s="8">
        <v>0</v>
      </c>
      <c r="O1938" s="8"/>
      <c r="P1938" s="8">
        <v>0.10239572153602679</v>
      </c>
      <c r="Q1938" s="8"/>
      <c r="R1938" s="8">
        <v>0</v>
      </c>
      <c r="S1938" s="8"/>
      <c r="T1938" s="8">
        <v>0</v>
      </c>
      <c r="U1938" s="26">
        <v>0</v>
      </c>
      <c r="V1938" s="26">
        <v>296064</v>
      </c>
      <c r="W1938" s="26">
        <v>33774</v>
      </c>
    </row>
    <row r="1939" spans="1:23">
      <c r="A1939" t="str">
        <f t="shared" si="30"/>
        <v>Mercer, New Jersey</v>
      </c>
      <c r="B1939" t="s">
        <v>3216</v>
      </c>
      <c r="E1939" t="s">
        <v>1367</v>
      </c>
      <c r="F1939" s="25" t="s">
        <v>3243</v>
      </c>
      <c r="G1939" s="6"/>
      <c r="H1939" s="7">
        <v>367922</v>
      </c>
      <c r="I1939" s="8"/>
      <c r="J1939" s="8">
        <v>0.29771255864014656</v>
      </c>
      <c r="K1939" s="8"/>
      <c r="L1939" s="8">
        <v>0.58944830697810946</v>
      </c>
      <c r="M1939" s="8"/>
      <c r="N1939" s="8">
        <v>0</v>
      </c>
      <c r="O1939" s="8"/>
      <c r="P1939" s="8">
        <v>0.11283913438174396</v>
      </c>
      <c r="Q1939" s="8"/>
      <c r="R1939" s="8">
        <v>0</v>
      </c>
      <c r="S1939" s="8"/>
      <c r="T1939" s="8">
        <v>0</v>
      </c>
      <c r="U1939" s="26">
        <v>109535</v>
      </c>
      <c r="V1939" s="26">
        <v>216871</v>
      </c>
      <c r="W1939" s="26">
        <v>41516</v>
      </c>
    </row>
    <row r="1940" spans="1:23">
      <c r="A1940" t="str">
        <f t="shared" si="30"/>
        <v>Union, New Jersey</v>
      </c>
      <c r="B1940" t="s">
        <v>3216</v>
      </c>
      <c r="E1940" t="s">
        <v>348</v>
      </c>
      <c r="F1940" s="25" t="s">
        <v>3244</v>
      </c>
      <c r="G1940" s="6"/>
      <c r="H1940" s="7">
        <v>554033</v>
      </c>
      <c r="I1940" s="8"/>
      <c r="J1940" s="8">
        <v>0</v>
      </c>
      <c r="K1940" s="8"/>
      <c r="L1940" s="8">
        <v>1</v>
      </c>
      <c r="M1940" s="8"/>
      <c r="N1940" s="8">
        <v>0</v>
      </c>
      <c r="O1940" s="8"/>
      <c r="P1940" s="8">
        <v>0</v>
      </c>
      <c r="Q1940" s="8"/>
      <c r="R1940" s="8">
        <v>0</v>
      </c>
      <c r="S1940" s="8"/>
      <c r="T1940" s="8">
        <v>0</v>
      </c>
      <c r="U1940" s="26">
        <v>0</v>
      </c>
      <c r="V1940" s="26">
        <v>554033</v>
      </c>
      <c r="W1940" s="26">
        <v>0</v>
      </c>
    </row>
    <row r="1941" spans="1:23">
      <c r="A1941" t="str">
        <f t="shared" si="30"/>
        <v>Sussex, New Jersey</v>
      </c>
      <c r="B1941" t="s">
        <v>3216</v>
      </c>
      <c r="E1941" t="s">
        <v>660</v>
      </c>
      <c r="F1941" s="25" t="s">
        <v>3245</v>
      </c>
      <c r="G1941" s="6"/>
      <c r="H1941" s="7">
        <v>141483</v>
      </c>
      <c r="I1941" s="8"/>
      <c r="J1941" s="8">
        <v>0</v>
      </c>
      <c r="K1941" s="8"/>
      <c r="L1941" s="8">
        <v>0.4868500102485811</v>
      </c>
      <c r="M1941" s="8"/>
      <c r="N1941" s="8">
        <v>0</v>
      </c>
      <c r="O1941" s="8"/>
      <c r="P1941" s="8">
        <v>0.5131499897514189</v>
      </c>
      <c r="Q1941" s="8"/>
      <c r="R1941" s="8">
        <v>0</v>
      </c>
      <c r="S1941" s="8"/>
      <c r="T1941" s="8">
        <v>0</v>
      </c>
      <c r="U1941" s="26">
        <v>0</v>
      </c>
      <c r="V1941" s="26">
        <v>68881</v>
      </c>
      <c r="W1941" s="26">
        <v>72602</v>
      </c>
    </row>
    <row r="1942" spans="1:23">
      <c r="A1942" t="str">
        <f t="shared" si="30"/>
        <v>Warren, New Jersey</v>
      </c>
      <c r="B1942" t="s">
        <v>3216</v>
      </c>
      <c r="E1942" t="s">
        <v>965</v>
      </c>
      <c r="F1942" s="25" t="s">
        <v>3246</v>
      </c>
      <c r="G1942" s="6"/>
      <c r="H1942" s="7">
        <v>105862</v>
      </c>
      <c r="I1942" s="8"/>
      <c r="J1942" s="8">
        <v>0</v>
      </c>
      <c r="K1942" s="8"/>
      <c r="L1942" s="8">
        <v>0.48294005403260848</v>
      </c>
      <c r="M1942" s="8"/>
      <c r="N1942" s="8">
        <v>0</v>
      </c>
      <c r="O1942" s="8"/>
      <c r="P1942" s="8">
        <v>0.51705994596739147</v>
      </c>
      <c r="Q1942" s="8"/>
      <c r="R1942" s="8">
        <v>0</v>
      </c>
      <c r="S1942" s="8"/>
      <c r="T1942" s="8">
        <v>0</v>
      </c>
      <c r="U1942" s="26">
        <v>0</v>
      </c>
      <c r="V1942" s="26">
        <v>51125</v>
      </c>
      <c r="W1942" s="26">
        <v>54736.999999999993</v>
      </c>
    </row>
    <row r="1943" spans="1:23">
      <c r="A1943" t="str">
        <f t="shared" si="30"/>
        <v>Hunterdon, New Jersey</v>
      </c>
      <c r="B1943" t="s">
        <v>3216</v>
      </c>
      <c r="E1943" t="s">
        <v>3247</v>
      </c>
      <c r="F1943" s="25" t="s">
        <v>3248</v>
      </c>
      <c r="G1943" s="6"/>
      <c r="H1943" s="7">
        <v>124823</v>
      </c>
      <c r="I1943" s="8"/>
      <c r="J1943" s="8">
        <v>0</v>
      </c>
      <c r="K1943" s="8"/>
      <c r="L1943" s="8">
        <v>0.40079152079344349</v>
      </c>
      <c r="M1943" s="8"/>
      <c r="N1943" s="8">
        <v>0</v>
      </c>
      <c r="O1943" s="8"/>
      <c r="P1943" s="8">
        <v>0.59920847920655651</v>
      </c>
      <c r="Q1943" s="8"/>
      <c r="R1943" s="8">
        <v>0</v>
      </c>
      <c r="S1943" s="8"/>
      <c r="T1943" s="8">
        <v>0</v>
      </c>
      <c r="U1943" s="26">
        <v>0</v>
      </c>
      <c r="V1943" s="26">
        <v>50028</v>
      </c>
      <c r="W1943" s="26">
        <v>74795</v>
      </c>
    </row>
    <row r="1944" spans="1:23">
      <c r="A1944" t="str">
        <f t="shared" si="30"/>
        <v>Bernalillo, New Mexico</v>
      </c>
      <c r="B1944" t="s">
        <v>3249</v>
      </c>
      <c r="E1944" t="s">
        <v>3250</v>
      </c>
      <c r="F1944" s="25" t="s">
        <v>3251</v>
      </c>
      <c r="G1944" s="6"/>
      <c r="H1944" s="7">
        <v>677858</v>
      </c>
      <c r="I1944" s="8"/>
      <c r="J1944" s="8">
        <v>0.77385676646141233</v>
      </c>
      <c r="K1944" s="8"/>
      <c r="L1944" s="8">
        <v>0.14256525703023348</v>
      </c>
      <c r="M1944" s="8"/>
      <c r="N1944" s="8">
        <v>0</v>
      </c>
      <c r="O1944" s="8"/>
      <c r="P1944" s="8">
        <v>8.357797650835426E-2</v>
      </c>
      <c r="Q1944" s="8"/>
      <c r="R1944" s="8">
        <v>0</v>
      </c>
      <c r="S1944" s="8"/>
      <c r="T1944" s="8">
        <v>0</v>
      </c>
      <c r="U1944" s="26">
        <v>524565</v>
      </c>
      <c r="V1944" s="26">
        <v>96639.000000000015</v>
      </c>
      <c r="W1944" s="26">
        <v>56654</v>
      </c>
    </row>
    <row r="1945" spans="1:23">
      <c r="A1945" t="str">
        <f t="shared" si="30"/>
        <v>De Baca, New Mexico</v>
      </c>
      <c r="B1945" t="s">
        <v>3249</v>
      </c>
      <c r="E1945" t="s">
        <v>3252</v>
      </c>
      <c r="F1945" s="25" t="s">
        <v>3253</v>
      </c>
      <c r="G1945" s="6"/>
      <c r="H1945" s="7">
        <v>2040</v>
      </c>
      <c r="I1945" s="8"/>
      <c r="J1945" s="8">
        <v>0</v>
      </c>
      <c r="K1945" s="8"/>
      <c r="L1945" s="8">
        <v>0</v>
      </c>
      <c r="M1945" s="8"/>
      <c r="N1945" s="8">
        <v>0</v>
      </c>
      <c r="O1945" s="8"/>
      <c r="P1945" s="8">
        <v>1</v>
      </c>
      <c r="Q1945" s="8"/>
      <c r="R1945" s="8">
        <v>0</v>
      </c>
      <c r="S1945" s="8"/>
      <c r="T1945" s="8">
        <v>0</v>
      </c>
      <c r="U1945" s="26">
        <v>0</v>
      </c>
      <c r="V1945" s="26">
        <v>0</v>
      </c>
      <c r="W1945" s="26">
        <v>2040</v>
      </c>
    </row>
    <row r="1946" spans="1:23">
      <c r="A1946" t="str">
        <f t="shared" si="30"/>
        <v>Otero, New Mexico</v>
      </c>
      <c r="B1946" t="s">
        <v>3249</v>
      </c>
      <c r="E1946" t="s">
        <v>573</v>
      </c>
      <c r="F1946" s="25" t="s">
        <v>3254</v>
      </c>
      <c r="G1946" s="6"/>
      <c r="H1946" s="7">
        <v>66137</v>
      </c>
      <c r="I1946" s="8"/>
      <c r="J1946" s="8">
        <v>0</v>
      </c>
      <c r="K1946" s="8"/>
      <c r="L1946" s="8">
        <v>5.4644147753904776E-2</v>
      </c>
      <c r="M1946" s="8"/>
      <c r="N1946" s="8">
        <v>0</v>
      </c>
      <c r="O1946" s="8"/>
      <c r="P1946" s="8">
        <v>0.9453558522460952</v>
      </c>
      <c r="Q1946" s="8"/>
      <c r="R1946" s="8">
        <v>0</v>
      </c>
      <c r="S1946" s="8"/>
      <c r="T1946" s="8">
        <v>0</v>
      </c>
      <c r="U1946" s="26">
        <v>0</v>
      </c>
      <c r="V1946" s="26">
        <v>3614</v>
      </c>
      <c r="W1946" s="26">
        <v>62523</v>
      </c>
    </row>
    <row r="1947" spans="1:23">
      <c r="A1947" t="str">
        <f t="shared" si="30"/>
        <v>Catron, New Mexico</v>
      </c>
      <c r="B1947" t="s">
        <v>3249</v>
      </c>
      <c r="E1947" t="s">
        <v>3255</v>
      </c>
      <c r="F1947" s="25" t="s">
        <v>3256</v>
      </c>
      <c r="G1947" s="6"/>
      <c r="H1947" s="7">
        <v>3526</v>
      </c>
      <c r="I1947" s="8"/>
      <c r="J1947" s="8">
        <v>0</v>
      </c>
      <c r="K1947" s="8"/>
      <c r="L1947" s="8">
        <v>0</v>
      </c>
      <c r="M1947" s="8"/>
      <c r="N1947" s="8">
        <v>0</v>
      </c>
      <c r="O1947" s="8"/>
      <c r="P1947" s="8">
        <v>1</v>
      </c>
      <c r="Q1947" s="8"/>
      <c r="R1947" s="8">
        <v>0</v>
      </c>
      <c r="S1947" s="8"/>
      <c r="T1947" s="8">
        <v>0</v>
      </c>
      <c r="U1947" s="26">
        <v>0</v>
      </c>
      <c r="V1947" s="26">
        <v>0</v>
      </c>
      <c r="W1947" s="26">
        <v>3526</v>
      </c>
    </row>
    <row r="1948" spans="1:23">
      <c r="A1948" t="str">
        <f t="shared" si="30"/>
        <v>Union, New Mexico</v>
      </c>
      <c r="B1948" t="s">
        <v>3249</v>
      </c>
      <c r="E1948" t="s">
        <v>348</v>
      </c>
      <c r="F1948" s="25" t="s">
        <v>3257</v>
      </c>
      <c r="G1948" s="6"/>
      <c r="H1948" s="7">
        <v>4133</v>
      </c>
      <c r="I1948" s="8"/>
      <c r="J1948" s="8">
        <v>0</v>
      </c>
      <c r="K1948" s="8"/>
      <c r="L1948" s="8">
        <v>0</v>
      </c>
      <c r="M1948" s="8"/>
      <c r="N1948" s="8">
        <v>0</v>
      </c>
      <c r="O1948" s="8"/>
      <c r="P1948" s="8">
        <v>1</v>
      </c>
      <c r="Q1948" s="8"/>
      <c r="R1948" s="8">
        <v>0</v>
      </c>
      <c r="S1948" s="8"/>
      <c r="T1948" s="8">
        <v>0</v>
      </c>
      <c r="U1948" s="26">
        <v>0</v>
      </c>
      <c r="V1948" s="26">
        <v>0</v>
      </c>
      <c r="W1948" s="26">
        <v>4133</v>
      </c>
    </row>
    <row r="1949" spans="1:23">
      <c r="A1949" t="str">
        <f t="shared" si="30"/>
        <v>San Miguel, New Mexico</v>
      </c>
      <c r="B1949" t="s">
        <v>3249</v>
      </c>
      <c r="E1949" t="s">
        <v>549</v>
      </c>
      <c r="F1949" s="25" t="s">
        <v>3258</v>
      </c>
      <c r="G1949" s="6"/>
      <c r="H1949" s="7">
        <v>27738</v>
      </c>
      <c r="I1949" s="8"/>
      <c r="J1949" s="8">
        <v>0</v>
      </c>
      <c r="K1949" s="8"/>
      <c r="L1949" s="8">
        <v>0</v>
      </c>
      <c r="M1949" s="8"/>
      <c r="N1949" s="8">
        <v>0</v>
      </c>
      <c r="O1949" s="8"/>
      <c r="P1949" s="8">
        <v>1</v>
      </c>
      <c r="Q1949" s="8"/>
      <c r="R1949" s="8">
        <v>0</v>
      </c>
      <c r="S1949" s="8"/>
      <c r="T1949" s="8">
        <v>0</v>
      </c>
      <c r="U1949" s="26">
        <v>0</v>
      </c>
      <c r="V1949" s="26">
        <v>0</v>
      </c>
      <c r="W1949" s="26">
        <v>27738</v>
      </c>
    </row>
    <row r="1950" spans="1:23">
      <c r="A1950" t="str">
        <f t="shared" si="30"/>
        <v>Taos, New Mexico</v>
      </c>
      <c r="B1950" t="s">
        <v>3249</v>
      </c>
      <c r="E1950" t="s">
        <v>3259</v>
      </c>
      <c r="F1950" s="25" t="s">
        <v>3260</v>
      </c>
      <c r="G1950" s="6"/>
      <c r="H1950" s="7">
        <v>32786</v>
      </c>
      <c r="I1950" s="8"/>
      <c r="J1950" s="8">
        <v>0</v>
      </c>
      <c r="K1950" s="8"/>
      <c r="L1950" s="8">
        <v>0</v>
      </c>
      <c r="M1950" s="8"/>
      <c r="N1950" s="8">
        <v>0</v>
      </c>
      <c r="O1950" s="8"/>
      <c r="P1950" s="8">
        <v>1</v>
      </c>
      <c r="Q1950" s="8"/>
      <c r="R1950" s="8">
        <v>0</v>
      </c>
      <c r="S1950" s="8"/>
      <c r="T1950" s="8">
        <v>0</v>
      </c>
      <c r="U1950" s="26">
        <v>0</v>
      </c>
      <c r="V1950" s="26">
        <v>0</v>
      </c>
      <c r="W1950" s="26">
        <v>32786</v>
      </c>
    </row>
    <row r="1951" spans="1:23">
      <c r="A1951" t="str">
        <f t="shared" si="30"/>
        <v>Grant, New Mexico</v>
      </c>
      <c r="B1951" t="s">
        <v>3249</v>
      </c>
      <c r="E1951" t="s">
        <v>337</v>
      </c>
      <c r="F1951" s="25" t="s">
        <v>3261</v>
      </c>
      <c r="G1951" s="6"/>
      <c r="H1951" s="7">
        <v>27669</v>
      </c>
      <c r="I1951" s="8"/>
      <c r="J1951" s="8">
        <v>0</v>
      </c>
      <c r="K1951" s="8"/>
      <c r="L1951" s="8">
        <v>0</v>
      </c>
      <c r="M1951" s="8"/>
      <c r="N1951" s="8">
        <v>0</v>
      </c>
      <c r="O1951" s="8"/>
      <c r="P1951" s="8">
        <v>1</v>
      </c>
      <c r="Q1951" s="8"/>
      <c r="R1951" s="8">
        <v>0</v>
      </c>
      <c r="S1951" s="8"/>
      <c r="T1951" s="8">
        <v>0</v>
      </c>
      <c r="U1951" s="26">
        <v>0</v>
      </c>
      <c r="V1951" s="26">
        <v>0</v>
      </c>
      <c r="W1951" s="26">
        <v>27669</v>
      </c>
    </row>
    <row r="1952" spans="1:23">
      <c r="A1952" t="str">
        <f t="shared" si="30"/>
        <v>Colfax, New Mexico</v>
      </c>
      <c r="B1952" t="s">
        <v>3249</v>
      </c>
      <c r="E1952" t="s">
        <v>3189</v>
      </c>
      <c r="F1952" s="25" t="s">
        <v>3262</v>
      </c>
      <c r="G1952" s="6"/>
      <c r="H1952" s="7">
        <v>12168</v>
      </c>
      <c r="I1952" s="8"/>
      <c r="J1952" s="8">
        <v>0</v>
      </c>
      <c r="K1952" s="8"/>
      <c r="L1952" s="8">
        <v>0</v>
      </c>
      <c r="M1952" s="8"/>
      <c r="N1952" s="8">
        <v>0</v>
      </c>
      <c r="O1952" s="8"/>
      <c r="P1952" s="8">
        <v>1</v>
      </c>
      <c r="Q1952" s="8"/>
      <c r="R1952" s="8">
        <v>0</v>
      </c>
      <c r="S1952" s="8"/>
      <c r="T1952" s="8">
        <v>0</v>
      </c>
      <c r="U1952" s="26">
        <v>0</v>
      </c>
      <c r="V1952" s="26">
        <v>0</v>
      </c>
      <c r="W1952" s="26">
        <v>12168</v>
      </c>
    </row>
    <row r="1953" spans="1:23">
      <c r="A1953" t="str">
        <f t="shared" si="30"/>
        <v>Sandoval, New Mexico</v>
      </c>
      <c r="B1953" t="s">
        <v>3249</v>
      </c>
      <c r="E1953" t="s">
        <v>3263</v>
      </c>
      <c r="F1953" s="25" t="s">
        <v>3264</v>
      </c>
      <c r="G1953" s="6"/>
      <c r="H1953" s="7">
        <v>142704</v>
      </c>
      <c r="I1953" s="8"/>
      <c r="J1953" s="8">
        <v>0</v>
      </c>
      <c r="K1953" s="8"/>
      <c r="L1953" s="8">
        <v>0.60446098217288935</v>
      </c>
      <c r="M1953" s="8"/>
      <c r="N1953" s="8">
        <v>0</v>
      </c>
      <c r="O1953" s="8"/>
      <c r="P1953" s="8">
        <v>0.39553901782711065</v>
      </c>
      <c r="Q1953" s="8"/>
      <c r="R1953" s="8">
        <v>0</v>
      </c>
      <c r="S1953" s="8"/>
      <c r="T1953" s="8">
        <v>0</v>
      </c>
      <c r="U1953" s="26">
        <v>0</v>
      </c>
      <c r="V1953" s="26">
        <v>86259</v>
      </c>
      <c r="W1953" s="26">
        <v>56445</v>
      </c>
    </row>
    <row r="1954" spans="1:23">
      <c r="A1954" t="str">
        <f t="shared" si="30"/>
        <v>Cibola, New Mexico</v>
      </c>
      <c r="B1954" t="s">
        <v>3249</v>
      </c>
      <c r="E1954" t="s">
        <v>3265</v>
      </c>
      <c r="F1954" s="25" t="s">
        <v>3266</v>
      </c>
      <c r="G1954" s="6"/>
      <c r="H1954" s="7">
        <v>26891</v>
      </c>
      <c r="I1954" s="8"/>
      <c r="J1954" s="8">
        <v>0</v>
      </c>
      <c r="K1954" s="8"/>
      <c r="L1954" s="8">
        <v>0</v>
      </c>
      <c r="M1954" s="8"/>
      <c r="N1954" s="8">
        <v>0</v>
      </c>
      <c r="O1954" s="8"/>
      <c r="P1954" s="8">
        <v>1</v>
      </c>
      <c r="Q1954" s="8"/>
      <c r="R1954" s="8">
        <v>0</v>
      </c>
      <c r="S1954" s="8"/>
      <c r="T1954" s="8">
        <v>0</v>
      </c>
      <c r="U1954" s="26">
        <v>0</v>
      </c>
      <c r="V1954" s="26">
        <v>0</v>
      </c>
      <c r="W1954" s="26">
        <v>26891</v>
      </c>
    </row>
    <row r="1955" spans="1:23">
      <c r="A1955" t="str">
        <f t="shared" si="30"/>
        <v>Doña Ana, New Mexico</v>
      </c>
      <c r="B1955" t="s">
        <v>3249</v>
      </c>
      <c r="E1955" t="s">
        <v>3267</v>
      </c>
      <c r="F1955" s="25" t="s">
        <v>3268</v>
      </c>
      <c r="G1955" s="6"/>
      <c r="H1955" s="7">
        <v>216069</v>
      </c>
      <c r="I1955" s="8"/>
      <c r="J1955" s="8">
        <v>0.36455946942874734</v>
      </c>
      <c r="K1955" s="8"/>
      <c r="L1955" s="8">
        <v>0.25909778820654511</v>
      </c>
      <c r="M1955" s="8"/>
      <c r="N1955" s="8">
        <v>0</v>
      </c>
      <c r="O1955" s="8"/>
      <c r="P1955" s="8">
        <v>0.37634274236470755</v>
      </c>
      <c r="Q1955" s="8"/>
      <c r="R1955" s="8">
        <v>0</v>
      </c>
      <c r="S1955" s="8"/>
      <c r="T1955" s="8">
        <v>0</v>
      </c>
      <c r="U1955" s="26">
        <v>78770.000000000015</v>
      </c>
      <c r="V1955" s="26">
        <v>55982.999999999993</v>
      </c>
      <c r="W1955" s="26">
        <v>81316</v>
      </c>
    </row>
    <row r="1956" spans="1:23">
      <c r="A1956" t="str">
        <f t="shared" si="30"/>
        <v>Harding, New Mexico</v>
      </c>
      <c r="B1956" t="s">
        <v>3249</v>
      </c>
      <c r="E1956" t="s">
        <v>3269</v>
      </c>
      <c r="F1956" s="25" t="s">
        <v>3270</v>
      </c>
      <c r="G1956" s="6"/>
      <c r="H1956" s="7">
        <v>441</v>
      </c>
      <c r="I1956" s="8"/>
      <c r="J1956" s="8">
        <v>0</v>
      </c>
      <c r="K1956" s="8"/>
      <c r="L1956" s="8">
        <v>0</v>
      </c>
      <c r="M1956" s="8"/>
      <c r="N1956" s="8">
        <v>0</v>
      </c>
      <c r="O1956" s="8"/>
      <c r="P1956" s="8">
        <v>1</v>
      </c>
      <c r="Q1956" s="8"/>
      <c r="R1956" s="8">
        <v>0</v>
      </c>
      <c r="S1956" s="8"/>
      <c r="T1956" s="8">
        <v>0</v>
      </c>
      <c r="U1956" s="26">
        <v>0</v>
      </c>
      <c r="V1956" s="26">
        <v>0</v>
      </c>
      <c r="W1956" s="26">
        <v>441</v>
      </c>
    </row>
    <row r="1957" spans="1:23">
      <c r="A1957" t="str">
        <f t="shared" si="30"/>
        <v>Hidalgo, New Mexico</v>
      </c>
      <c r="B1957" t="s">
        <v>3249</v>
      </c>
      <c r="E1957" t="s">
        <v>3271</v>
      </c>
      <c r="F1957" s="25" t="s">
        <v>3272</v>
      </c>
      <c r="G1957" s="6"/>
      <c r="H1957" s="7">
        <v>4297</v>
      </c>
      <c r="I1957" s="8"/>
      <c r="J1957" s="8">
        <v>0</v>
      </c>
      <c r="K1957" s="8"/>
      <c r="L1957" s="8">
        <v>0</v>
      </c>
      <c r="M1957" s="8"/>
      <c r="N1957" s="8">
        <v>0</v>
      </c>
      <c r="O1957" s="8"/>
      <c r="P1957" s="8">
        <v>1</v>
      </c>
      <c r="Q1957" s="8"/>
      <c r="R1957" s="8">
        <v>0</v>
      </c>
      <c r="S1957" s="8"/>
      <c r="T1957" s="8">
        <v>0</v>
      </c>
      <c r="U1957" s="26">
        <v>0</v>
      </c>
      <c r="V1957" s="26">
        <v>0</v>
      </c>
      <c r="W1957" s="26">
        <v>4297</v>
      </c>
    </row>
    <row r="1958" spans="1:23">
      <c r="A1958" t="str">
        <f t="shared" si="30"/>
        <v>Socorro, New Mexico</v>
      </c>
      <c r="B1958" t="s">
        <v>3249</v>
      </c>
      <c r="E1958" t="s">
        <v>3273</v>
      </c>
      <c r="F1958" s="25" t="s">
        <v>3274</v>
      </c>
      <c r="G1958" s="6"/>
      <c r="H1958" s="7">
        <v>16858</v>
      </c>
      <c r="I1958" s="8"/>
      <c r="J1958" s="8">
        <v>0</v>
      </c>
      <c r="K1958" s="8"/>
      <c r="L1958" s="8">
        <v>0</v>
      </c>
      <c r="M1958" s="8"/>
      <c r="N1958" s="8">
        <v>0</v>
      </c>
      <c r="O1958" s="8"/>
      <c r="P1958" s="8">
        <v>1</v>
      </c>
      <c r="Q1958" s="8"/>
      <c r="R1958" s="8">
        <v>0</v>
      </c>
      <c r="S1958" s="8"/>
      <c r="T1958" s="8">
        <v>0</v>
      </c>
      <c r="U1958" s="26">
        <v>0</v>
      </c>
      <c r="V1958" s="26">
        <v>0</v>
      </c>
      <c r="W1958" s="26">
        <v>16858</v>
      </c>
    </row>
    <row r="1959" spans="1:23">
      <c r="A1959" t="str">
        <f t="shared" si="30"/>
        <v>Los Alamos, New Mexico</v>
      </c>
      <c r="B1959" t="s">
        <v>3249</v>
      </c>
      <c r="E1959" t="s">
        <v>3275</v>
      </c>
      <c r="F1959" s="25" t="s">
        <v>3276</v>
      </c>
      <c r="G1959" s="6"/>
      <c r="H1959" s="7">
        <v>18625</v>
      </c>
      <c r="I1959" s="8"/>
      <c r="J1959" s="8">
        <v>0</v>
      </c>
      <c r="K1959" s="8"/>
      <c r="L1959" s="8">
        <v>0</v>
      </c>
      <c r="M1959" s="8"/>
      <c r="N1959" s="8">
        <v>0</v>
      </c>
      <c r="O1959" s="8"/>
      <c r="P1959" s="8">
        <v>1</v>
      </c>
      <c r="Q1959" s="8"/>
      <c r="R1959" s="8">
        <v>0</v>
      </c>
      <c r="S1959" s="8"/>
      <c r="T1959" s="8">
        <v>0</v>
      </c>
      <c r="U1959" s="26">
        <v>0</v>
      </c>
      <c r="V1959" s="26">
        <v>0</v>
      </c>
      <c r="W1959" s="26">
        <v>18625</v>
      </c>
    </row>
    <row r="1960" spans="1:23">
      <c r="A1960" t="str">
        <f t="shared" si="30"/>
        <v>Mora, New Mexico</v>
      </c>
      <c r="B1960" t="s">
        <v>3249</v>
      </c>
      <c r="E1960" t="s">
        <v>3277</v>
      </c>
      <c r="F1960" s="25" t="s">
        <v>3278</v>
      </c>
      <c r="G1960" s="6"/>
      <c r="H1960" s="7">
        <v>4536</v>
      </c>
      <c r="I1960" s="8"/>
      <c r="J1960" s="8">
        <v>0</v>
      </c>
      <c r="K1960" s="8"/>
      <c r="L1960" s="8">
        <v>0</v>
      </c>
      <c r="M1960" s="8"/>
      <c r="N1960" s="8">
        <v>0</v>
      </c>
      <c r="O1960" s="8"/>
      <c r="P1960" s="8">
        <v>1</v>
      </c>
      <c r="Q1960" s="8"/>
      <c r="R1960" s="8">
        <v>0</v>
      </c>
      <c r="S1960" s="8"/>
      <c r="T1960" s="8">
        <v>0</v>
      </c>
      <c r="U1960" s="26">
        <v>0</v>
      </c>
      <c r="V1960" s="26">
        <v>0</v>
      </c>
      <c r="W1960" s="26">
        <v>4536</v>
      </c>
    </row>
    <row r="1961" spans="1:23">
      <c r="A1961" t="str">
        <f t="shared" si="30"/>
        <v>Eddy, New Mexico</v>
      </c>
      <c r="B1961" t="s">
        <v>3249</v>
      </c>
      <c r="E1961" t="s">
        <v>3060</v>
      </c>
      <c r="F1961" s="25" t="s">
        <v>3279</v>
      </c>
      <c r="G1961" s="6"/>
      <c r="H1961" s="7">
        <v>57732</v>
      </c>
      <c r="I1961" s="8"/>
      <c r="J1961" s="8">
        <v>0</v>
      </c>
      <c r="K1961" s="8"/>
      <c r="L1961" s="8">
        <v>0</v>
      </c>
      <c r="M1961" s="8"/>
      <c r="N1961" s="8">
        <v>0</v>
      </c>
      <c r="O1961" s="8"/>
      <c r="P1961" s="8">
        <v>1</v>
      </c>
      <c r="Q1961" s="8"/>
      <c r="R1961" s="8">
        <v>0</v>
      </c>
      <c r="S1961" s="8"/>
      <c r="T1961" s="8">
        <v>0</v>
      </c>
      <c r="U1961" s="26">
        <v>0</v>
      </c>
      <c r="V1961" s="26">
        <v>0</v>
      </c>
      <c r="W1961" s="26">
        <v>57732</v>
      </c>
    </row>
    <row r="1962" spans="1:23">
      <c r="A1962" t="str">
        <f t="shared" si="30"/>
        <v>Curry, New Mexico</v>
      </c>
      <c r="B1962" t="s">
        <v>3249</v>
      </c>
      <c r="E1962" t="s">
        <v>3280</v>
      </c>
      <c r="F1962" s="25" t="s">
        <v>3281</v>
      </c>
      <c r="G1962" s="6"/>
      <c r="H1962" s="7">
        <v>49732</v>
      </c>
      <c r="I1962" s="8"/>
      <c r="J1962" s="8">
        <v>0</v>
      </c>
      <c r="K1962" s="8"/>
      <c r="L1962" s="8">
        <v>0</v>
      </c>
      <c r="M1962" s="8"/>
      <c r="N1962" s="8">
        <v>0</v>
      </c>
      <c r="O1962" s="8"/>
      <c r="P1962" s="8">
        <v>1</v>
      </c>
      <c r="Q1962" s="8"/>
      <c r="R1962" s="8">
        <v>0</v>
      </c>
      <c r="S1962" s="8"/>
      <c r="T1962" s="8">
        <v>0</v>
      </c>
      <c r="U1962" s="26">
        <v>0</v>
      </c>
      <c r="V1962" s="26">
        <v>0</v>
      </c>
      <c r="W1962" s="26">
        <v>49732</v>
      </c>
    </row>
    <row r="1963" spans="1:23">
      <c r="A1963" t="str">
        <f t="shared" si="30"/>
        <v>Roosevelt, New Mexico</v>
      </c>
      <c r="B1963" t="s">
        <v>3249</v>
      </c>
      <c r="E1963" t="s">
        <v>2770</v>
      </c>
      <c r="F1963" s="25" t="s">
        <v>3282</v>
      </c>
      <c r="G1963" s="6"/>
      <c r="H1963" s="7">
        <v>18888</v>
      </c>
      <c r="I1963" s="8"/>
      <c r="J1963" s="8">
        <v>0</v>
      </c>
      <c r="K1963" s="8"/>
      <c r="L1963" s="8">
        <v>0</v>
      </c>
      <c r="M1963" s="8"/>
      <c r="N1963" s="8">
        <v>0</v>
      </c>
      <c r="O1963" s="8"/>
      <c r="P1963" s="8">
        <v>1</v>
      </c>
      <c r="Q1963" s="8"/>
      <c r="R1963" s="8">
        <v>0</v>
      </c>
      <c r="S1963" s="8"/>
      <c r="T1963" s="8">
        <v>0</v>
      </c>
      <c r="U1963" s="26">
        <v>0</v>
      </c>
      <c r="V1963" s="26">
        <v>0</v>
      </c>
      <c r="W1963" s="26">
        <v>18888</v>
      </c>
    </row>
    <row r="1964" spans="1:23">
      <c r="A1964" t="str">
        <f t="shared" si="30"/>
        <v>San Juan, New Mexico</v>
      </c>
      <c r="B1964" t="s">
        <v>3249</v>
      </c>
      <c r="E1964" t="s">
        <v>529</v>
      </c>
      <c r="F1964" s="25" t="s">
        <v>3283</v>
      </c>
      <c r="G1964" s="6"/>
      <c r="H1964" s="7">
        <v>126515</v>
      </c>
      <c r="I1964" s="8"/>
      <c r="J1964" s="8">
        <v>0.27572224637394777</v>
      </c>
      <c r="K1964" s="8"/>
      <c r="L1964" s="8">
        <v>0.13358099830059678</v>
      </c>
      <c r="M1964" s="8"/>
      <c r="N1964" s="8">
        <v>0</v>
      </c>
      <c r="O1964" s="8"/>
      <c r="P1964" s="8">
        <v>0.59069675532545551</v>
      </c>
      <c r="Q1964" s="8"/>
      <c r="R1964" s="8">
        <v>0</v>
      </c>
      <c r="S1964" s="8"/>
      <c r="T1964" s="8">
        <v>0</v>
      </c>
      <c r="U1964" s="26">
        <v>34883</v>
      </c>
      <c r="V1964" s="26">
        <v>16900</v>
      </c>
      <c r="W1964" s="26">
        <v>74732</v>
      </c>
    </row>
    <row r="1965" spans="1:23">
      <c r="A1965" t="str">
        <f t="shared" si="30"/>
        <v>Lincoln, New Mexico</v>
      </c>
      <c r="B1965" t="s">
        <v>3249</v>
      </c>
      <c r="E1965" t="s">
        <v>326</v>
      </c>
      <c r="F1965" s="25" t="s">
        <v>3284</v>
      </c>
      <c r="G1965" s="6"/>
      <c r="H1965" s="7">
        <v>19461</v>
      </c>
      <c r="I1965" s="8"/>
      <c r="J1965" s="8">
        <v>0</v>
      </c>
      <c r="K1965" s="8"/>
      <c r="L1965" s="8">
        <v>0</v>
      </c>
      <c r="M1965" s="8"/>
      <c r="N1965" s="8">
        <v>0</v>
      </c>
      <c r="O1965" s="8"/>
      <c r="P1965" s="8">
        <v>1</v>
      </c>
      <c r="Q1965" s="8"/>
      <c r="R1965" s="8">
        <v>0</v>
      </c>
      <c r="S1965" s="8"/>
      <c r="T1965" s="8">
        <v>0</v>
      </c>
      <c r="U1965" s="26">
        <v>0</v>
      </c>
      <c r="V1965" s="26">
        <v>0</v>
      </c>
      <c r="W1965" s="26">
        <v>19461</v>
      </c>
    </row>
    <row r="1966" spans="1:23">
      <c r="A1966" t="str">
        <f t="shared" si="30"/>
        <v>Guadalupe, New Mexico</v>
      </c>
      <c r="B1966" t="s">
        <v>3249</v>
      </c>
      <c r="E1966" t="s">
        <v>3285</v>
      </c>
      <c r="F1966" s="25" t="s">
        <v>3286</v>
      </c>
      <c r="G1966" s="6"/>
      <c r="H1966" s="7">
        <v>4353</v>
      </c>
      <c r="I1966" s="8"/>
      <c r="J1966" s="8">
        <v>0</v>
      </c>
      <c r="K1966" s="8"/>
      <c r="L1966" s="8">
        <v>0</v>
      </c>
      <c r="M1966" s="8"/>
      <c r="N1966" s="8">
        <v>0</v>
      </c>
      <c r="O1966" s="8"/>
      <c r="P1966" s="8">
        <v>1</v>
      </c>
      <c r="Q1966" s="8"/>
      <c r="R1966" s="8">
        <v>0</v>
      </c>
      <c r="S1966" s="8"/>
      <c r="T1966" s="8">
        <v>0</v>
      </c>
      <c r="U1966" s="26">
        <v>0</v>
      </c>
      <c r="V1966" s="26">
        <v>0</v>
      </c>
      <c r="W1966" s="26">
        <v>4353</v>
      </c>
    </row>
    <row r="1967" spans="1:23">
      <c r="A1967" t="str">
        <f t="shared" si="30"/>
        <v>Torrance, New Mexico</v>
      </c>
      <c r="B1967" t="s">
        <v>3249</v>
      </c>
      <c r="E1967" t="s">
        <v>3287</v>
      </c>
      <c r="F1967" s="25" t="s">
        <v>3288</v>
      </c>
      <c r="G1967" s="6"/>
      <c r="H1967" s="7">
        <v>15519</v>
      </c>
      <c r="I1967" s="8"/>
      <c r="J1967" s="8">
        <v>0</v>
      </c>
      <c r="K1967" s="8"/>
      <c r="L1967" s="8">
        <v>0</v>
      </c>
      <c r="M1967" s="8"/>
      <c r="N1967" s="8">
        <v>0</v>
      </c>
      <c r="O1967" s="8"/>
      <c r="P1967" s="8">
        <v>1</v>
      </c>
      <c r="Q1967" s="8"/>
      <c r="R1967" s="8">
        <v>0</v>
      </c>
      <c r="S1967" s="8"/>
      <c r="T1967" s="8">
        <v>0</v>
      </c>
      <c r="U1967" s="26">
        <v>0</v>
      </c>
      <c r="V1967" s="26">
        <v>0</v>
      </c>
      <c r="W1967" s="26">
        <v>15519</v>
      </c>
    </row>
    <row r="1968" spans="1:23">
      <c r="A1968" t="str">
        <f t="shared" si="30"/>
        <v>Luna, New Mexico</v>
      </c>
      <c r="B1968" t="s">
        <v>3249</v>
      </c>
      <c r="E1968" t="s">
        <v>3289</v>
      </c>
      <c r="F1968" s="25" t="s">
        <v>3290</v>
      </c>
      <c r="G1968" s="6"/>
      <c r="H1968" s="7">
        <v>24083</v>
      </c>
      <c r="I1968" s="8"/>
      <c r="J1968" s="8">
        <v>0</v>
      </c>
      <c r="K1968" s="8"/>
      <c r="L1968" s="8">
        <v>0</v>
      </c>
      <c r="M1968" s="8"/>
      <c r="N1968" s="8">
        <v>0</v>
      </c>
      <c r="O1968" s="8"/>
      <c r="P1968" s="8">
        <v>1</v>
      </c>
      <c r="Q1968" s="8"/>
      <c r="R1968" s="8">
        <v>0</v>
      </c>
      <c r="S1968" s="8"/>
      <c r="T1968" s="8">
        <v>0</v>
      </c>
      <c r="U1968" s="26">
        <v>0</v>
      </c>
      <c r="V1968" s="26">
        <v>0</v>
      </c>
      <c r="W1968" s="26">
        <v>24083</v>
      </c>
    </row>
    <row r="1969" spans="1:23">
      <c r="A1969" t="str">
        <f t="shared" si="30"/>
        <v>McKinley, New Mexico</v>
      </c>
      <c r="B1969" t="s">
        <v>3249</v>
      </c>
      <c r="E1969" t="s">
        <v>3291</v>
      </c>
      <c r="F1969" s="25" t="s">
        <v>3292</v>
      </c>
      <c r="G1969" s="6"/>
      <c r="H1969" s="7">
        <v>72438</v>
      </c>
      <c r="I1969" s="8"/>
      <c r="J1969" s="8">
        <v>0</v>
      </c>
      <c r="K1969" s="8"/>
      <c r="L1969" s="8">
        <v>0</v>
      </c>
      <c r="M1969" s="8"/>
      <c r="N1969" s="8">
        <v>0</v>
      </c>
      <c r="O1969" s="8"/>
      <c r="P1969" s="8">
        <v>1</v>
      </c>
      <c r="Q1969" s="8"/>
      <c r="R1969" s="8">
        <v>0</v>
      </c>
      <c r="S1969" s="8"/>
      <c r="T1969" s="8">
        <v>0</v>
      </c>
      <c r="U1969" s="26">
        <v>0</v>
      </c>
      <c r="V1969" s="26">
        <v>0</v>
      </c>
      <c r="W1969" s="26">
        <v>72438</v>
      </c>
    </row>
    <row r="1970" spans="1:23">
      <c r="A1970" t="str">
        <f t="shared" si="30"/>
        <v>Rio Arriba, New Mexico</v>
      </c>
      <c r="B1970" t="s">
        <v>3249</v>
      </c>
      <c r="E1970" t="s">
        <v>3293</v>
      </c>
      <c r="F1970" s="25" t="s">
        <v>3294</v>
      </c>
      <c r="G1970" s="6"/>
      <c r="H1970" s="7">
        <v>39159</v>
      </c>
      <c r="I1970" s="8"/>
      <c r="J1970" s="8">
        <v>0</v>
      </c>
      <c r="K1970" s="8"/>
      <c r="L1970" s="8">
        <v>0</v>
      </c>
      <c r="M1970" s="8"/>
      <c r="N1970" s="8">
        <v>0</v>
      </c>
      <c r="O1970" s="8"/>
      <c r="P1970" s="8">
        <v>1</v>
      </c>
      <c r="Q1970" s="8"/>
      <c r="R1970" s="8">
        <v>0</v>
      </c>
      <c r="S1970" s="8"/>
      <c r="T1970" s="8">
        <v>0</v>
      </c>
      <c r="U1970" s="26">
        <v>0</v>
      </c>
      <c r="V1970" s="26">
        <v>0</v>
      </c>
      <c r="W1970" s="26">
        <v>39159</v>
      </c>
    </row>
    <row r="1971" spans="1:23">
      <c r="A1971" t="str">
        <f t="shared" si="30"/>
        <v>Lea, New Mexico</v>
      </c>
      <c r="B1971" t="s">
        <v>3249</v>
      </c>
      <c r="E1971" t="s">
        <v>3295</v>
      </c>
      <c r="F1971" s="25" t="s">
        <v>3296</v>
      </c>
      <c r="G1971" s="6"/>
      <c r="H1971" s="7">
        <v>70277</v>
      </c>
      <c r="I1971" s="8"/>
      <c r="J1971" s="8">
        <v>0</v>
      </c>
      <c r="K1971" s="8"/>
      <c r="L1971" s="8">
        <v>0</v>
      </c>
      <c r="M1971" s="8"/>
      <c r="N1971" s="8">
        <v>0</v>
      </c>
      <c r="O1971" s="8"/>
      <c r="P1971" s="8">
        <v>1</v>
      </c>
      <c r="Q1971" s="8"/>
      <c r="R1971" s="8">
        <v>0</v>
      </c>
      <c r="S1971" s="8"/>
      <c r="T1971" s="8">
        <v>0</v>
      </c>
      <c r="U1971" s="26">
        <v>0</v>
      </c>
      <c r="V1971" s="26">
        <v>0</v>
      </c>
      <c r="W1971" s="26">
        <v>70277</v>
      </c>
    </row>
    <row r="1972" spans="1:23">
      <c r="A1972" t="str">
        <f t="shared" si="30"/>
        <v>Chaves, New Mexico</v>
      </c>
      <c r="B1972" t="s">
        <v>3249</v>
      </c>
      <c r="E1972" t="s">
        <v>3297</v>
      </c>
      <c r="F1972" s="25" t="s">
        <v>3298</v>
      </c>
      <c r="G1972" s="6"/>
      <c r="H1972" s="7">
        <v>65144</v>
      </c>
      <c r="I1972" s="8"/>
      <c r="J1972" s="8">
        <v>0</v>
      </c>
      <c r="K1972" s="8"/>
      <c r="L1972" s="8">
        <v>0</v>
      </c>
      <c r="M1972" s="8"/>
      <c r="N1972" s="8">
        <v>0</v>
      </c>
      <c r="O1972" s="8"/>
      <c r="P1972" s="8">
        <v>1</v>
      </c>
      <c r="Q1972" s="8"/>
      <c r="R1972" s="8">
        <v>0</v>
      </c>
      <c r="S1972" s="8"/>
      <c r="T1972" s="8">
        <v>0</v>
      </c>
      <c r="U1972" s="26">
        <v>0</v>
      </c>
      <c r="V1972" s="26">
        <v>0</v>
      </c>
      <c r="W1972" s="26">
        <v>65144</v>
      </c>
    </row>
    <row r="1973" spans="1:23">
      <c r="A1973" t="str">
        <f t="shared" si="30"/>
        <v>Santa Fe, New Mexico</v>
      </c>
      <c r="B1973" t="s">
        <v>3249</v>
      </c>
      <c r="E1973" t="s">
        <v>3299</v>
      </c>
      <c r="F1973" s="25" t="s">
        <v>3300</v>
      </c>
      <c r="G1973" s="6"/>
      <c r="H1973" s="7">
        <v>149293</v>
      </c>
      <c r="I1973" s="8"/>
      <c r="J1973" s="8">
        <v>0.55455379689603668</v>
      </c>
      <c r="K1973" s="8"/>
      <c r="L1973" s="8">
        <v>6.9005244720114142E-2</v>
      </c>
      <c r="M1973" s="8"/>
      <c r="N1973" s="8">
        <v>0</v>
      </c>
      <c r="O1973" s="8"/>
      <c r="P1973" s="8">
        <v>0.37644095838384922</v>
      </c>
      <c r="Q1973" s="8"/>
      <c r="R1973" s="8">
        <v>0</v>
      </c>
      <c r="S1973" s="8"/>
      <c r="T1973" s="8">
        <v>0</v>
      </c>
      <c r="U1973" s="26">
        <v>82791</v>
      </c>
      <c r="V1973" s="26">
        <v>10302</v>
      </c>
      <c r="W1973" s="26">
        <v>56200</v>
      </c>
    </row>
    <row r="1974" spans="1:23">
      <c r="A1974" t="str">
        <f t="shared" si="30"/>
        <v>Quay, New Mexico</v>
      </c>
      <c r="B1974" t="s">
        <v>3249</v>
      </c>
      <c r="E1974" t="s">
        <v>3301</v>
      </c>
      <c r="F1974" s="25" t="s">
        <v>3302</v>
      </c>
      <c r="G1974" s="6"/>
      <c r="H1974" s="7">
        <v>8326</v>
      </c>
      <c r="I1974" s="8"/>
      <c r="J1974" s="8">
        <v>0</v>
      </c>
      <c r="K1974" s="8"/>
      <c r="L1974" s="8">
        <v>0</v>
      </c>
      <c r="M1974" s="8"/>
      <c r="N1974" s="8">
        <v>0</v>
      </c>
      <c r="O1974" s="8"/>
      <c r="P1974" s="8">
        <v>1</v>
      </c>
      <c r="Q1974" s="8"/>
      <c r="R1974" s="8">
        <v>0</v>
      </c>
      <c r="S1974" s="8"/>
      <c r="T1974" s="8">
        <v>0</v>
      </c>
      <c r="U1974" s="26">
        <v>0</v>
      </c>
      <c r="V1974" s="26">
        <v>0</v>
      </c>
      <c r="W1974" s="26">
        <v>8326</v>
      </c>
    </row>
    <row r="1975" spans="1:23">
      <c r="A1975" t="str">
        <f t="shared" si="30"/>
        <v>Sierra, New Mexico</v>
      </c>
      <c r="B1975" t="s">
        <v>3249</v>
      </c>
      <c r="E1975" t="s">
        <v>441</v>
      </c>
      <c r="F1975" s="25" t="s">
        <v>3303</v>
      </c>
      <c r="G1975" s="6"/>
      <c r="H1975" s="7">
        <v>11031</v>
      </c>
      <c r="I1975" s="8"/>
      <c r="J1975" s="8">
        <v>0</v>
      </c>
      <c r="K1975" s="8"/>
      <c r="L1975" s="8">
        <v>0</v>
      </c>
      <c r="M1975" s="8"/>
      <c r="N1975" s="8">
        <v>0</v>
      </c>
      <c r="O1975" s="8"/>
      <c r="P1975" s="8">
        <v>1</v>
      </c>
      <c r="Q1975" s="8"/>
      <c r="R1975" s="8">
        <v>0</v>
      </c>
      <c r="S1975" s="8"/>
      <c r="T1975" s="8">
        <v>0</v>
      </c>
      <c r="U1975" s="26">
        <v>0</v>
      </c>
      <c r="V1975" s="26">
        <v>0</v>
      </c>
      <c r="W1975" s="26">
        <v>11031</v>
      </c>
    </row>
    <row r="1976" spans="1:23">
      <c r="A1976" t="str">
        <f t="shared" si="30"/>
        <v>Valencia, New Mexico</v>
      </c>
      <c r="B1976" t="s">
        <v>3249</v>
      </c>
      <c r="E1976" t="s">
        <v>3304</v>
      </c>
      <c r="F1976" s="25" t="s">
        <v>3305</v>
      </c>
      <c r="G1976" s="6"/>
      <c r="H1976" s="7">
        <v>76027</v>
      </c>
      <c r="I1976" s="8"/>
      <c r="J1976" s="8">
        <v>0</v>
      </c>
      <c r="K1976" s="8"/>
      <c r="L1976" s="8">
        <v>0.67862732976442575</v>
      </c>
      <c r="M1976" s="8"/>
      <c r="N1976" s="8">
        <v>0</v>
      </c>
      <c r="O1976" s="8"/>
      <c r="P1976" s="8">
        <v>0.3213726702355742</v>
      </c>
      <c r="Q1976" s="8"/>
      <c r="R1976" s="8">
        <v>0</v>
      </c>
      <c r="S1976" s="8"/>
      <c r="T1976" s="8">
        <v>0</v>
      </c>
      <c r="U1976" s="26">
        <v>0</v>
      </c>
      <c r="V1976" s="26">
        <v>51593.999999999993</v>
      </c>
      <c r="W1976" s="26">
        <v>24433</v>
      </c>
    </row>
    <row r="1977" spans="1:23">
      <c r="A1977" t="str">
        <f t="shared" si="30"/>
        <v>Clark, Nevada</v>
      </c>
      <c r="B1977" t="s">
        <v>309</v>
      </c>
      <c r="E1977" t="s">
        <v>248</v>
      </c>
      <c r="F1977" s="25" t="s">
        <v>3306</v>
      </c>
      <c r="G1977" s="6"/>
      <c r="H1977" s="7">
        <v>2182004</v>
      </c>
      <c r="I1977" s="8"/>
      <c r="J1977" s="8">
        <v>0.49524565491172334</v>
      </c>
      <c r="K1977" s="8"/>
      <c r="L1977" s="8">
        <v>0.44578515896396165</v>
      </c>
      <c r="M1977" s="8"/>
      <c r="N1977" s="8">
        <v>0</v>
      </c>
      <c r="O1977" s="8"/>
      <c r="P1977" s="8">
        <v>5.8969186124315079E-2</v>
      </c>
      <c r="Q1977" s="8"/>
      <c r="R1977" s="8">
        <v>0</v>
      </c>
      <c r="S1977" s="8"/>
      <c r="T1977" s="8">
        <v>0</v>
      </c>
      <c r="U1977" s="26">
        <v>1080628</v>
      </c>
      <c r="V1977" s="26">
        <v>972705.00000000012</v>
      </c>
      <c r="W1977" s="26">
        <v>128671</v>
      </c>
    </row>
    <row r="1978" spans="1:23">
      <c r="A1978" t="str">
        <f t="shared" si="30"/>
        <v>Washoe, Nevada</v>
      </c>
      <c r="B1978" t="s">
        <v>309</v>
      </c>
      <c r="E1978" t="s">
        <v>3307</v>
      </c>
      <c r="F1978" s="25" t="s">
        <v>3308</v>
      </c>
      <c r="G1978" s="6"/>
      <c r="H1978" s="7">
        <v>456936</v>
      </c>
      <c r="I1978" s="8"/>
      <c r="J1978" s="8">
        <v>0.49985555964073741</v>
      </c>
      <c r="K1978" s="8"/>
      <c r="L1978" s="8">
        <v>0.34130819195686046</v>
      </c>
      <c r="M1978" s="8"/>
      <c r="N1978" s="8">
        <v>0</v>
      </c>
      <c r="O1978" s="8"/>
      <c r="P1978" s="8">
        <v>0.1588362484024021</v>
      </c>
      <c r="Q1978" s="8"/>
      <c r="R1978" s="8">
        <v>0</v>
      </c>
      <c r="S1978" s="8"/>
      <c r="T1978" s="8">
        <v>0</v>
      </c>
      <c r="U1978" s="26">
        <v>228402</v>
      </c>
      <c r="V1978" s="26">
        <v>155956</v>
      </c>
      <c r="W1978" s="26">
        <v>72578</v>
      </c>
    </row>
    <row r="1979" spans="1:23">
      <c r="A1979" t="str">
        <f t="shared" si="30"/>
        <v>Churchill, Nevada</v>
      </c>
      <c r="B1979" t="s">
        <v>309</v>
      </c>
      <c r="E1979" t="s">
        <v>3309</v>
      </c>
      <c r="F1979" s="25" t="s">
        <v>3310</v>
      </c>
      <c r="G1979" s="6"/>
      <c r="H1979" s="7">
        <v>24259</v>
      </c>
      <c r="I1979" s="8"/>
      <c r="J1979" s="8">
        <v>0</v>
      </c>
      <c r="K1979" s="8"/>
      <c r="L1979" s="8">
        <v>0</v>
      </c>
      <c r="M1979" s="8"/>
      <c r="N1979" s="8">
        <v>0</v>
      </c>
      <c r="O1979" s="8"/>
      <c r="P1979" s="8">
        <v>1</v>
      </c>
      <c r="Q1979" s="8"/>
      <c r="R1979" s="8">
        <v>0</v>
      </c>
      <c r="S1979" s="8"/>
      <c r="T1979" s="8">
        <v>0</v>
      </c>
      <c r="U1979" s="26">
        <v>0</v>
      </c>
      <c r="V1979" s="26">
        <v>0</v>
      </c>
      <c r="W1979" s="26">
        <v>24259</v>
      </c>
    </row>
    <row r="1980" spans="1:23">
      <c r="A1980" t="str">
        <f t="shared" si="30"/>
        <v>Humboldt, Nevada</v>
      </c>
      <c r="B1980" t="s">
        <v>309</v>
      </c>
      <c r="E1980" t="s">
        <v>465</v>
      </c>
      <c r="F1980" s="25" t="s">
        <v>3311</v>
      </c>
      <c r="G1980" s="6"/>
      <c r="H1980" s="7">
        <v>16828</v>
      </c>
      <c r="I1980" s="8"/>
      <c r="J1980" s="8">
        <v>0</v>
      </c>
      <c r="K1980" s="8"/>
      <c r="L1980" s="8">
        <v>0</v>
      </c>
      <c r="M1980" s="8"/>
      <c r="N1980" s="8">
        <v>0</v>
      </c>
      <c r="O1980" s="8"/>
      <c r="P1980" s="8">
        <v>1</v>
      </c>
      <c r="Q1980" s="8"/>
      <c r="R1980" s="8">
        <v>0</v>
      </c>
      <c r="S1980" s="8"/>
      <c r="T1980" s="8">
        <v>0</v>
      </c>
      <c r="U1980" s="26">
        <v>0</v>
      </c>
      <c r="V1980" s="26">
        <v>0</v>
      </c>
      <c r="W1980" s="26">
        <v>16828</v>
      </c>
    </row>
    <row r="1981" spans="1:23">
      <c r="A1981" t="str">
        <f t="shared" si="30"/>
        <v>Mineral, Nevada</v>
      </c>
      <c r="B1981" t="s">
        <v>309</v>
      </c>
      <c r="E1981" t="s">
        <v>571</v>
      </c>
      <c r="F1981" s="25" t="s">
        <v>3312</v>
      </c>
      <c r="G1981" s="6"/>
      <c r="H1981" s="7">
        <v>4460</v>
      </c>
      <c r="I1981" s="8"/>
      <c r="J1981" s="8">
        <v>0</v>
      </c>
      <c r="K1981" s="8"/>
      <c r="L1981" s="8">
        <v>0</v>
      </c>
      <c r="M1981" s="8"/>
      <c r="N1981" s="8">
        <v>0</v>
      </c>
      <c r="O1981" s="8"/>
      <c r="P1981" s="8">
        <v>1</v>
      </c>
      <c r="Q1981" s="8"/>
      <c r="R1981" s="8">
        <v>0</v>
      </c>
      <c r="S1981" s="8"/>
      <c r="T1981" s="8">
        <v>0</v>
      </c>
      <c r="U1981" s="26">
        <v>0</v>
      </c>
      <c r="V1981" s="26">
        <v>0</v>
      </c>
      <c r="W1981" s="26">
        <v>4460</v>
      </c>
    </row>
    <row r="1982" spans="1:23">
      <c r="A1982" t="str">
        <f t="shared" si="30"/>
        <v>Nye, Nevada</v>
      </c>
      <c r="B1982" t="s">
        <v>309</v>
      </c>
      <c r="E1982" t="s">
        <v>3313</v>
      </c>
      <c r="F1982" s="25" t="s">
        <v>3314</v>
      </c>
      <c r="G1982" s="6"/>
      <c r="H1982" s="7">
        <v>44380</v>
      </c>
      <c r="I1982" s="8"/>
      <c r="J1982" s="8">
        <v>0</v>
      </c>
      <c r="K1982" s="8"/>
      <c r="L1982" s="8">
        <v>0</v>
      </c>
      <c r="M1982" s="8"/>
      <c r="N1982" s="8">
        <v>0</v>
      </c>
      <c r="O1982" s="8"/>
      <c r="P1982" s="8">
        <v>1</v>
      </c>
      <c r="Q1982" s="8"/>
      <c r="R1982" s="8">
        <v>0</v>
      </c>
      <c r="S1982" s="8"/>
      <c r="T1982" s="8">
        <v>0</v>
      </c>
      <c r="U1982" s="26">
        <v>0</v>
      </c>
      <c r="V1982" s="26">
        <v>0</v>
      </c>
      <c r="W1982" s="26">
        <v>44380</v>
      </c>
    </row>
    <row r="1983" spans="1:23">
      <c r="A1983" t="str">
        <f t="shared" si="30"/>
        <v>Douglas, Nevada</v>
      </c>
      <c r="B1983" t="s">
        <v>309</v>
      </c>
      <c r="E1983" t="s">
        <v>630</v>
      </c>
      <c r="F1983" s="25" t="s">
        <v>3315</v>
      </c>
      <c r="G1983" s="6"/>
      <c r="H1983" s="7">
        <v>48132</v>
      </c>
      <c r="I1983" s="8"/>
      <c r="J1983" s="8">
        <v>0</v>
      </c>
      <c r="K1983" s="8"/>
      <c r="L1983" s="8">
        <v>9.9455663591789242E-2</v>
      </c>
      <c r="M1983" s="8"/>
      <c r="N1983" s="8">
        <v>0</v>
      </c>
      <c r="O1983" s="8"/>
      <c r="P1983" s="8">
        <v>0.90054433640821074</v>
      </c>
      <c r="Q1983" s="8"/>
      <c r="R1983" s="8">
        <v>0</v>
      </c>
      <c r="S1983" s="8"/>
      <c r="T1983" s="8">
        <v>0</v>
      </c>
      <c r="U1983" s="26">
        <v>0</v>
      </c>
      <c r="V1983" s="26">
        <v>4787</v>
      </c>
      <c r="W1983" s="26">
        <v>43345</v>
      </c>
    </row>
    <row r="1984" spans="1:23">
      <c r="A1984" t="str">
        <f t="shared" si="30"/>
        <v>White Pine, Nevada</v>
      </c>
      <c r="B1984" t="s">
        <v>309</v>
      </c>
      <c r="E1984" t="s">
        <v>3316</v>
      </c>
      <c r="F1984" s="25" t="s">
        <v>3317</v>
      </c>
      <c r="G1984" s="6"/>
      <c r="H1984" s="7">
        <v>9679</v>
      </c>
      <c r="I1984" s="8"/>
      <c r="J1984" s="8">
        <v>0</v>
      </c>
      <c r="K1984" s="8"/>
      <c r="L1984" s="8">
        <v>0</v>
      </c>
      <c r="M1984" s="8"/>
      <c r="N1984" s="8">
        <v>0</v>
      </c>
      <c r="O1984" s="8"/>
      <c r="P1984" s="8">
        <v>1</v>
      </c>
      <c r="Q1984" s="8"/>
      <c r="R1984" s="8">
        <v>0</v>
      </c>
      <c r="S1984" s="8"/>
      <c r="T1984" s="8">
        <v>0</v>
      </c>
      <c r="U1984" s="26">
        <v>0</v>
      </c>
      <c r="V1984" s="26">
        <v>0</v>
      </c>
      <c r="W1984" s="26">
        <v>9679</v>
      </c>
    </row>
    <row r="1985" spans="1:23">
      <c r="A1985" t="str">
        <f t="shared" si="30"/>
        <v>Carson City, Nevada</v>
      </c>
      <c r="B1985" t="s">
        <v>309</v>
      </c>
      <c r="E1985" t="s">
        <v>3318</v>
      </c>
      <c r="F1985" s="25" t="s">
        <v>3319</v>
      </c>
      <c r="G1985" s="6"/>
      <c r="H1985" s="7">
        <v>54773</v>
      </c>
      <c r="I1985" s="8"/>
      <c r="J1985" s="8">
        <v>0.87495663922005362</v>
      </c>
      <c r="K1985" s="8"/>
      <c r="L1985" s="8">
        <v>0</v>
      </c>
      <c r="M1985" s="8"/>
      <c r="N1985" s="8">
        <v>0</v>
      </c>
      <c r="O1985" s="8"/>
      <c r="P1985" s="8">
        <v>0.12504336077994632</v>
      </c>
      <c r="Q1985" s="8"/>
      <c r="R1985" s="8">
        <v>0</v>
      </c>
      <c r="S1985" s="8"/>
      <c r="T1985" s="8">
        <v>0</v>
      </c>
      <c r="U1985" s="26">
        <v>47924</v>
      </c>
      <c r="V1985" s="26">
        <v>0</v>
      </c>
      <c r="W1985" s="26">
        <v>6849</v>
      </c>
    </row>
    <row r="1986" spans="1:23">
      <c r="A1986" t="str">
        <f t="shared" si="30"/>
        <v>Eureka, Nevada</v>
      </c>
      <c r="B1986" t="s">
        <v>309</v>
      </c>
      <c r="E1986" t="s">
        <v>3320</v>
      </c>
      <c r="F1986" s="25" t="s">
        <v>3321</v>
      </c>
      <c r="G1986" s="6"/>
      <c r="H1986" s="7">
        <v>1859</v>
      </c>
      <c r="I1986" s="8"/>
      <c r="J1986" s="8">
        <v>0</v>
      </c>
      <c r="K1986" s="8"/>
      <c r="L1986" s="8">
        <v>0</v>
      </c>
      <c r="M1986" s="8"/>
      <c r="N1986" s="8">
        <v>0</v>
      </c>
      <c r="O1986" s="8"/>
      <c r="P1986" s="8">
        <v>1</v>
      </c>
      <c r="Q1986" s="8"/>
      <c r="R1986" s="8">
        <v>0</v>
      </c>
      <c r="S1986" s="8"/>
      <c r="T1986" s="8">
        <v>0</v>
      </c>
      <c r="U1986" s="26">
        <v>0</v>
      </c>
      <c r="V1986" s="26">
        <v>0</v>
      </c>
      <c r="W1986" s="26">
        <v>1859</v>
      </c>
    </row>
    <row r="1987" spans="1:23">
      <c r="A1987" t="str">
        <f t="shared" si="30"/>
        <v>Elko, Nevada</v>
      </c>
      <c r="B1987" t="s">
        <v>309</v>
      </c>
      <c r="E1987" t="s">
        <v>3322</v>
      </c>
      <c r="F1987" s="25" t="s">
        <v>3323</v>
      </c>
      <c r="G1987" s="6"/>
      <c r="H1987" s="7">
        <v>52297</v>
      </c>
      <c r="I1987" s="8"/>
      <c r="J1987" s="8">
        <v>0</v>
      </c>
      <c r="K1987" s="8"/>
      <c r="L1987" s="8">
        <v>0</v>
      </c>
      <c r="M1987" s="8"/>
      <c r="N1987" s="8">
        <v>0</v>
      </c>
      <c r="O1987" s="8"/>
      <c r="P1987" s="8">
        <v>1</v>
      </c>
      <c r="Q1987" s="8"/>
      <c r="R1987" s="8">
        <v>0</v>
      </c>
      <c r="S1987" s="8"/>
      <c r="T1987" s="8">
        <v>0</v>
      </c>
      <c r="U1987" s="26">
        <v>0</v>
      </c>
      <c r="V1987" s="26">
        <v>0</v>
      </c>
      <c r="W1987" s="26">
        <v>52297</v>
      </c>
    </row>
    <row r="1988" spans="1:23">
      <c r="A1988" t="str">
        <f t="shared" si="30"/>
        <v>Lyon, Nevada</v>
      </c>
      <c r="B1988" t="s">
        <v>309</v>
      </c>
      <c r="E1988" t="s">
        <v>1174</v>
      </c>
      <c r="F1988" s="25" t="s">
        <v>3324</v>
      </c>
      <c r="G1988" s="6"/>
      <c r="H1988" s="7">
        <v>54380</v>
      </c>
      <c r="I1988" s="8"/>
      <c r="J1988" s="8">
        <v>0</v>
      </c>
      <c r="K1988" s="8"/>
      <c r="L1988" s="8">
        <v>9.2203015814637732E-2</v>
      </c>
      <c r="M1988" s="8"/>
      <c r="N1988" s="8">
        <v>0</v>
      </c>
      <c r="O1988" s="8"/>
      <c r="P1988" s="8">
        <v>0.90779698418536225</v>
      </c>
      <c r="Q1988" s="8"/>
      <c r="R1988" s="8">
        <v>0</v>
      </c>
      <c r="S1988" s="8"/>
      <c r="T1988" s="8">
        <v>0</v>
      </c>
      <c r="U1988" s="26">
        <v>0</v>
      </c>
      <c r="V1988" s="26">
        <v>5014</v>
      </c>
      <c r="W1988" s="26">
        <v>49366</v>
      </c>
    </row>
    <row r="1989" spans="1:23">
      <c r="A1989" t="str">
        <f t="shared" si="30"/>
        <v>Lander, Nevada</v>
      </c>
      <c r="B1989" t="s">
        <v>309</v>
      </c>
      <c r="E1989" t="s">
        <v>3325</v>
      </c>
      <c r="F1989" s="25" t="s">
        <v>3326</v>
      </c>
      <c r="G1989" s="6"/>
      <c r="H1989" s="7">
        <v>5643</v>
      </c>
      <c r="I1989" s="8"/>
      <c r="J1989" s="8">
        <v>0</v>
      </c>
      <c r="K1989" s="8"/>
      <c r="L1989" s="8">
        <v>0</v>
      </c>
      <c r="M1989" s="8"/>
      <c r="N1989" s="8">
        <v>0</v>
      </c>
      <c r="O1989" s="8"/>
      <c r="P1989" s="8">
        <v>1</v>
      </c>
      <c r="Q1989" s="8"/>
      <c r="R1989" s="8">
        <v>0</v>
      </c>
      <c r="S1989" s="8"/>
      <c r="T1989" s="8">
        <v>0</v>
      </c>
      <c r="U1989" s="26">
        <v>0</v>
      </c>
      <c r="V1989" s="26">
        <v>0</v>
      </c>
      <c r="W1989" s="26">
        <v>5643</v>
      </c>
    </row>
    <row r="1990" spans="1:23">
      <c r="A1990" t="str">
        <f t="shared" ref="A1990:A2053" si="31">E1990&amp;", "&amp;B1990</f>
        <v>Storey, Nevada</v>
      </c>
      <c r="B1990" t="s">
        <v>309</v>
      </c>
      <c r="E1990" t="s">
        <v>3327</v>
      </c>
      <c r="F1990" s="25" t="s">
        <v>3328</v>
      </c>
      <c r="G1990" s="6"/>
      <c r="H1990" s="7">
        <v>3988</v>
      </c>
      <c r="I1990" s="8"/>
      <c r="J1990" s="8">
        <v>0</v>
      </c>
      <c r="K1990" s="8"/>
      <c r="L1990" s="8">
        <v>0</v>
      </c>
      <c r="M1990" s="8"/>
      <c r="N1990" s="8">
        <v>0</v>
      </c>
      <c r="O1990" s="8"/>
      <c r="P1990" s="8">
        <v>1</v>
      </c>
      <c r="Q1990" s="8"/>
      <c r="R1990" s="8">
        <v>0</v>
      </c>
      <c r="S1990" s="8"/>
      <c r="T1990" s="8">
        <v>0</v>
      </c>
      <c r="U1990" s="26">
        <v>0</v>
      </c>
      <c r="V1990" s="26">
        <v>0</v>
      </c>
      <c r="W1990" s="26">
        <v>3988</v>
      </c>
    </row>
    <row r="1991" spans="1:23">
      <c r="A1991" t="str">
        <f t="shared" si="31"/>
        <v>Lincoln, Nevada</v>
      </c>
      <c r="B1991" t="s">
        <v>309</v>
      </c>
      <c r="E1991" t="s">
        <v>326</v>
      </c>
      <c r="F1991" s="25" t="s">
        <v>3329</v>
      </c>
      <c r="G1991" s="6"/>
      <c r="H1991" s="7">
        <v>5180</v>
      </c>
      <c r="I1991" s="8"/>
      <c r="J1991" s="8">
        <v>0</v>
      </c>
      <c r="K1991" s="8"/>
      <c r="L1991" s="8">
        <v>0</v>
      </c>
      <c r="M1991" s="8"/>
      <c r="N1991" s="8">
        <v>0</v>
      </c>
      <c r="O1991" s="8"/>
      <c r="P1991" s="8">
        <v>1</v>
      </c>
      <c r="Q1991" s="8"/>
      <c r="R1991" s="8">
        <v>0</v>
      </c>
      <c r="S1991" s="8"/>
      <c r="T1991" s="8">
        <v>0</v>
      </c>
      <c r="U1991" s="26">
        <v>0</v>
      </c>
      <c r="V1991" s="26">
        <v>0</v>
      </c>
      <c r="W1991" s="26">
        <v>5180</v>
      </c>
    </row>
    <row r="1992" spans="1:23">
      <c r="A1992" t="str">
        <f t="shared" si="31"/>
        <v>Pershing, Nevada</v>
      </c>
      <c r="B1992" t="s">
        <v>309</v>
      </c>
      <c r="E1992" t="s">
        <v>3330</v>
      </c>
      <c r="F1992" s="25" t="s">
        <v>3331</v>
      </c>
      <c r="G1992" s="6"/>
      <c r="H1992" s="7">
        <v>6615</v>
      </c>
      <c r="I1992" s="8"/>
      <c r="J1992" s="8">
        <v>0</v>
      </c>
      <c r="K1992" s="8"/>
      <c r="L1992" s="8">
        <v>0</v>
      </c>
      <c r="M1992" s="8"/>
      <c r="N1992" s="8">
        <v>0</v>
      </c>
      <c r="O1992" s="8"/>
      <c r="P1992" s="8">
        <v>1</v>
      </c>
      <c r="Q1992" s="8"/>
      <c r="R1992" s="8">
        <v>0</v>
      </c>
      <c r="S1992" s="8"/>
      <c r="T1992" s="8">
        <v>0</v>
      </c>
      <c r="U1992" s="26">
        <v>0</v>
      </c>
      <c r="V1992" s="26">
        <v>0</v>
      </c>
      <c r="W1992" s="26">
        <v>6615</v>
      </c>
    </row>
    <row r="1993" spans="1:23">
      <c r="A1993" t="str">
        <f t="shared" si="31"/>
        <v>Esmeralda, Nevada</v>
      </c>
      <c r="B1993" t="s">
        <v>309</v>
      </c>
      <c r="E1993" t="s">
        <v>3332</v>
      </c>
      <c r="F1993" s="25" t="s">
        <v>3333</v>
      </c>
      <c r="G1993" s="6"/>
      <c r="H1993" s="7">
        <v>969</v>
      </c>
      <c r="I1993" s="8"/>
      <c r="J1993" s="8">
        <v>0</v>
      </c>
      <c r="K1993" s="8"/>
      <c r="L1993" s="8">
        <v>0</v>
      </c>
      <c r="M1993" s="8"/>
      <c r="N1993" s="8">
        <v>0</v>
      </c>
      <c r="O1993" s="8"/>
      <c r="P1993" s="8">
        <v>1</v>
      </c>
      <c r="Q1993" s="8"/>
      <c r="R1993" s="8">
        <v>0</v>
      </c>
      <c r="S1993" s="8"/>
      <c r="T1993" s="8">
        <v>0</v>
      </c>
      <c r="U1993" s="26">
        <v>0</v>
      </c>
      <c r="V1993" s="26">
        <v>0</v>
      </c>
      <c r="W1993" s="26">
        <v>969</v>
      </c>
    </row>
    <row r="1994" spans="1:23">
      <c r="A1994" t="str">
        <f t="shared" si="31"/>
        <v>Monroe, New York</v>
      </c>
      <c r="B1994" t="s">
        <v>3334</v>
      </c>
      <c r="E1994" t="s">
        <v>171</v>
      </c>
      <c r="F1994" s="25" t="s">
        <v>3335</v>
      </c>
      <c r="G1994" s="6"/>
      <c r="H1994" s="7">
        <v>743341</v>
      </c>
      <c r="I1994" s="8"/>
      <c r="J1994" s="8">
        <v>0.27803793951900946</v>
      </c>
      <c r="K1994" s="8"/>
      <c r="L1994" s="8">
        <v>0.60231441559122934</v>
      </c>
      <c r="M1994" s="8"/>
      <c r="N1994" s="8">
        <v>0</v>
      </c>
      <c r="O1994" s="8"/>
      <c r="P1994" s="8">
        <v>0.11964764488976122</v>
      </c>
      <c r="Q1994" s="8"/>
      <c r="R1994" s="8">
        <v>0</v>
      </c>
      <c r="S1994" s="8"/>
      <c r="T1994" s="8">
        <v>0</v>
      </c>
      <c r="U1994" s="26">
        <v>206677</v>
      </c>
      <c r="V1994" s="26">
        <v>447725</v>
      </c>
      <c r="W1994" s="26">
        <v>88939</v>
      </c>
    </row>
    <row r="1995" spans="1:23">
      <c r="A1995" t="str">
        <f t="shared" si="31"/>
        <v>Steuben, New York</v>
      </c>
      <c r="B1995" t="s">
        <v>3334</v>
      </c>
      <c r="E1995" t="s">
        <v>1440</v>
      </c>
      <c r="F1995" s="25" t="s">
        <v>3336</v>
      </c>
      <c r="G1995" s="6"/>
      <c r="H1995" s="7">
        <v>96422</v>
      </c>
      <c r="I1995" s="8"/>
      <c r="J1995" s="8">
        <v>0</v>
      </c>
      <c r="K1995" s="8"/>
      <c r="L1995" s="8">
        <v>0.15333637551596108</v>
      </c>
      <c r="M1995" s="8"/>
      <c r="N1995" s="8">
        <v>0</v>
      </c>
      <c r="O1995" s="8"/>
      <c r="P1995" s="8">
        <v>0.84666362448403887</v>
      </c>
      <c r="Q1995" s="8"/>
      <c r="R1995" s="8">
        <v>0</v>
      </c>
      <c r="S1995" s="8"/>
      <c r="T1995" s="8">
        <v>0</v>
      </c>
      <c r="U1995" s="26">
        <v>0</v>
      </c>
      <c r="V1995" s="26">
        <v>14784.999999999998</v>
      </c>
      <c r="W1995" s="26">
        <v>81637</v>
      </c>
    </row>
    <row r="1996" spans="1:23">
      <c r="A1996" t="str">
        <f t="shared" si="31"/>
        <v>Allegany, New York</v>
      </c>
      <c r="B1996" t="s">
        <v>3334</v>
      </c>
      <c r="E1996" t="s">
        <v>2098</v>
      </c>
      <c r="F1996" s="25" t="s">
        <v>3337</v>
      </c>
      <c r="G1996" s="6"/>
      <c r="H1996" s="7">
        <v>46688</v>
      </c>
      <c r="I1996" s="8"/>
      <c r="J1996" s="8">
        <v>0</v>
      </c>
      <c r="K1996" s="8"/>
      <c r="L1996" s="8">
        <v>0</v>
      </c>
      <c r="M1996" s="8"/>
      <c r="N1996" s="8">
        <v>0</v>
      </c>
      <c r="O1996" s="8"/>
      <c r="P1996" s="8">
        <v>1</v>
      </c>
      <c r="Q1996" s="8"/>
      <c r="R1996" s="8">
        <v>0</v>
      </c>
      <c r="S1996" s="8"/>
      <c r="T1996" s="8">
        <v>0</v>
      </c>
      <c r="U1996" s="26">
        <v>0</v>
      </c>
      <c r="V1996" s="26">
        <v>0</v>
      </c>
      <c r="W1996" s="26">
        <v>46688</v>
      </c>
    </row>
    <row r="1997" spans="1:23">
      <c r="A1997" t="str">
        <f t="shared" si="31"/>
        <v>Schuyler, New York</v>
      </c>
      <c r="B1997" t="s">
        <v>3334</v>
      </c>
      <c r="E1997" t="s">
        <v>1395</v>
      </c>
      <c r="F1997" s="25" t="s">
        <v>3338</v>
      </c>
      <c r="G1997" s="6"/>
      <c r="H1997" s="7">
        <v>17920</v>
      </c>
      <c r="I1997" s="8"/>
      <c r="J1997" s="8">
        <v>0</v>
      </c>
      <c r="K1997" s="8"/>
      <c r="L1997" s="8">
        <v>3.666294642857143E-2</v>
      </c>
      <c r="M1997" s="8"/>
      <c r="N1997" s="8">
        <v>0</v>
      </c>
      <c r="O1997" s="8"/>
      <c r="P1997" s="8">
        <v>0.96333705357142863</v>
      </c>
      <c r="Q1997" s="8"/>
      <c r="R1997" s="8">
        <v>0</v>
      </c>
      <c r="S1997" s="8"/>
      <c r="T1997" s="8">
        <v>0</v>
      </c>
      <c r="U1997" s="26">
        <v>0</v>
      </c>
      <c r="V1997" s="26">
        <v>657</v>
      </c>
      <c r="W1997" s="26">
        <v>17263</v>
      </c>
    </row>
    <row r="1998" spans="1:23">
      <c r="A1998" t="str">
        <f t="shared" si="31"/>
        <v>Chemung, New York</v>
      </c>
      <c r="B1998" t="s">
        <v>3334</v>
      </c>
      <c r="E1998" t="s">
        <v>3339</v>
      </c>
      <c r="F1998" s="25" t="s">
        <v>3340</v>
      </c>
      <c r="G1998" s="6"/>
      <c r="H1998" s="7">
        <v>84895</v>
      </c>
      <c r="I1998" s="8"/>
      <c r="J1998" s="8">
        <v>0.32277519288532897</v>
      </c>
      <c r="K1998" s="8"/>
      <c r="L1998" s="8">
        <v>0.2926556334295306</v>
      </c>
      <c r="M1998" s="8"/>
      <c r="N1998" s="8">
        <v>0</v>
      </c>
      <c r="O1998" s="8"/>
      <c r="P1998" s="8">
        <v>0.38456917368514049</v>
      </c>
      <c r="Q1998" s="8"/>
      <c r="R1998" s="8">
        <v>0</v>
      </c>
      <c r="S1998" s="8"/>
      <c r="T1998" s="8">
        <v>0</v>
      </c>
      <c r="U1998" s="26">
        <v>27402.000000000004</v>
      </c>
      <c r="V1998" s="26">
        <v>24845</v>
      </c>
      <c r="W1998" s="26">
        <v>32648</v>
      </c>
    </row>
    <row r="1999" spans="1:23">
      <c r="A1999" t="str">
        <f t="shared" si="31"/>
        <v>Livingston, New York</v>
      </c>
      <c r="B1999" t="s">
        <v>3334</v>
      </c>
      <c r="E1999" t="s">
        <v>1332</v>
      </c>
      <c r="F1999" s="25" t="s">
        <v>3341</v>
      </c>
      <c r="G1999" s="6"/>
      <c r="H1999" s="7">
        <v>63591</v>
      </c>
      <c r="I1999" s="8"/>
      <c r="J1999" s="8">
        <v>0</v>
      </c>
      <c r="K1999" s="8"/>
      <c r="L1999" s="8">
        <v>9.1082071362299705E-2</v>
      </c>
      <c r="M1999" s="8"/>
      <c r="N1999" s="8">
        <v>0</v>
      </c>
      <c r="O1999" s="8"/>
      <c r="P1999" s="8">
        <v>0.90891792863770027</v>
      </c>
      <c r="Q1999" s="8"/>
      <c r="R1999" s="8">
        <v>0</v>
      </c>
      <c r="S1999" s="8"/>
      <c r="T1999" s="8">
        <v>0</v>
      </c>
      <c r="U1999" s="26">
        <v>0</v>
      </c>
      <c r="V1999" s="26">
        <v>5792.0000000000009</v>
      </c>
      <c r="W1999" s="26">
        <v>57799</v>
      </c>
    </row>
    <row r="2000" spans="1:23">
      <c r="A2000" t="str">
        <f t="shared" si="31"/>
        <v>Albany, New York</v>
      </c>
      <c r="B2000" t="s">
        <v>3334</v>
      </c>
      <c r="E2000" t="s">
        <v>3342</v>
      </c>
      <c r="F2000" s="25" t="s">
        <v>3343</v>
      </c>
      <c r="G2000" s="6"/>
      <c r="H2000" s="7">
        <v>306968</v>
      </c>
      <c r="I2000" s="8"/>
      <c r="J2000" s="8">
        <v>0.31755101508952072</v>
      </c>
      <c r="K2000" s="8"/>
      <c r="L2000" s="8">
        <v>0.55088804044721273</v>
      </c>
      <c r="M2000" s="8"/>
      <c r="N2000" s="8">
        <v>0</v>
      </c>
      <c r="O2000" s="8"/>
      <c r="P2000" s="8">
        <v>0.13156094446326652</v>
      </c>
      <c r="Q2000" s="8"/>
      <c r="R2000" s="8">
        <v>0</v>
      </c>
      <c r="S2000" s="8"/>
      <c r="T2000" s="8">
        <v>0</v>
      </c>
      <c r="U2000" s="26">
        <v>97478</v>
      </c>
      <c r="V2000" s="26">
        <v>169105</v>
      </c>
      <c r="W2000" s="26">
        <v>40385</v>
      </c>
    </row>
    <row r="2001" spans="1:23">
      <c r="A2001" t="str">
        <f t="shared" si="31"/>
        <v>Oswego, New York</v>
      </c>
      <c r="B2001" t="s">
        <v>3334</v>
      </c>
      <c r="E2001" t="s">
        <v>3344</v>
      </c>
      <c r="F2001" s="25" t="s">
        <v>3345</v>
      </c>
      <c r="G2001" s="6"/>
      <c r="H2001" s="7">
        <v>118339</v>
      </c>
      <c r="I2001" s="8"/>
      <c r="J2001" s="8">
        <v>0</v>
      </c>
      <c r="K2001" s="8"/>
      <c r="L2001" s="8">
        <v>4.1913485833072785E-2</v>
      </c>
      <c r="M2001" s="8"/>
      <c r="N2001" s="8">
        <v>0</v>
      </c>
      <c r="O2001" s="8"/>
      <c r="P2001" s="8">
        <v>0.95808651416692725</v>
      </c>
      <c r="Q2001" s="8"/>
      <c r="R2001" s="8">
        <v>0</v>
      </c>
      <c r="S2001" s="8"/>
      <c r="T2001" s="8">
        <v>0</v>
      </c>
      <c r="U2001" s="26">
        <v>0</v>
      </c>
      <c r="V2001" s="26">
        <v>4960</v>
      </c>
      <c r="W2001" s="26">
        <v>113379</v>
      </c>
    </row>
    <row r="2002" spans="1:23">
      <c r="A2002" t="str">
        <f t="shared" si="31"/>
        <v>Cayuga, New York</v>
      </c>
      <c r="B2002" t="s">
        <v>3334</v>
      </c>
      <c r="E2002" t="s">
        <v>3346</v>
      </c>
      <c r="F2002" s="25" t="s">
        <v>3347</v>
      </c>
      <c r="G2002" s="6"/>
      <c r="H2002" s="7">
        <v>77425</v>
      </c>
      <c r="I2002" s="8"/>
      <c r="J2002" s="8">
        <v>0</v>
      </c>
      <c r="K2002" s="8"/>
      <c r="L2002" s="8">
        <v>0</v>
      </c>
      <c r="M2002" s="8"/>
      <c r="N2002" s="8">
        <v>0</v>
      </c>
      <c r="O2002" s="8"/>
      <c r="P2002" s="8">
        <v>1</v>
      </c>
      <c r="Q2002" s="8"/>
      <c r="R2002" s="8">
        <v>0</v>
      </c>
      <c r="S2002" s="8"/>
      <c r="T2002" s="8">
        <v>0</v>
      </c>
      <c r="U2002" s="26">
        <v>0</v>
      </c>
      <c r="V2002" s="26">
        <v>0</v>
      </c>
      <c r="W2002" s="26">
        <v>77425</v>
      </c>
    </row>
    <row r="2003" spans="1:23">
      <c r="A2003" t="str">
        <f t="shared" si="31"/>
        <v>Onondaga, New York</v>
      </c>
      <c r="B2003" t="s">
        <v>3334</v>
      </c>
      <c r="E2003" t="s">
        <v>3348</v>
      </c>
      <c r="F2003" s="25" t="s">
        <v>3349</v>
      </c>
      <c r="G2003" s="6"/>
      <c r="H2003" s="7">
        <v>462872</v>
      </c>
      <c r="I2003" s="8"/>
      <c r="J2003" s="8">
        <v>0.30866848718436196</v>
      </c>
      <c r="K2003" s="8"/>
      <c r="L2003" s="8">
        <v>0.49644394130558772</v>
      </c>
      <c r="M2003" s="8"/>
      <c r="N2003" s="8">
        <v>0</v>
      </c>
      <c r="O2003" s="8"/>
      <c r="P2003" s="8">
        <v>0.19488757151005029</v>
      </c>
      <c r="Q2003" s="8"/>
      <c r="R2003" s="8">
        <v>0</v>
      </c>
      <c r="S2003" s="8"/>
      <c r="T2003" s="8">
        <v>0</v>
      </c>
      <c r="U2003" s="26">
        <v>142874</v>
      </c>
      <c r="V2003" s="26">
        <v>229790</v>
      </c>
      <c r="W2003" s="26">
        <v>90208</v>
      </c>
    </row>
    <row r="2004" spans="1:23">
      <c r="A2004" t="str">
        <f t="shared" si="31"/>
        <v>Schenectady, New York</v>
      </c>
      <c r="B2004" t="s">
        <v>3334</v>
      </c>
      <c r="E2004" t="s">
        <v>3350</v>
      </c>
      <c r="F2004" s="25" t="s">
        <v>3351</v>
      </c>
      <c r="G2004" s="6"/>
      <c r="H2004" s="7">
        <v>154859</v>
      </c>
      <c r="I2004" s="8"/>
      <c r="J2004" s="8">
        <v>0.42264899037188669</v>
      </c>
      <c r="K2004" s="8"/>
      <c r="L2004" s="8">
        <v>0.48068888472739718</v>
      </c>
      <c r="M2004" s="8"/>
      <c r="N2004" s="8">
        <v>0</v>
      </c>
      <c r="O2004" s="8"/>
      <c r="P2004" s="8">
        <v>9.6662124900716129E-2</v>
      </c>
      <c r="Q2004" s="8"/>
      <c r="R2004" s="8">
        <v>0</v>
      </c>
      <c r="S2004" s="8"/>
      <c r="T2004" s="8">
        <v>0</v>
      </c>
      <c r="U2004" s="26">
        <v>65451</v>
      </c>
      <c r="V2004" s="26">
        <v>74439</v>
      </c>
      <c r="W2004" s="26">
        <v>14968.999999999998</v>
      </c>
    </row>
    <row r="2005" spans="1:23">
      <c r="A2005" t="str">
        <f t="shared" si="31"/>
        <v>Erie, New York</v>
      </c>
      <c r="B2005" t="s">
        <v>3334</v>
      </c>
      <c r="E2005" t="s">
        <v>3352</v>
      </c>
      <c r="F2005" s="25" t="s">
        <v>3353</v>
      </c>
      <c r="G2005" s="6"/>
      <c r="H2005" s="7">
        <v>919355</v>
      </c>
      <c r="I2005" s="8"/>
      <c r="J2005" s="8">
        <v>0.35604309543103591</v>
      </c>
      <c r="K2005" s="8"/>
      <c r="L2005" s="8">
        <v>0.51828945293167494</v>
      </c>
      <c r="M2005" s="8"/>
      <c r="N2005" s="8">
        <v>0</v>
      </c>
      <c r="O2005" s="8"/>
      <c r="P2005" s="8">
        <v>0.12566745163728918</v>
      </c>
      <c r="Q2005" s="8"/>
      <c r="R2005" s="8">
        <v>0</v>
      </c>
      <c r="S2005" s="8"/>
      <c r="T2005" s="8">
        <v>0</v>
      </c>
      <c r="U2005" s="26">
        <v>327330</v>
      </c>
      <c r="V2005" s="26">
        <v>476492</v>
      </c>
      <c r="W2005" s="26">
        <v>115533</v>
      </c>
    </row>
    <row r="2006" spans="1:23">
      <c r="A2006" t="str">
        <f t="shared" si="31"/>
        <v>Orleans, New York</v>
      </c>
      <c r="B2006" t="s">
        <v>3334</v>
      </c>
      <c r="E2006" t="s">
        <v>3354</v>
      </c>
      <c r="F2006" s="25" t="s">
        <v>3355</v>
      </c>
      <c r="G2006" s="6"/>
      <c r="H2006" s="7">
        <v>40904</v>
      </c>
      <c r="I2006" s="8"/>
      <c r="J2006" s="8">
        <v>0</v>
      </c>
      <c r="K2006" s="8"/>
      <c r="L2006" s="8">
        <v>0</v>
      </c>
      <c r="M2006" s="8"/>
      <c r="N2006" s="8">
        <v>0</v>
      </c>
      <c r="O2006" s="8"/>
      <c r="P2006" s="8">
        <v>1</v>
      </c>
      <c r="Q2006" s="8"/>
      <c r="R2006" s="8">
        <v>0</v>
      </c>
      <c r="S2006" s="8"/>
      <c r="T2006" s="8">
        <v>0</v>
      </c>
      <c r="U2006" s="26">
        <v>0</v>
      </c>
      <c r="V2006" s="26">
        <v>0</v>
      </c>
      <c r="W2006" s="26">
        <v>40904</v>
      </c>
    </row>
    <row r="2007" spans="1:23">
      <c r="A2007" t="str">
        <f t="shared" si="31"/>
        <v>Cattaraugus, New York</v>
      </c>
      <c r="B2007" t="s">
        <v>3334</v>
      </c>
      <c r="E2007" t="s">
        <v>3356</v>
      </c>
      <c r="F2007" s="25" t="s">
        <v>3357</v>
      </c>
      <c r="G2007" s="6"/>
      <c r="H2007" s="7">
        <v>77121</v>
      </c>
      <c r="I2007" s="8"/>
      <c r="J2007" s="8">
        <v>0</v>
      </c>
      <c r="K2007" s="8"/>
      <c r="L2007" s="8">
        <v>0</v>
      </c>
      <c r="M2007" s="8"/>
      <c r="N2007" s="8">
        <v>0</v>
      </c>
      <c r="O2007" s="8"/>
      <c r="P2007" s="8">
        <v>1</v>
      </c>
      <c r="Q2007" s="8"/>
      <c r="R2007" s="8">
        <v>0</v>
      </c>
      <c r="S2007" s="8"/>
      <c r="T2007" s="8">
        <v>0</v>
      </c>
      <c r="U2007" s="26">
        <v>0</v>
      </c>
      <c r="V2007" s="26">
        <v>0</v>
      </c>
      <c r="W2007" s="26">
        <v>77121</v>
      </c>
    </row>
    <row r="2008" spans="1:23">
      <c r="A2008" t="str">
        <f t="shared" si="31"/>
        <v>Genesee, New York</v>
      </c>
      <c r="B2008" t="s">
        <v>3334</v>
      </c>
      <c r="E2008" t="s">
        <v>2255</v>
      </c>
      <c r="F2008" s="25" t="s">
        <v>3358</v>
      </c>
      <c r="G2008" s="6"/>
      <c r="H2008" s="7">
        <v>57808</v>
      </c>
      <c r="I2008" s="8"/>
      <c r="J2008" s="8">
        <v>0</v>
      </c>
      <c r="K2008" s="8"/>
      <c r="L2008" s="8">
        <v>2.0965956269028509E-2</v>
      </c>
      <c r="M2008" s="8"/>
      <c r="N2008" s="8">
        <v>0</v>
      </c>
      <c r="O2008" s="8"/>
      <c r="P2008" s="8">
        <v>0.97903404373097147</v>
      </c>
      <c r="Q2008" s="8"/>
      <c r="R2008" s="8">
        <v>0</v>
      </c>
      <c r="S2008" s="8"/>
      <c r="T2008" s="8">
        <v>0</v>
      </c>
      <c r="U2008" s="26">
        <v>0</v>
      </c>
      <c r="V2008" s="26">
        <v>1212</v>
      </c>
      <c r="W2008" s="26">
        <v>56596</v>
      </c>
    </row>
    <row r="2009" spans="1:23">
      <c r="A2009" t="str">
        <f t="shared" si="31"/>
        <v>Niagara, New York</v>
      </c>
      <c r="B2009" t="s">
        <v>3334</v>
      </c>
      <c r="E2009" t="s">
        <v>3359</v>
      </c>
      <c r="F2009" s="25" t="s">
        <v>3360</v>
      </c>
      <c r="G2009" s="6"/>
      <c r="H2009" s="7">
        <v>210820</v>
      </c>
      <c r="I2009" s="8"/>
      <c r="J2009" s="8">
        <v>0</v>
      </c>
      <c r="K2009" s="8"/>
      <c r="L2009" s="8">
        <v>0.67049615785978556</v>
      </c>
      <c r="M2009" s="8"/>
      <c r="N2009" s="8">
        <v>0</v>
      </c>
      <c r="O2009" s="8"/>
      <c r="P2009" s="8">
        <v>0.32950384214021439</v>
      </c>
      <c r="Q2009" s="8"/>
      <c r="R2009" s="8">
        <v>0</v>
      </c>
      <c r="S2009" s="8"/>
      <c r="T2009" s="8">
        <v>0</v>
      </c>
      <c r="U2009" s="26">
        <v>0</v>
      </c>
      <c r="V2009" s="26">
        <v>141354</v>
      </c>
      <c r="W2009" s="26">
        <v>69466</v>
      </c>
    </row>
    <row r="2010" spans="1:23">
      <c r="A2010" t="str">
        <f t="shared" si="31"/>
        <v>Wyoming, New York</v>
      </c>
      <c r="B2010" t="s">
        <v>3334</v>
      </c>
      <c r="E2010" t="s">
        <v>3361</v>
      </c>
      <c r="F2010" s="25" t="s">
        <v>3362</v>
      </c>
      <c r="G2010" s="6"/>
      <c r="H2010" s="7">
        <v>40305</v>
      </c>
      <c r="I2010" s="8"/>
      <c r="J2010" s="8">
        <v>0</v>
      </c>
      <c r="K2010" s="8"/>
      <c r="L2010" s="8">
        <v>0</v>
      </c>
      <c r="M2010" s="8"/>
      <c r="N2010" s="8">
        <v>0</v>
      </c>
      <c r="O2010" s="8"/>
      <c r="P2010" s="8">
        <v>1</v>
      </c>
      <c r="Q2010" s="8"/>
      <c r="R2010" s="8">
        <v>0</v>
      </c>
      <c r="S2010" s="8"/>
      <c r="T2010" s="8">
        <v>0</v>
      </c>
      <c r="U2010" s="26">
        <v>0</v>
      </c>
      <c r="V2010" s="26">
        <v>0</v>
      </c>
      <c r="W2010" s="26">
        <v>40305</v>
      </c>
    </row>
    <row r="2011" spans="1:23">
      <c r="A2011" t="str">
        <f t="shared" si="31"/>
        <v>Tompkins, New York</v>
      </c>
      <c r="B2011" t="s">
        <v>3334</v>
      </c>
      <c r="E2011" t="s">
        <v>3363</v>
      </c>
      <c r="F2011" s="25" t="s">
        <v>3364</v>
      </c>
      <c r="G2011" s="6"/>
      <c r="H2011" s="7">
        <v>102642</v>
      </c>
      <c r="I2011" s="8"/>
      <c r="J2011" s="8">
        <v>0.19655696498509381</v>
      </c>
      <c r="K2011" s="8"/>
      <c r="L2011" s="8">
        <v>0.27104888836928354</v>
      </c>
      <c r="M2011" s="8"/>
      <c r="N2011" s="8">
        <v>0</v>
      </c>
      <c r="O2011" s="8"/>
      <c r="P2011" s="8">
        <v>0.53239414664562268</v>
      </c>
      <c r="Q2011" s="8"/>
      <c r="R2011" s="8">
        <v>0</v>
      </c>
      <c r="S2011" s="8"/>
      <c r="T2011" s="8">
        <v>0</v>
      </c>
      <c r="U2011" s="26">
        <v>20175</v>
      </c>
      <c r="V2011" s="26">
        <v>27821</v>
      </c>
      <c r="W2011" s="26">
        <v>54646</v>
      </c>
    </row>
    <row r="2012" spans="1:23">
      <c r="A2012" t="str">
        <f t="shared" si="31"/>
        <v>Otsego, New York</v>
      </c>
      <c r="B2012" t="s">
        <v>3334</v>
      </c>
      <c r="E2012" t="s">
        <v>2204</v>
      </c>
      <c r="F2012" s="25" t="s">
        <v>3365</v>
      </c>
      <c r="G2012" s="6"/>
      <c r="H2012" s="7">
        <v>59972</v>
      </c>
      <c r="I2012" s="8"/>
      <c r="J2012" s="8">
        <v>0</v>
      </c>
      <c r="K2012" s="8"/>
      <c r="L2012" s="8">
        <v>0</v>
      </c>
      <c r="M2012" s="8"/>
      <c r="N2012" s="8">
        <v>0</v>
      </c>
      <c r="O2012" s="8"/>
      <c r="P2012" s="8">
        <v>1</v>
      </c>
      <c r="Q2012" s="8"/>
      <c r="R2012" s="8">
        <v>0</v>
      </c>
      <c r="S2012" s="8"/>
      <c r="T2012" s="8">
        <v>0</v>
      </c>
      <c r="U2012" s="26">
        <v>0</v>
      </c>
      <c r="V2012" s="26">
        <v>0</v>
      </c>
      <c r="W2012" s="26">
        <v>59972</v>
      </c>
    </row>
    <row r="2013" spans="1:23">
      <c r="A2013" t="str">
        <f t="shared" si="31"/>
        <v>Cortland, New York</v>
      </c>
      <c r="B2013" t="s">
        <v>3334</v>
      </c>
      <c r="E2013" t="s">
        <v>3366</v>
      </c>
      <c r="F2013" s="25" t="s">
        <v>3367</v>
      </c>
      <c r="G2013" s="6"/>
      <c r="H2013" s="7">
        <v>47865</v>
      </c>
      <c r="I2013" s="8"/>
      <c r="J2013" s="8">
        <v>0</v>
      </c>
      <c r="K2013" s="8"/>
      <c r="L2013" s="8">
        <v>0</v>
      </c>
      <c r="M2013" s="8"/>
      <c r="N2013" s="8">
        <v>0</v>
      </c>
      <c r="O2013" s="8"/>
      <c r="P2013" s="8">
        <v>1</v>
      </c>
      <c r="Q2013" s="8"/>
      <c r="R2013" s="8">
        <v>0</v>
      </c>
      <c r="S2013" s="8"/>
      <c r="T2013" s="8">
        <v>0</v>
      </c>
      <c r="U2013" s="26">
        <v>0</v>
      </c>
      <c r="V2013" s="26">
        <v>0</v>
      </c>
      <c r="W2013" s="26">
        <v>47865</v>
      </c>
    </row>
    <row r="2014" spans="1:23">
      <c r="A2014" t="str">
        <f t="shared" si="31"/>
        <v>Tioga, New York</v>
      </c>
      <c r="B2014" t="s">
        <v>3334</v>
      </c>
      <c r="E2014" t="s">
        <v>3368</v>
      </c>
      <c r="F2014" s="25" t="s">
        <v>3369</v>
      </c>
      <c r="G2014" s="6"/>
      <c r="H2014" s="7">
        <v>48686</v>
      </c>
      <c r="I2014" s="8"/>
      <c r="J2014" s="8">
        <v>0</v>
      </c>
      <c r="K2014" s="8"/>
      <c r="L2014" s="8">
        <v>0.18099659039559626</v>
      </c>
      <c r="M2014" s="8"/>
      <c r="N2014" s="8">
        <v>0</v>
      </c>
      <c r="O2014" s="8"/>
      <c r="P2014" s="8">
        <v>0.81900340960440376</v>
      </c>
      <c r="Q2014" s="8"/>
      <c r="R2014" s="8">
        <v>0</v>
      </c>
      <c r="S2014" s="8"/>
      <c r="T2014" s="8">
        <v>0</v>
      </c>
      <c r="U2014" s="26">
        <v>0</v>
      </c>
      <c r="V2014" s="26">
        <v>8812</v>
      </c>
      <c r="W2014" s="26">
        <v>39874</v>
      </c>
    </row>
    <row r="2015" spans="1:23">
      <c r="A2015" t="str">
        <f t="shared" si="31"/>
        <v>Broome, New York</v>
      </c>
      <c r="B2015" t="s">
        <v>3334</v>
      </c>
      <c r="E2015" t="s">
        <v>3370</v>
      </c>
      <c r="F2015" s="25" t="s">
        <v>3371</v>
      </c>
      <c r="G2015" s="6"/>
      <c r="H2015" s="7">
        <v>193188</v>
      </c>
      <c r="I2015" s="8"/>
      <c r="J2015" s="8">
        <v>0.23365840528397208</v>
      </c>
      <c r="K2015" s="8"/>
      <c r="L2015" s="8">
        <v>0.43031140650558003</v>
      </c>
      <c r="M2015" s="8"/>
      <c r="N2015" s="8">
        <v>0</v>
      </c>
      <c r="O2015" s="8"/>
      <c r="P2015" s="8">
        <v>0.33603018821044783</v>
      </c>
      <c r="Q2015" s="8"/>
      <c r="R2015" s="8">
        <v>0</v>
      </c>
      <c r="S2015" s="8"/>
      <c r="T2015" s="8">
        <v>0</v>
      </c>
      <c r="U2015" s="26">
        <v>45140</v>
      </c>
      <c r="V2015" s="26">
        <v>83131</v>
      </c>
      <c r="W2015" s="26">
        <v>64916.999999999993</v>
      </c>
    </row>
    <row r="2016" spans="1:23">
      <c r="A2016" t="str">
        <f t="shared" si="31"/>
        <v>Chenango, New York</v>
      </c>
      <c r="B2016" t="s">
        <v>3334</v>
      </c>
      <c r="E2016" t="s">
        <v>3372</v>
      </c>
      <c r="F2016" s="25" t="s">
        <v>3373</v>
      </c>
      <c r="G2016" s="6"/>
      <c r="H2016" s="7">
        <v>47909</v>
      </c>
      <c r="I2016" s="8"/>
      <c r="J2016" s="8">
        <v>0</v>
      </c>
      <c r="K2016" s="8"/>
      <c r="L2016" s="8">
        <v>0</v>
      </c>
      <c r="M2016" s="8"/>
      <c r="N2016" s="8">
        <v>0</v>
      </c>
      <c r="O2016" s="8"/>
      <c r="P2016" s="8">
        <v>1</v>
      </c>
      <c r="Q2016" s="8"/>
      <c r="R2016" s="8">
        <v>0</v>
      </c>
      <c r="S2016" s="8"/>
      <c r="T2016" s="8">
        <v>0</v>
      </c>
      <c r="U2016" s="26">
        <v>0</v>
      </c>
      <c r="V2016" s="26">
        <v>0</v>
      </c>
      <c r="W2016" s="26">
        <v>47909</v>
      </c>
    </row>
    <row r="2017" spans="1:23">
      <c r="A2017" t="str">
        <f t="shared" si="31"/>
        <v>Delaware, New York</v>
      </c>
      <c r="B2017" t="s">
        <v>3334</v>
      </c>
      <c r="E2017" t="s">
        <v>657</v>
      </c>
      <c r="F2017" s="25" t="s">
        <v>3374</v>
      </c>
      <c r="G2017" s="6"/>
      <c r="H2017" s="7">
        <v>44995</v>
      </c>
      <c r="I2017" s="8"/>
      <c r="J2017" s="8">
        <v>0</v>
      </c>
      <c r="K2017" s="8"/>
      <c r="L2017" s="8">
        <v>0</v>
      </c>
      <c r="M2017" s="8"/>
      <c r="N2017" s="8">
        <v>0</v>
      </c>
      <c r="O2017" s="8"/>
      <c r="P2017" s="8">
        <v>1</v>
      </c>
      <c r="Q2017" s="8"/>
      <c r="R2017" s="8">
        <v>0</v>
      </c>
      <c r="S2017" s="8"/>
      <c r="T2017" s="8">
        <v>0</v>
      </c>
      <c r="U2017" s="26">
        <v>0</v>
      </c>
      <c r="V2017" s="26">
        <v>0</v>
      </c>
      <c r="W2017" s="26">
        <v>44995</v>
      </c>
    </row>
    <row r="2018" spans="1:23">
      <c r="A2018" t="str">
        <f t="shared" si="31"/>
        <v>Rensselaer, New York</v>
      </c>
      <c r="B2018" t="s">
        <v>3334</v>
      </c>
      <c r="E2018" t="s">
        <v>3375</v>
      </c>
      <c r="F2018" s="25" t="s">
        <v>3376</v>
      </c>
      <c r="G2018" s="6"/>
      <c r="H2018" s="7">
        <v>159185</v>
      </c>
      <c r="I2018" s="8"/>
      <c r="J2018" s="8">
        <v>0.31069510318183247</v>
      </c>
      <c r="K2018" s="8"/>
      <c r="L2018" s="8">
        <v>0.31698338411282467</v>
      </c>
      <c r="M2018" s="8"/>
      <c r="N2018" s="8">
        <v>0</v>
      </c>
      <c r="O2018" s="8"/>
      <c r="P2018" s="8">
        <v>0.37232151270534292</v>
      </c>
      <c r="Q2018" s="8"/>
      <c r="R2018" s="8">
        <v>0</v>
      </c>
      <c r="S2018" s="8"/>
      <c r="T2018" s="8">
        <v>0</v>
      </c>
      <c r="U2018" s="26">
        <v>49458</v>
      </c>
      <c r="V2018" s="26">
        <v>50458.999999999993</v>
      </c>
      <c r="W2018" s="26">
        <v>59268.000000000015</v>
      </c>
    </row>
    <row r="2019" spans="1:23">
      <c r="A2019" t="str">
        <f t="shared" si="31"/>
        <v>Ontario, New York</v>
      </c>
      <c r="B2019" t="s">
        <v>3334</v>
      </c>
      <c r="E2019" t="s">
        <v>3377</v>
      </c>
      <c r="F2019" s="25" t="s">
        <v>3378</v>
      </c>
      <c r="G2019" s="6"/>
      <c r="H2019" s="7">
        <v>109511</v>
      </c>
      <c r="I2019" s="8"/>
      <c r="J2019" s="8">
        <v>0</v>
      </c>
      <c r="K2019" s="8"/>
      <c r="L2019" s="8">
        <v>0.31367625170074237</v>
      </c>
      <c r="M2019" s="8"/>
      <c r="N2019" s="8">
        <v>0</v>
      </c>
      <c r="O2019" s="8"/>
      <c r="P2019" s="8">
        <v>0.68632374829925757</v>
      </c>
      <c r="Q2019" s="8"/>
      <c r="R2019" s="8">
        <v>0</v>
      </c>
      <c r="S2019" s="8"/>
      <c r="T2019" s="8">
        <v>0</v>
      </c>
      <c r="U2019" s="26">
        <v>0</v>
      </c>
      <c r="V2019" s="26">
        <v>34351</v>
      </c>
      <c r="W2019" s="26">
        <v>75160</v>
      </c>
    </row>
    <row r="2020" spans="1:23">
      <c r="A2020" t="str">
        <f t="shared" si="31"/>
        <v>Yates, New York</v>
      </c>
      <c r="B2020" t="s">
        <v>3334</v>
      </c>
      <c r="E2020" t="s">
        <v>3379</v>
      </c>
      <c r="F2020" s="25" t="s">
        <v>3380</v>
      </c>
      <c r="G2020" s="6"/>
      <c r="H2020" s="7">
        <v>25011</v>
      </c>
      <c r="I2020" s="8"/>
      <c r="J2020" s="8">
        <v>0</v>
      </c>
      <c r="K2020" s="8"/>
      <c r="L2020" s="8">
        <v>0</v>
      </c>
      <c r="M2020" s="8"/>
      <c r="N2020" s="8">
        <v>0</v>
      </c>
      <c r="O2020" s="8"/>
      <c r="P2020" s="8">
        <v>1</v>
      </c>
      <c r="Q2020" s="8"/>
      <c r="R2020" s="8">
        <v>0</v>
      </c>
      <c r="S2020" s="8"/>
      <c r="T2020" s="8">
        <v>0</v>
      </c>
      <c r="U2020" s="26">
        <v>0</v>
      </c>
      <c r="V2020" s="26">
        <v>0</v>
      </c>
      <c r="W2020" s="26">
        <v>25011</v>
      </c>
    </row>
    <row r="2021" spans="1:23">
      <c r="A2021" t="str">
        <f t="shared" si="31"/>
        <v>Seneca, New York</v>
      </c>
      <c r="B2021" t="s">
        <v>3334</v>
      </c>
      <c r="E2021" t="s">
        <v>3381</v>
      </c>
      <c r="F2021" s="25" t="s">
        <v>3382</v>
      </c>
      <c r="G2021" s="6"/>
      <c r="H2021" s="7">
        <v>34390</v>
      </c>
      <c r="I2021" s="8"/>
      <c r="J2021" s="8">
        <v>0</v>
      </c>
      <c r="K2021" s="8"/>
      <c r="L2021" s="8">
        <v>0</v>
      </c>
      <c r="M2021" s="8"/>
      <c r="N2021" s="8">
        <v>0</v>
      </c>
      <c r="O2021" s="8"/>
      <c r="P2021" s="8">
        <v>1</v>
      </c>
      <c r="Q2021" s="8"/>
      <c r="R2021" s="8">
        <v>0</v>
      </c>
      <c r="S2021" s="8"/>
      <c r="T2021" s="8">
        <v>0</v>
      </c>
      <c r="U2021" s="26">
        <v>0</v>
      </c>
      <c r="V2021" s="26">
        <v>0</v>
      </c>
      <c r="W2021" s="26">
        <v>34390</v>
      </c>
    </row>
    <row r="2022" spans="1:23">
      <c r="A2022" t="str">
        <f t="shared" si="31"/>
        <v>Wayne, New York</v>
      </c>
      <c r="B2022" t="s">
        <v>3334</v>
      </c>
      <c r="E2022" t="s">
        <v>919</v>
      </c>
      <c r="F2022" s="25" t="s">
        <v>3383</v>
      </c>
      <c r="G2022" s="6"/>
      <c r="H2022" s="7">
        <v>90519</v>
      </c>
      <c r="I2022" s="8"/>
      <c r="J2022" s="8">
        <v>0</v>
      </c>
      <c r="K2022" s="8"/>
      <c r="L2022" s="8">
        <v>6.3301627282669942E-2</v>
      </c>
      <c r="M2022" s="8"/>
      <c r="N2022" s="8">
        <v>0</v>
      </c>
      <c r="O2022" s="8"/>
      <c r="P2022" s="8">
        <v>0.93669837271733003</v>
      </c>
      <c r="Q2022" s="8"/>
      <c r="R2022" s="8">
        <v>0</v>
      </c>
      <c r="S2022" s="8"/>
      <c r="T2022" s="8">
        <v>0</v>
      </c>
      <c r="U2022" s="26">
        <v>0</v>
      </c>
      <c r="V2022" s="26">
        <v>5730.0000000000009</v>
      </c>
      <c r="W2022" s="26">
        <v>84789</v>
      </c>
    </row>
    <row r="2023" spans="1:23">
      <c r="A2023" t="str">
        <f t="shared" si="31"/>
        <v>Chautauqua, New York</v>
      </c>
      <c r="B2023" t="s">
        <v>3334</v>
      </c>
      <c r="E2023" t="s">
        <v>1730</v>
      </c>
      <c r="F2023" s="25" t="s">
        <v>3384</v>
      </c>
      <c r="G2023" s="6"/>
      <c r="H2023" s="7">
        <v>128496</v>
      </c>
      <c r="I2023" s="8"/>
      <c r="J2023" s="8">
        <v>0</v>
      </c>
      <c r="K2023" s="8"/>
      <c r="L2023" s="8">
        <v>1.1012015938239323E-2</v>
      </c>
      <c r="M2023" s="8"/>
      <c r="N2023" s="8">
        <v>0</v>
      </c>
      <c r="O2023" s="8"/>
      <c r="P2023" s="8">
        <v>0.98898798406176069</v>
      </c>
      <c r="Q2023" s="8"/>
      <c r="R2023" s="8">
        <v>0</v>
      </c>
      <c r="S2023" s="8"/>
      <c r="T2023" s="8">
        <v>0</v>
      </c>
      <c r="U2023" s="26">
        <v>0</v>
      </c>
      <c r="V2023" s="26">
        <v>1415</v>
      </c>
      <c r="W2023" s="26">
        <v>127081</v>
      </c>
    </row>
    <row r="2024" spans="1:23">
      <c r="A2024" t="str">
        <f t="shared" si="31"/>
        <v>Madison, New York</v>
      </c>
      <c r="B2024" t="s">
        <v>3334</v>
      </c>
      <c r="E2024" t="s">
        <v>121</v>
      </c>
      <c r="F2024" s="25" t="s">
        <v>3385</v>
      </c>
      <c r="G2024" s="6"/>
      <c r="H2024" s="7">
        <v>71205</v>
      </c>
      <c r="I2024" s="8"/>
      <c r="J2024" s="8">
        <v>0</v>
      </c>
      <c r="K2024" s="8"/>
      <c r="L2024" s="8">
        <v>0.11603117758584369</v>
      </c>
      <c r="M2024" s="8"/>
      <c r="N2024" s="8">
        <v>0</v>
      </c>
      <c r="O2024" s="8"/>
      <c r="P2024" s="8">
        <v>0.88396882241415631</v>
      </c>
      <c r="Q2024" s="8"/>
      <c r="R2024" s="8">
        <v>0</v>
      </c>
      <c r="S2024" s="8"/>
      <c r="T2024" s="8">
        <v>0</v>
      </c>
      <c r="U2024" s="26">
        <v>0</v>
      </c>
      <c r="V2024" s="26">
        <v>8262</v>
      </c>
      <c r="W2024" s="26">
        <v>62943</v>
      </c>
    </row>
    <row r="2025" spans="1:23">
      <c r="A2025" t="str">
        <f t="shared" si="31"/>
        <v>Oneida, New York</v>
      </c>
      <c r="B2025" t="s">
        <v>3334</v>
      </c>
      <c r="E2025" t="s">
        <v>1251</v>
      </c>
      <c r="F2025" s="25" t="s">
        <v>3386</v>
      </c>
      <c r="G2025" s="6"/>
      <c r="H2025" s="7">
        <v>229959</v>
      </c>
      <c r="I2025" s="8"/>
      <c r="J2025" s="8">
        <v>0.26230762875121216</v>
      </c>
      <c r="K2025" s="8"/>
      <c r="L2025" s="8">
        <v>0.30379328488991514</v>
      </c>
      <c r="M2025" s="8"/>
      <c r="N2025" s="8">
        <v>0</v>
      </c>
      <c r="O2025" s="8"/>
      <c r="P2025" s="8">
        <v>0.4338990863588727</v>
      </c>
      <c r="Q2025" s="8"/>
      <c r="R2025" s="8">
        <v>0</v>
      </c>
      <c r="S2025" s="8"/>
      <c r="T2025" s="8">
        <v>0</v>
      </c>
      <c r="U2025" s="26">
        <v>60320</v>
      </c>
      <c r="V2025" s="26">
        <v>69860</v>
      </c>
      <c r="W2025" s="26">
        <v>99779</v>
      </c>
    </row>
    <row r="2026" spans="1:23">
      <c r="A2026" t="str">
        <f t="shared" si="31"/>
        <v>Greene, New York</v>
      </c>
      <c r="B2026" t="s">
        <v>3334</v>
      </c>
      <c r="E2026" t="s">
        <v>153</v>
      </c>
      <c r="F2026" s="25" t="s">
        <v>3387</v>
      </c>
      <c r="G2026" s="6"/>
      <c r="H2026" s="7">
        <v>47424</v>
      </c>
      <c r="I2026" s="8"/>
      <c r="J2026" s="8">
        <v>0</v>
      </c>
      <c r="K2026" s="8"/>
      <c r="L2026" s="8">
        <v>6.5747300944669365E-2</v>
      </c>
      <c r="M2026" s="8"/>
      <c r="N2026" s="8">
        <v>0</v>
      </c>
      <c r="O2026" s="8"/>
      <c r="P2026" s="8">
        <v>0.93425269905533059</v>
      </c>
      <c r="Q2026" s="8"/>
      <c r="R2026" s="8">
        <v>0</v>
      </c>
      <c r="S2026" s="8"/>
      <c r="T2026" s="8">
        <v>0</v>
      </c>
      <c r="U2026" s="26">
        <v>0</v>
      </c>
      <c r="V2026" s="26">
        <v>3118</v>
      </c>
      <c r="W2026" s="26">
        <v>44306</v>
      </c>
    </row>
    <row r="2027" spans="1:23">
      <c r="A2027" t="str">
        <f t="shared" si="31"/>
        <v>Columbia, New York</v>
      </c>
      <c r="B2027" t="s">
        <v>3334</v>
      </c>
      <c r="E2027" t="s">
        <v>328</v>
      </c>
      <c r="F2027" s="25" t="s">
        <v>3388</v>
      </c>
      <c r="G2027" s="6"/>
      <c r="H2027" s="7">
        <v>60371</v>
      </c>
      <c r="I2027" s="8"/>
      <c r="J2027" s="8">
        <v>0</v>
      </c>
      <c r="K2027" s="8"/>
      <c r="L2027" s="8">
        <v>0</v>
      </c>
      <c r="M2027" s="8"/>
      <c r="N2027" s="8">
        <v>0</v>
      </c>
      <c r="O2027" s="8"/>
      <c r="P2027" s="8">
        <v>1</v>
      </c>
      <c r="Q2027" s="8"/>
      <c r="R2027" s="8">
        <v>0</v>
      </c>
      <c r="S2027" s="8"/>
      <c r="T2027" s="8">
        <v>0</v>
      </c>
      <c r="U2027" s="26">
        <v>0</v>
      </c>
      <c r="V2027" s="26">
        <v>0</v>
      </c>
      <c r="W2027" s="26">
        <v>60371</v>
      </c>
    </row>
    <row r="2028" spans="1:23">
      <c r="A2028" t="str">
        <f t="shared" si="31"/>
        <v>Essex, New York</v>
      </c>
      <c r="B2028" t="s">
        <v>3334</v>
      </c>
      <c r="E2028" t="s">
        <v>2049</v>
      </c>
      <c r="F2028" s="25" t="s">
        <v>3389</v>
      </c>
      <c r="G2028" s="6"/>
      <c r="H2028" s="7">
        <v>37459</v>
      </c>
      <c r="I2028" s="8"/>
      <c r="J2028" s="8">
        <v>0</v>
      </c>
      <c r="K2028" s="8"/>
      <c r="L2028" s="8">
        <v>0</v>
      </c>
      <c r="M2028" s="8"/>
      <c r="N2028" s="8">
        <v>0</v>
      </c>
      <c r="O2028" s="8"/>
      <c r="P2028" s="8">
        <v>1</v>
      </c>
      <c r="Q2028" s="8"/>
      <c r="R2028" s="8">
        <v>0</v>
      </c>
      <c r="S2028" s="8"/>
      <c r="T2028" s="8">
        <v>0</v>
      </c>
      <c r="U2028" s="26">
        <v>0</v>
      </c>
      <c r="V2028" s="26">
        <v>0</v>
      </c>
      <c r="W2028" s="26">
        <v>37459</v>
      </c>
    </row>
    <row r="2029" spans="1:23">
      <c r="A2029" t="str">
        <f t="shared" si="31"/>
        <v>Franklin, New York</v>
      </c>
      <c r="B2029" t="s">
        <v>3334</v>
      </c>
      <c r="E2029" t="s">
        <v>117</v>
      </c>
      <c r="F2029" s="25" t="s">
        <v>3390</v>
      </c>
      <c r="G2029" s="6"/>
      <c r="H2029" s="7">
        <v>50477</v>
      </c>
      <c r="I2029" s="8"/>
      <c r="J2029" s="8">
        <v>0</v>
      </c>
      <c r="K2029" s="8"/>
      <c r="L2029" s="8">
        <v>0</v>
      </c>
      <c r="M2029" s="8"/>
      <c r="N2029" s="8">
        <v>0</v>
      </c>
      <c r="O2029" s="8"/>
      <c r="P2029" s="8">
        <v>1</v>
      </c>
      <c r="Q2029" s="8"/>
      <c r="R2029" s="8">
        <v>0</v>
      </c>
      <c r="S2029" s="8"/>
      <c r="T2029" s="8">
        <v>0</v>
      </c>
      <c r="U2029" s="26">
        <v>0</v>
      </c>
      <c r="V2029" s="26">
        <v>0</v>
      </c>
      <c r="W2029" s="26">
        <v>50477</v>
      </c>
    </row>
    <row r="2030" spans="1:23">
      <c r="A2030" t="str">
        <f t="shared" si="31"/>
        <v>St. Lawrence, New York</v>
      </c>
      <c r="B2030" t="s">
        <v>3334</v>
      </c>
      <c r="E2030" t="s">
        <v>3391</v>
      </c>
      <c r="F2030" s="25" t="s">
        <v>3392</v>
      </c>
      <c r="G2030" s="6"/>
      <c r="H2030" s="7">
        <v>108913</v>
      </c>
      <c r="I2030" s="8"/>
      <c r="J2030" s="8">
        <v>0</v>
      </c>
      <c r="K2030" s="8"/>
      <c r="L2030" s="8">
        <v>0</v>
      </c>
      <c r="M2030" s="8"/>
      <c r="N2030" s="8">
        <v>0</v>
      </c>
      <c r="O2030" s="8"/>
      <c r="P2030" s="8">
        <v>1</v>
      </c>
      <c r="Q2030" s="8"/>
      <c r="R2030" s="8">
        <v>0</v>
      </c>
      <c r="S2030" s="8"/>
      <c r="T2030" s="8">
        <v>0</v>
      </c>
      <c r="U2030" s="26">
        <v>0</v>
      </c>
      <c r="V2030" s="26">
        <v>0</v>
      </c>
      <c r="W2030" s="26">
        <v>108913</v>
      </c>
    </row>
    <row r="2031" spans="1:23">
      <c r="A2031" t="str">
        <f t="shared" si="31"/>
        <v>Jefferson, New York</v>
      </c>
      <c r="B2031" t="s">
        <v>3334</v>
      </c>
      <c r="E2031" t="s">
        <v>101</v>
      </c>
      <c r="F2031" s="25" t="s">
        <v>3393</v>
      </c>
      <c r="G2031" s="6"/>
      <c r="H2031" s="7">
        <v>112842</v>
      </c>
      <c r="I2031" s="8"/>
      <c r="J2031" s="8">
        <v>0.32593360628134915</v>
      </c>
      <c r="K2031" s="8"/>
      <c r="L2031" s="8">
        <v>1.5827440137537441E-2</v>
      </c>
      <c r="M2031" s="8"/>
      <c r="N2031" s="8">
        <v>0</v>
      </c>
      <c r="O2031" s="8"/>
      <c r="P2031" s="8">
        <v>0.6582389535811134</v>
      </c>
      <c r="Q2031" s="8"/>
      <c r="R2031" s="8">
        <v>0</v>
      </c>
      <c r="S2031" s="8"/>
      <c r="T2031" s="8">
        <v>0</v>
      </c>
      <c r="U2031" s="26">
        <v>36779</v>
      </c>
      <c r="V2031" s="26">
        <v>1786</v>
      </c>
      <c r="W2031" s="26">
        <v>74277</v>
      </c>
    </row>
    <row r="2032" spans="1:23">
      <c r="A2032" t="str">
        <f t="shared" si="31"/>
        <v>Lewis, New York</v>
      </c>
      <c r="B2032" t="s">
        <v>3334</v>
      </c>
      <c r="E2032" t="s">
        <v>1262</v>
      </c>
      <c r="F2032" s="25" t="s">
        <v>3394</v>
      </c>
      <c r="G2032" s="6"/>
      <c r="H2032" s="7">
        <v>26572</v>
      </c>
      <c r="I2032" s="8"/>
      <c r="J2032" s="8">
        <v>0</v>
      </c>
      <c r="K2032" s="8"/>
      <c r="L2032" s="8">
        <v>0</v>
      </c>
      <c r="M2032" s="8"/>
      <c r="N2032" s="8">
        <v>0</v>
      </c>
      <c r="O2032" s="8"/>
      <c r="P2032" s="8">
        <v>1</v>
      </c>
      <c r="Q2032" s="8"/>
      <c r="R2032" s="8">
        <v>0</v>
      </c>
      <c r="S2032" s="8"/>
      <c r="T2032" s="8">
        <v>0</v>
      </c>
      <c r="U2032" s="26">
        <v>0</v>
      </c>
      <c r="V2032" s="26">
        <v>0</v>
      </c>
      <c r="W2032" s="26">
        <v>26572</v>
      </c>
    </row>
    <row r="2033" spans="1:23">
      <c r="A2033" t="str">
        <f t="shared" si="31"/>
        <v>Saratoga, New York</v>
      </c>
      <c r="B2033" t="s">
        <v>3334</v>
      </c>
      <c r="E2033" t="s">
        <v>3395</v>
      </c>
      <c r="F2033" s="25" t="s">
        <v>3396</v>
      </c>
      <c r="G2033" s="6"/>
      <c r="H2033" s="7">
        <v>228502</v>
      </c>
      <c r="I2033" s="8"/>
      <c r="J2033" s="8">
        <v>0</v>
      </c>
      <c r="K2033" s="8"/>
      <c r="L2033" s="8">
        <v>0.56208698392136613</v>
      </c>
      <c r="M2033" s="8"/>
      <c r="N2033" s="8">
        <v>0</v>
      </c>
      <c r="O2033" s="8"/>
      <c r="P2033" s="8">
        <v>0.43791301607863392</v>
      </c>
      <c r="Q2033" s="8"/>
      <c r="R2033" s="8">
        <v>0</v>
      </c>
      <c r="S2033" s="8"/>
      <c r="T2033" s="8">
        <v>0</v>
      </c>
      <c r="U2033" s="26">
        <v>0</v>
      </c>
      <c r="V2033" s="26">
        <v>128438</v>
      </c>
      <c r="W2033" s="26">
        <v>100064.00000000001</v>
      </c>
    </row>
    <row r="2034" spans="1:23">
      <c r="A2034" t="str">
        <f t="shared" si="31"/>
        <v>Hamilton, New York</v>
      </c>
      <c r="B2034" t="s">
        <v>3334</v>
      </c>
      <c r="E2034" t="s">
        <v>753</v>
      </c>
      <c r="F2034" s="25" t="s">
        <v>3397</v>
      </c>
      <c r="G2034" s="6"/>
      <c r="H2034" s="7">
        <v>4515</v>
      </c>
      <c r="I2034" s="8"/>
      <c r="J2034" s="8">
        <v>0</v>
      </c>
      <c r="K2034" s="8"/>
      <c r="L2034" s="8">
        <v>0</v>
      </c>
      <c r="M2034" s="8"/>
      <c r="N2034" s="8">
        <v>0</v>
      </c>
      <c r="O2034" s="8"/>
      <c r="P2034" s="8">
        <v>1</v>
      </c>
      <c r="Q2034" s="8"/>
      <c r="R2034" s="8">
        <v>0</v>
      </c>
      <c r="S2034" s="8"/>
      <c r="T2034" s="8">
        <v>0</v>
      </c>
      <c r="U2034" s="26">
        <v>0</v>
      </c>
      <c r="V2034" s="26">
        <v>0</v>
      </c>
      <c r="W2034" s="26">
        <v>4515</v>
      </c>
    </row>
    <row r="2035" spans="1:23">
      <c r="A2035" t="str">
        <f t="shared" si="31"/>
        <v>Warren, New York</v>
      </c>
      <c r="B2035" t="s">
        <v>3334</v>
      </c>
      <c r="E2035" t="s">
        <v>965</v>
      </c>
      <c r="F2035" s="25" t="s">
        <v>3398</v>
      </c>
      <c r="G2035" s="6"/>
      <c r="H2035" s="7">
        <v>64276</v>
      </c>
      <c r="I2035" s="8"/>
      <c r="J2035" s="8">
        <v>0.22310037961291929</v>
      </c>
      <c r="K2035" s="8"/>
      <c r="L2035" s="8">
        <v>0.28735453357396229</v>
      </c>
      <c r="M2035" s="8"/>
      <c r="N2035" s="8">
        <v>0</v>
      </c>
      <c r="O2035" s="8"/>
      <c r="P2035" s="8">
        <v>0.48954508681311842</v>
      </c>
      <c r="Q2035" s="8"/>
      <c r="R2035" s="8">
        <v>0</v>
      </c>
      <c r="S2035" s="8"/>
      <c r="T2035" s="8">
        <v>0</v>
      </c>
      <c r="U2035" s="26">
        <v>14340</v>
      </c>
      <c r="V2035" s="26">
        <v>18470</v>
      </c>
      <c r="W2035" s="26">
        <v>31466</v>
      </c>
    </row>
    <row r="2036" spans="1:23">
      <c r="A2036" t="str">
        <f t="shared" si="31"/>
        <v>Washington, New York</v>
      </c>
      <c r="B2036" t="s">
        <v>3334</v>
      </c>
      <c r="E2036" t="s">
        <v>207</v>
      </c>
      <c r="F2036" s="25" t="s">
        <v>3399</v>
      </c>
      <c r="G2036" s="6"/>
      <c r="H2036" s="7">
        <v>61616</v>
      </c>
      <c r="I2036" s="8"/>
      <c r="J2036" s="8">
        <v>0</v>
      </c>
      <c r="K2036" s="8"/>
      <c r="L2036" s="8">
        <v>0.19584198909374192</v>
      </c>
      <c r="M2036" s="8"/>
      <c r="N2036" s="8">
        <v>0</v>
      </c>
      <c r="O2036" s="8"/>
      <c r="P2036" s="8">
        <v>0.80415801090625827</v>
      </c>
      <c r="Q2036" s="8"/>
      <c r="R2036" s="8">
        <v>0</v>
      </c>
      <c r="S2036" s="8"/>
      <c r="T2036" s="8">
        <v>0</v>
      </c>
      <c r="U2036" s="26">
        <v>0</v>
      </c>
      <c r="V2036" s="26">
        <v>12067.000000000002</v>
      </c>
      <c r="W2036" s="26">
        <v>49549.000000000007</v>
      </c>
    </row>
    <row r="2037" spans="1:23">
      <c r="A2037" t="str">
        <f t="shared" si="31"/>
        <v>Herkimer, New York</v>
      </c>
      <c r="B2037" t="s">
        <v>3334</v>
      </c>
      <c r="E2037" t="s">
        <v>3400</v>
      </c>
      <c r="F2037" s="25" t="s">
        <v>3401</v>
      </c>
      <c r="G2037" s="6"/>
      <c r="H2037" s="7">
        <v>62057</v>
      </c>
      <c r="I2037" s="8"/>
      <c r="J2037" s="8">
        <v>0</v>
      </c>
      <c r="K2037" s="8"/>
      <c r="L2037" s="8">
        <v>0.32837552572634837</v>
      </c>
      <c r="M2037" s="8"/>
      <c r="N2037" s="8">
        <v>0</v>
      </c>
      <c r="O2037" s="8"/>
      <c r="P2037" s="8">
        <v>0.67162447427365168</v>
      </c>
      <c r="Q2037" s="8"/>
      <c r="R2037" s="8">
        <v>0</v>
      </c>
      <c r="S2037" s="8"/>
      <c r="T2037" s="8">
        <v>0</v>
      </c>
      <c r="U2037" s="26">
        <v>0</v>
      </c>
      <c r="V2037" s="26">
        <v>20378</v>
      </c>
      <c r="W2037" s="26">
        <v>41679</v>
      </c>
    </row>
    <row r="2038" spans="1:23">
      <c r="A2038" t="str">
        <f t="shared" si="31"/>
        <v>Clinton, New York</v>
      </c>
      <c r="B2038" t="s">
        <v>3334</v>
      </c>
      <c r="E2038" t="s">
        <v>1082</v>
      </c>
      <c r="F2038" s="25" t="s">
        <v>3402</v>
      </c>
      <c r="G2038" s="6"/>
      <c r="H2038" s="7">
        <v>80583</v>
      </c>
      <c r="I2038" s="8"/>
      <c r="J2038" s="8">
        <v>0</v>
      </c>
      <c r="K2038" s="8"/>
      <c r="L2038" s="8">
        <v>0</v>
      </c>
      <c r="M2038" s="8"/>
      <c r="N2038" s="8">
        <v>0</v>
      </c>
      <c r="O2038" s="8"/>
      <c r="P2038" s="8">
        <v>1</v>
      </c>
      <c r="Q2038" s="8"/>
      <c r="R2038" s="8">
        <v>0</v>
      </c>
      <c r="S2038" s="8"/>
      <c r="T2038" s="8">
        <v>0</v>
      </c>
      <c r="U2038" s="26">
        <v>0</v>
      </c>
      <c r="V2038" s="26">
        <v>0</v>
      </c>
      <c r="W2038" s="26">
        <v>80583</v>
      </c>
    </row>
    <row r="2039" spans="1:23">
      <c r="A2039" t="str">
        <f t="shared" si="31"/>
        <v>Putnam, New York</v>
      </c>
      <c r="B2039" t="s">
        <v>3334</v>
      </c>
      <c r="E2039" t="s">
        <v>706</v>
      </c>
      <c r="F2039" s="25" t="s">
        <v>3403</v>
      </c>
      <c r="G2039" s="6"/>
      <c r="H2039" s="7">
        <v>98787</v>
      </c>
      <c r="I2039" s="8"/>
      <c r="J2039" s="8">
        <v>0</v>
      </c>
      <c r="K2039" s="8"/>
      <c r="L2039" s="8">
        <v>0.69239879741261501</v>
      </c>
      <c r="M2039" s="8"/>
      <c r="N2039" s="8">
        <v>0</v>
      </c>
      <c r="O2039" s="8"/>
      <c r="P2039" s="8">
        <v>0.30760120258738499</v>
      </c>
      <c r="Q2039" s="8"/>
      <c r="R2039" s="8">
        <v>0</v>
      </c>
      <c r="S2039" s="8"/>
      <c r="T2039" s="8">
        <v>0</v>
      </c>
      <c r="U2039" s="26">
        <v>0</v>
      </c>
      <c r="V2039" s="26">
        <v>68400</v>
      </c>
      <c r="W2039" s="26">
        <v>30387</v>
      </c>
    </row>
    <row r="2040" spans="1:23">
      <c r="A2040" t="str">
        <f t="shared" si="31"/>
        <v>Montgomery, New York</v>
      </c>
      <c r="B2040" t="s">
        <v>3334</v>
      </c>
      <c r="E2040" t="s">
        <v>133</v>
      </c>
      <c r="F2040" s="25" t="s">
        <v>3404</v>
      </c>
      <c r="G2040" s="6"/>
      <c r="H2040" s="7">
        <v>49302</v>
      </c>
      <c r="I2040" s="8"/>
      <c r="J2040" s="8">
        <v>0</v>
      </c>
      <c r="K2040" s="8"/>
      <c r="L2040" s="8">
        <v>0.39633280597136017</v>
      </c>
      <c r="M2040" s="8"/>
      <c r="N2040" s="8">
        <v>0</v>
      </c>
      <c r="O2040" s="8"/>
      <c r="P2040" s="8">
        <v>0.60366719402863978</v>
      </c>
      <c r="Q2040" s="8"/>
      <c r="R2040" s="8">
        <v>0</v>
      </c>
      <c r="S2040" s="8"/>
      <c r="T2040" s="8">
        <v>0</v>
      </c>
      <c r="U2040" s="26">
        <v>0</v>
      </c>
      <c r="V2040" s="26">
        <v>19540</v>
      </c>
      <c r="W2040" s="26">
        <v>29762</v>
      </c>
    </row>
    <row r="2041" spans="1:23">
      <c r="A2041" t="str">
        <f t="shared" si="31"/>
        <v>Sullivan, New York</v>
      </c>
      <c r="B2041" t="s">
        <v>3334</v>
      </c>
      <c r="E2041" t="s">
        <v>1533</v>
      </c>
      <c r="F2041" s="25" t="s">
        <v>3405</v>
      </c>
      <c r="G2041" s="6"/>
      <c r="H2041" s="7">
        <v>75116</v>
      </c>
      <c r="I2041" s="8"/>
      <c r="J2041" s="8">
        <v>0</v>
      </c>
      <c r="K2041" s="8"/>
      <c r="L2041" s="8">
        <v>1.1249267799137335E-2</v>
      </c>
      <c r="M2041" s="8"/>
      <c r="N2041" s="8">
        <v>0</v>
      </c>
      <c r="O2041" s="8"/>
      <c r="P2041" s="8">
        <v>0.98875073220086263</v>
      </c>
      <c r="Q2041" s="8"/>
      <c r="R2041" s="8">
        <v>0</v>
      </c>
      <c r="S2041" s="8"/>
      <c r="T2041" s="8">
        <v>0</v>
      </c>
      <c r="U2041" s="26">
        <v>0</v>
      </c>
      <c r="V2041" s="26">
        <v>845</v>
      </c>
      <c r="W2041" s="26">
        <v>74271</v>
      </c>
    </row>
    <row r="2042" spans="1:23">
      <c r="A2042" t="str">
        <f t="shared" si="31"/>
        <v>Schoharie, New York</v>
      </c>
      <c r="B2042" t="s">
        <v>3334</v>
      </c>
      <c r="E2042" t="s">
        <v>3406</v>
      </c>
      <c r="F2042" s="25" t="s">
        <v>3407</v>
      </c>
      <c r="G2042" s="6"/>
      <c r="H2042" s="7">
        <v>31222</v>
      </c>
      <c r="I2042" s="8"/>
      <c r="J2042" s="8">
        <v>0</v>
      </c>
      <c r="K2042" s="8"/>
      <c r="L2042" s="8">
        <v>0</v>
      </c>
      <c r="M2042" s="8"/>
      <c r="N2042" s="8">
        <v>0</v>
      </c>
      <c r="O2042" s="8"/>
      <c r="P2042" s="8">
        <v>1</v>
      </c>
      <c r="Q2042" s="8"/>
      <c r="R2042" s="8">
        <v>0</v>
      </c>
      <c r="S2042" s="8"/>
      <c r="T2042" s="8">
        <v>0</v>
      </c>
      <c r="U2042" s="26">
        <v>0</v>
      </c>
      <c r="V2042" s="26">
        <v>0</v>
      </c>
      <c r="W2042" s="26">
        <v>31222</v>
      </c>
    </row>
    <row r="2043" spans="1:23">
      <c r="A2043" t="str">
        <f t="shared" si="31"/>
        <v>Fulton, New York</v>
      </c>
      <c r="B2043" t="s">
        <v>3334</v>
      </c>
      <c r="E2043" t="s">
        <v>250</v>
      </c>
      <c r="F2043" s="25" t="s">
        <v>3408</v>
      </c>
      <c r="G2043" s="6"/>
      <c r="H2043" s="7">
        <v>53646</v>
      </c>
      <c r="I2043" s="8"/>
      <c r="J2043" s="8">
        <v>0</v>
      </c>
      <c r="K2043" s="8"/>
      <c r="L2043" s="8">
        <v>0</v>
      </c>
      <c r="M2043" s="8"/>
      <c r="N2043" s="8">
        <v>0</v>
      </c>
      <c r="O2043" s="8"/>
      <c r="P2043" s="8">
        <v>1</v>
      </c>
      <c r="Q2043" s="8"/>
      <c r="R2043" s="8">
        <v>0</v>
      </c>
      <c r="S2043" s="8"/>
      <c r="T2043" s="8">
        <v>0</v>
      </c>
      <c r="U2043" s="26">
        <v>0</v>
      </c>
      <c r="V2043" s="26">
        <v>0</v>
      </c>
      <c r="W2043" s="26">
        <v>53646</v>
      </c>
    </row>
    <row r="2044" spans="1:23">
      <c r="A2044" t="str">
        <f t="shared" si="31"/>
        <v>Richmond, New York</v>
      </c>
      <c r="B2044" t="s">
        <v>3334</v>
      </c>
      <c r="E2044" t="s">
        <v>1037</v>
      </c>
      <c r="F2044" s="25" t="s">
        <v>3409</v>
      </c>
      <c r="G2044" s="6"/>
      <c r="H2044" s="7">
        <v>474893</v>
      </c>
      <c r="I2044" s="8"/>
      <c r="J2044" s="8">
        <v>1</v>
      </c>
      <c r="K2044" s="8"/>
      <c r="L2044" s="8">
        <v>0</v>
      </c>
      <c r="M2044" s="8"/>
      <c r="N2044" s="8">
        <v>0</v>
      </c>
      <c r="O2044" s="8"/>
      <c r="P2044" s="8">
        <v>0</v>
      </c>
      <c r="Q2044" s="8"/>
      <c r="R2044" s="8">
        <v>0</v>
      </c>
      <c r="S2044" s="8"/>
      <c r="T2044" s="8">
        <v>0</v>
      </c>
      <c r="U2044" s="26">
        <v>474893</v>
      </c>
      <c r="V2044" s="26">
        <v>0</v>
      </c>
      <c r="W2044" s="26">
        <v>0</v>
      </c>
    </row>
    <row r="2045" spans="1:23">
      <c r="A2045" t="str">
        <f t="shared" si="31"/>
        <v>Queens, New York</v>
      </c>
      <c r="B2045" t="s">
        <v>3334</v>
      </c>
      <c r="E2045" t="s">
        <v>3410</v>
      </c>
      <c r="F2045" s="25" t="s">
        <v>3411</v>
      </c>
      <c r="G2045" s="6"/>
      <c r="H2045" s="7">
        <v>2287388</v>
      </c>
      <c r="I2045" s="8"/>
      <c r="J2045" s="8">
        <v>1</v>
      </c>
      <c r="K2045" s="8"/>
      <c r="L2045" s="8">
        <v>0</v>
      </c>
      <c r="M2045" s="8"/>
      <c r="N2045" s="8">
        <v>0</v>
      </c>
      <c r="O2045" s="8"/>
      <c r="P2045" s="8">
        <v>0</v>
      </c>
      <c r="Q2045" s="8"/>
      <c r="R2045" s="8">
        <v>0</v>
      </c>
      <c r="S2045" s="8"/>
      <c r="T2045" s="8">
        <v>0</v>
      </c>
      <c r="U2045" s="26">
        <v>2287388</v>
      </c>
      <c r="V2045" s="26">
        <v>0</v>
      </c>
      <c r="W2045" s="26">
        <v>0</v>
      </c>
    </row>
    <row r="2046" spans="1:23">
      <c r="A2046" t="str">
        <f t="shared" si="31"/>
        <v>Kings, New York</v>
      </c>
      <c r="B2046" t="s">
        <v>3334</v>
      </c>
      <c r="E2046" t="s">
        <v>431</v>
      </c>
      <c r="F2046" s="25" t="s">
        <v>3412</v>
      </c>
      <c r="G2046" s="6"/>
      <c r="H2046" s="7">
        <v>2589974</v>
      </c>
      <c r="I2046" s="8"/>
      <c r="J2046" s="8">
        <v>0.99909728823532595</v>
      </c>
      <c r="K2046" s="8"/>
      <c r="L2046" s="8">
        <v>0</v>
      </c>
      <c r="M2046" s="8"/>
      <c r="N2046" s="8">
        <v>0</v>
      </c>
      <c r="O2046" s="8"/>
      <c r="P2046" s="8">
        <v>9.027117646740855E-4</v>
      </c>
      <c r="Q2046" s="8"/>
      <c r="R2046" s="8">
        <v>0</v>
      </c>
      <c r="S2046" s="8"/>
      <c r="T2046" s="8">
        <v>0</v>
      </c>
      <c r="U2046" s="26">
        <v>2587636</v>
      </c>
      <c r="V2046" s="26">
        <v>0</v>
      </c>
      <c r="W2046" s="26">
        <v>2338</v>
      </c>
    </row>
    <row r="2047" spans="1:23">
      <c r="A2047" t="str">
        <f t="shared" si="31"/>
        <v>New York, New York</v>
      </c>
      <c r="B2047" t="s">
        <v>3334</v>
      </c>
      <c r="E2047" t="s">
        <v>3334</v>
      </c>
      <c r="F2047" s="25" t="s">
        <v>3413</v>
      </c>
      <c r="G2047" s="6"/>
      <c r="H2047" s="7">
        <v>1631993</v>
      </c>
      <c r="I2047" s="8"/>
      <c r="J2047" s="8">
        <v>1</v>
      </c>
      <c r="K2047" s="8"/>
      <c r="L2047" s="8">
        <v>0</v>
      </c>
      <c r="M2047" s="8"/>
      <c r="N2047" s="8">
        <v>0</v>
      </c>
      <c r="O2047" s="8"/>
      <c r="P2047" s="8">
        <v>0</v>
      </c>
      <c r="Q2047" s="8"/>
      <c r="R2047" s="8">
        <v>0</v>
      </c>
      <c r="S2047" s="8"/>
      <c r="T2047" s="8">
        <v>0</v>
      </c>
      <c r="U2047" s="26">
        <v>1631993</v>
      </c>
      <c r="V2047" s="26">
        <v>0</v>
      </c>
      <c r="W2047" s="26">
        <v>0</v>
      </c>
    </row>
    <row r="2048" spans="1:23">
      <c r="A2048" t="str">
        <f t="shared" si="31"/>
        <v>Bronx, New York</v>
      </c>
      <c r="B2048" t="s">
        <v>3334</v>
      </c>
      <c r="E2048" t="s">
        <v>3414</v>
      </c>
      <c r="F2048" s="25" t="s">
        <v>3415</v>
      </c>
      <c r="G2048" s="6"/>
      <c r="H2048" s="7">
        <v>1435068</v>
      </c>
      <c r="I2048" s="8"/>
      <c r="J2048" s="8">
        <v>0.99968781967126297</v>
      </c>
      <c r="K2048" s="8"/>
      <c r="L2048" s="8">
        <v>0</v>
      </c>
      <c r="M2048" s="8"/>
      <c r="N2048" s="8">
        <v>0</v>
      </c>
      <c r="O2048" s="8"/>
      <c r="P2048" s="8">
        <v>3.1218032873703543E-4</v>
      </c>
      <c r="Q2048" s="8"/>
      <c r="R2048" s="8">
        <v>0</v>
      </c>
      <c r="S2048" s="8"/>
      <c r="T2048" s="8">
        <v>0</v>
      </c>
      <c r="U2048" s="26">
        <v>1434620</v>
      </c>
      <c r="V2048" s="26">
        <v>0</v>
      </c>
      <c r="W2048" s="26">
        <v>447.99999999999994</v>
      </c>
    </row>
    <row r="2049" spans="1:23">
      <c r="A2049" t="str">
        <f t="shared" si="31"/>
        <v>Dutchess, New York</v>
      </c>
      <c r="B2049" t="s">
        <v>3334</v>
      </c>
      <c r="E2049" t="s">
        <v>3416</v>
      </c>
      <c r="F2049" s="25" t="s">
        <v>3417</v>
      </c>
      <c r="G2049" s="6"/>
      <c r="H2049" s="7">
        <v>293754</v>
      </c>
      <c r="I2049" s="8"/>
      <c r="J2049" s="8">
        <v>0.10342327253416125</v>
      </c>
      <c r="K2049" s="8"/>
      <c r="L2049" s="8">
        <v>0.5810916617305637</v>
      </c>
      <c r="M2049" s="8"/>
      <c r="N2049" s="8">
        <v>0</v>
      </c>
      <c r="O2049" s="8"/>
      <c r="P2049" s="8">
        <v>0.31548506573527507</v>
      </c>
      <c r="Q2049" s="8"/>
      <c r="R2049" s="8">
        <v>0</v>
      </c>
      <c r="S2049" s="8"/>
      <c r="T2049" s="8">
        <v>0</v>
      </c>
      <c r="U2049" s="26">
        <v>30381.000000000004</v>
      </c>
      <c r="V2049" s="26">
        <v>170698</v>
      </c>
      <c r="W2049" s="26">
        <v>92675</v>
      </c>
    </row>
    <row r="2050" spans="1:23">
      <c r="A2050" t="str">
        <f t="shared" si="31"/>
        <v>Orange, New York</v>
      </c>
      <c r="B2050" t="s">
        <v>3334</v>
      </c>
      <c r="E2050" t="s">
        <v>502</v>
      </c>
      <c r="F2050" s="25" t="s">
        <v>3418</v>
      </c>
      <c r="G2050" s="6"/>
      <c r="H2050" s="7">
        <v>380085</v>
      </c>
      <c r="I2050" s="8"/>
      <c r="J2050" s="8">
        <v>0.15706749805964457</v>
      </c>
      <c r="K2050" s="8"/>
      <c r="L2050" s="8">
        <v>0.47194706447242063</v>
      </c>
      <c r="M2050" s="8"/>
      <c r="N2050" s="8">
        <v>0</v>
      </c>
      <c r="O2050" s="8"/>
      <c r="P2050" s="8">
        <v>0.37098543746793483</v>
      </c>
      <c r="Q2050" s="8"/>
      <c r="R2050" s="8">
        <v>0</v>
      </c>
      <c r="S2050" s="8"/>
      <c r="T2050" s="8">
        <v>0</v>
      </c>
      <c r="U2050" s="26">
        <v>59699.000000000007</v>
      </c>
      <c r="V2050" s="26">
        <v>179380</v>
      </c>
      <c r="W2050" s="26">
        <v>141006</v>
      </c>
    </row>
    <row r="2051" spans="1:23">
      <c r="A2051" t="str">
        <f t="shared" si="31"/>
        <v>Suffolk, New York</v>
      </c>
      <c r="B2051" t="s">
        <v>3334</v>
      </c>
      <c r="E2051" t="s">
        <v>2047</v>
      </c>
      <c r="F2051" s="25" t="s">
        <v>3419</v>
      </c>
      <c r="G2051" s="6"/>
      <c r="H2051" s="7">
        <v>1483832</v>
      </c>
      <c r="I2051" s="8"/>
      <c r="J2051" s="8">
        <v>0</v>
      </c>
      <c r="K2051" s="8"/>
      <c r="L2051" s="8">
        <v>0.93547315329498215</v>
      </c>
      <c r="M2051" s="8"/>
      <c r="N2051" s="8">
        <v>0</v>
      </c>
      <c r="O2051" s="8"/>
      <c r="P2051" s="8">
        <v>6.4526846705017821E-2</v>
      </c>
      <c r="Q2051" s="8"/>
      <c r="R2051" s="8">
        <v>0</v>
      </c>
      <c r="S2051" s="8"/>
      <c r="T2051" s="8">
        <v>0</v>
      </c>
      <c r="U2051" s="26">
        <v>0</v>
      </c>
      <c r="V2051" s="26">
        <v>1388085</v>
      </c>
      <c r="W2051" s="26">
        <v>95747</v>
      </c>
    </row>
    <row r="2052" spans="1:23">
      <c r="A2052" t="str">
        <f t="shared" si="31"/>
        <v>Nassau, New York</v>
      </c>
      <c r="B2052" t="s">
        <v>3334</v>
      </c>
      <c r="E2052" t="s">
        <v>721</v>
      </c>
      <c r="F2052" s="25" t="s">
        <v>3420</v>
      </c>
      <c r="G2052" s="6"/>
      <c r="H2052" s="7">
        <v>1356509</v>
      </c>
      <c r="I2052" s="8"/>
      <c r="J2052" s="8">
        <v>0</v>
      </c>
      <c r="K2052" s="8"/>
      <c r="L2052" s="8">
        <v>0.99108889067451833</v>
      </c>
      <c r="M2052" s="8"/>
      <c r="N2052" s="8">
        <v>0</v>
      </c>
      <c r="O2052" s="8"/>
      <c r="P2052" s="8">
        <v>8.9111093254818068E-3</v>
      </c>
      <c r="Q2052" s="8"/>
      <c r="R2052" s="8">
        <v>0</v>
      </c>
      <c r="S2052" s="8"/>
      <c r="T2052" s="8">
        <v>0</v>
      </c>
      <c r="U2052" s="26">
        <v>0</v>
      </c>
      <c r="V2052" s="26">
        <v>1344421.0000000002</v>
      </c>
      <c r="W2052" s="26">
        <v>12088</v>
      </c>
    </row>
    <row r="2053" spans="1:23">
      <c r="A2053" t="str">
        <f t="shared" si="31"/>
        <v>Westchester, New York</v>
      </c>
      <c r="B2053" t="s">
        <v>3334</v>
      </c>
      <c r="E2053" t="s">
        <v>3421</v>
      </c>
      <c r="F2053" s="25" t="s">
        <v>3422</v>
      </c>
      <c r="G2053" s="6"/>
      <c r="H2053" s="7">
        <v>968890</v>
      </c>
      <c r="I2053" s="8"/>
      <c r="J2053" s="8">
        <v>5.9480436375646359E-2</v>
      </c>
      <c r="K2053" s="8"/>
      <c r="L2053" s="8">
        <v>0.87565151874825831</v>
      </c>
      <c r="M2053" s="8"/>
      <c r="N2053" s="8">
        <v>0</v>
      </c>
      <c r="O2053" s="8"/>
      <c r="P2053" s="8">
        <v>6.4868044876095321E-2</v>
      </c>
      <c r="Q2053" s="8"/>
      <c r="R2053" s="8">
        <v>0</v>
      </c>
      <c r="S2053" s="8"/>
      <c r="T2053" s="8">
        <v>0</v>
      </c>
      <c r="U2053" s="26">
        <v>57630</v>
      </c>
      <c r="V2053" s="26">
        <v>848410</v>
      </c>
      <c r="W2053" s="26">
        <v>62849.999999999993</v>
      </c>
    </row>
    <row r="2054" spans="1:23">
      <c r="A2054" t="str">
        <f t="shared" ref="A2054:A2117" si="32">E2054&amp;", "&amp;B2054</f>
        <v>Rockland, New York</v>
      </c>
      <c r="B2054" t="s">
        <v>3334</v>
      </c>
      <c r="E2054" t="s">
        <v>3423</v>
      </c>
      <c r="F2054" s="25" t="s">
        <v>3424</v>
      </c>
      <c r="G2054" s="6"/>
      <c r="H2054" s="7">
        <v>324422</v>
      </c>
      <c r="I2054" s="8"/>
      <c r="J2054" s="8">
        <v>0</v>
      </c>
      <c r="K2054" s="8"/>
      <c r="L2054" s="8">
        <v>0.97892559690773129</v>
      </c>
      <c r="M2054" s="8"/>
      <c r="N2054" s="8">
        <v>0</v>
      </c>
      <c r="O2054" s="8"/>
      <c r="P2054" s="8">
        <v>2.1074403092268712E-2</v>
      </c>
      <c r="Q2054" s="8"/>
      <c r="R2054" s="8">
        <v>0</v>
      </c>
      <c r="S2054" s="8"/>
      <c r="T2054" s="8">
        <v>0</v>
      </c>
      <c r="U2054" s="26">
        <v>0</v>
      </c>
      <c r="V2054" s="26">
        <v>317585</v>
      </c>
      <c r="W2054" s="26">
        <v>6837</v>
      </c>
    </row>
    <row r="2055" spans="1:23">
      <c r="A2055" t="str">
        <f t="shared" si="32"/>
        <v>Ulster, New York</v>
      </c>
      <c r="B2055" t="s">
        <v>3334</v>
      </c>
      <c r="E2055" t="s">
        <v>3425</v>
      </c>
      <c r="F2055" s="25" t="s">
        <v>3426</v>
      </c>
      <c r="G2055" s="6"/>
      <c r="H2055" s="7">
        <v>178665</v>
      </c>
      <c r="I2055" s="8"/>
      <c r="J2055" s="8">
        <v>0.12912433884644448</v>
      </c>
      <c r="K2055" s="8"/>
      <c r="L2055" s="8">
        <v>0.28901015867685331</v>
      </c>
      <c r="M2055" s="8"/>
      <c r="N2055" s="8">
        <v>0</v>
      </c>
      <c r="O2055" s="8"/>
      <c r="P2055" s="8">
        <v>0.58186550247670221</v>
      </c>
      <c r="Q2055" s="8"/>
      <c r="R2055" s="8">
        <v>0</v>
      </c>
      <c r="S2055" s="8"/>
      <c r="T2055" s="8">
        <v>0</v>
      </c>
      <c r="U2055" s="26">
        <v>23070.000000000004</v>
      </c>
      <c r="V2055" s="26">
        <v>51636</v>
      </c>
      <c r="W2055" s="26">
        <v>103959</v>
      </c>
    </row>
    <row r="2056" spans="1:23">
      <c r="A2056" t="str">
        <f t="shared" si="32"/>
        <v>Hamilton, Ohio</v>
      </c>
      <c r="B2056" t="s">
        <v>1442</v>
      </c>
      <c r="E2056" t="s">
        <v>753</v>
      </c>
      <c r="F2056" s="25" t="s">
        <v>3427</v>
      </c>
      <c r="G2056" s="6"/>
      <c r="H2056" s="7">
        <v>813589</v>
      </c>
      <c r="I2056" s="8"/>
      <c r="J2056" s="8">
        <v>0.37749281271010299</v>
      </c>
      <c r="K2056" s="8"/>
      <c r="L2056" s="8">
        <v>0.58768985323056233</v>
      </c>
      <c r="M2056" s="8"/>
      <c r="N2056" s="8">
        <v>0</v>
      </c>
      <c r="O2056" s="8"/>
      <c r="P2056" s="8">
        <v>3.4817334059334626E-2</v>
      </c>
      <c r="Q2056" s="8"/>
      <c r="R2056" s="8">
        <v>0</v>
      </c>
      <c r="S2056" s="8"/>
      <c r="T2056" s="8">
        <v>0</v>
      </c>
      <c r="U2056" s="26">
        <v>307124</v>
      </c>
      <c r="V2056" s="26">
        <v>478138</v>
      </c>
      <c r="W2056" s="26">
        <v>28327</v>
      </c>
    </row>
    <row r="2057" spans="1:23">
      <c r="A2057" t="str">
        <f t="shared" si="32"/>
        <v>Lucas, Ohio</v>
      </c>
      <c r="B2057" t="s">
        <v>1442</v>
      </c>
      <c r="E2057" t="s">
        <v>1187</v>
      </c>
      <c r="F2057" s="25" t="s">
        <v>3428</v>
      </c>
      <c r="G2057" s="6"/>
      <c r="H2057" s="7">
        <v>431102</v>
      </c>
      <c r="I2057" s="8"/>
      <c r="J2057" s="8">
        <v>0.63534615937759509</v>
      </c>
      <c r="K2057" s="8"/>
      <c r="L2057" s="8">
        <v>0.28487921651952436</v>
      </c>
      <c r="M2057" s="8"/>
      <c r="N2057" s="8">
        <v>0</v>
      </c>
      <c r="O2057" s="8"/>
      <c r="P2057" s="8">
        <v>7.9774624102880526E-2</v>
      </c>
      <c r="Q2057" s="8"/>
      <c r="R2057" s="8">
        <v>0</v>
      </c>
      <c r="S2057" s="8"/>
      <c r="T2057" s="8">
        <v>0</v>
      </c>
      <c r="U2057" s="26">
        <v>273899</v>
      </c>
      <c r="V2057" s="26">
        <v>122811.99999999999</v>
      </c>
      <c r="W2057" s="26">
        <v>34391</v>
      </c>
    </row>
    <row r="2058" spans="1:23">
      <c r="A2058" t="str">
        <f t="shared" si="32"/>
        <v>Cuyahoga, Ohio</v>
      </c>
      <c r="B2058" t="s">
        <v>1442</v>
      </c>
      <c r="E2058" t="s">
        <v>3429</v>
      </c>
      <c r="F2058" s="25" t="s">
        <v>3430</v>
      </c>
      <c r="G2058" s="6"/>
      <c r="H2058" s="7">
        <v>1247451</v>
      </c>
      <c r="I2058" s="8"/>
      <c r="J2058" s="8">
        <v>0.30865661256434118</v>
      </c>
      <c r="K2058" s="8"/>
      <c r="L2058" s="8">
        <v>0.67929000818469021</v>
      </c>
      <c r="M2058" s="8"/>
      <c r="N2058" s="8">
        <v>0</v>
      </c>
      <c r="O2058" s="8"/>
      <c r="P2058" s="8">
        <v>1.2053379250968575E-2</v>
      </c>
      <c r="Q2058" s="8"/>
      <c r="R2058" s="8">
        <v>0</v>
      </c>
      <c r="S2058" s="8"/>
      <c r="T2058" s="8">
        <v>0</v>
      </c>
      <c r="U2058" s="26">
        <v>385034</v>
      </c>
      <c r="V2058" s="26">
        <v>847381</v>
      </c>
      <c r="W2058" s="26">
        <v>15036</v>
      </c>
    </row>
    <row r="2059" spans="1:23">
      <c r="A2059" t="str">
        <f t="shared" si="32"/>
        <v>Delaware, Ohio</v>
      </c>
      <c r="B2059" t="s">
        <v>1442</v>
      </c>
      <c r="E2059" t="s">
        <v>657</v>
      </c>
      <c r="F2059" s="25" t="s">
        <v>3431</v>
      </c>
      <c r="G2059" s="6"/>
      <c r="H2059" s="7">
        <v>201135</v>
      </c>
      <c r="I2059" s="8"/>
      <c r="J2059" s="8">
        <v>3.4136276630124043E-2</v>
      </c>
      <c r="K2059" s="8"/>
      <c r="L2059" s="8">
        <v>0.6499067790290104</v>
      </c>
      <c r="M2059" s="8"/>
      <c r="N2059" s="8">
        <v>0</v>
      </c>
      <c r="O2059" s="8"/>
      <c r="P2059" s="8">
        <v>0.31595694434086558</v>
      </c>
      <c r="Q2059" s="8"/>
      <c r="R2059" s="8">
        <v>0</v>
      </c>
      <c r="S2059" s="8"/>
      <c r="T2059" s="8">
        <v>0</v>
      </c>
      <c r="U2059" s="26">
        <v>6865.9999999999991</v>
      </c>
      <c r="V2059" s="26">
        <v>130719</v>
      </c>
      <c r="W2059" s="26">
        <v>63550</v>
      </c>
    </row>
    <row r="2060" spans="1:23">
      <c r="A2060" t="str">
        <f t="shared" si="32"/>
        <v>Franklin, Ohio</v>
      </c>
      <c r="B2060" t="s">
        <v>1442</v>
      </c>
      <c r="E2060" t="s">
        <v>117</v>
      </c>
      <c r="F2060" s="25" t="s">
        <v>3432</v>
      </c>
      <c r="G2060" s="6"/>
      <c r="H2060" s="7">
        <v>1290360</v>
      </c>
      <c r="I2060" s="8"/>
      <c r="J2060" s="8">
        <v>0.62376623577916246</v>
      </c>
      <c r="K2060" s="8"/>
      <c r="L2060" s="8">
        <v>0.33308689048017615</v>
      </c>
      <c r="M2060" s="8"/>
      <c r="N2060" s="8">
        <v>0</v>
      </c>
      <c r="O2060" s="8"/>
      <c r="P2060" s="8">
        <v>4.3146873740661527E-2</v>
      </c>
      <c r="Q2060" s="8"/>
      <c r="R2060" s="8">
        <v>0</v>
      </c>
      <c r="S2060" s="8"/>
      <c r="T2060" s="8">
        <v>0</v>
      </c>
      <c r="U2060" s="26">
        <v>804883.00000000012</v>
      </c>
      <c r="V2060" s="26">
        <v>429802.00000000012</v>
      </c>
      <c r="W2060" s="26">
        <v>55675.000000000007</v>
      </c>
    </row>
    <row r="2061" spans="1:23">
      <c r="A2061" t="str">
        <f t="shared" si="32"/>
        <v>Union, Ohio</v>
      </c>
      <c r="B2061" t="s">
        <v>1442</v>
      </c>
      <c r="E2061" t="s">
        <v>348</v>
      </c>
      <c r="F2061" s="25" t="s">
        <v>3433</v>
      </c>
      <c r="G2061" s="6"/>
      <c r="H2061" s="7">
        <v>56707</v>
      </c>
      <c r="I2061" s="8"/>
      <c r="J2061" s="8">
        <v>0</v>
      </c>
      <c r="K2061" s="8"/>
      <c r="L2061" s="8">
        <v>5.0346518066552631E-2</v>
      </c>
      <c r="M2061" s="8"/>
      <c r="N2061" s="8">
        <v>0</v>
      </c>
      <c r="O2061" s="8"/>
      <c r="P2061" s="8">
        <v>0.94965348193344745</v>
      </c>
      <c r="Q2061" s="8"/>
      <c r="R2061" s="8">
        <v>0</v>
      </c>
      <c r="S2061" s="8"/>
      <c r="T2061" s="8">
        <v>0</v>
      </c>
      <c r="U2061" s="26">
        <v>0</v>
      </c>
      <c r="V2061" s="26">
        <v>2855</v>
      </c>
      <c r="W2061" s="26">
        <v>53852.000000000007</v>
      </c>
    </row>
    <row r="2062" spans="1:23">
      <c r="A2062" t="str">
        <f t="shared" si="32"/>
        <v>Fairfield, Ohio</v>
      </c>
      <c r="B2062" t="s">
        <v>1442</v>
      </c>
      <c r="E2062" t="s">
        <v>639</v>
      </c>
      <c r="F2062" s="25" t="s">
        <v>3434</v>
      </c>
      <c r="G2062" s="6"/>
      <c r="H2062" s="7">
        <v>154457</v>
      </c>
      <c r="I2062" s="8"/>
      <c r="J2062" s="8">
        <v>4.6744401354422267E-2</v>
      </c>
      <c r="K2062" s="8"/>
      <c r="L2062" s="8">
        <v>0.26149672724447581</v>
      </c>
      <c r="M2062" s="8"/>
      <c r="N2062" s="8">
        <v>0</v>
      </c>
      <c r="O2062" s="8"/>
      <c r="P2062" s="8">
        <v>0.69175887140110193</v>
      </c>
      <c r="Q2062" s="8"/>
      <c r="R2062" s="8">
        <v>0</v>
      </c>
      <c r="S2062" s="8"/>
      <c r="T2062" s="8">
        <v>0</v>
      </c>
      <c r="U2062" s="26">
        <v>7220</v>
      </c>
      <c r="V2062" s="26">
        <v>40390</v>
      </c>
      <c r="W2062" s="26">
        <v>106847</v>
      </c>
    </row>
    <row r="2063" spans="1:23">
      <c r="A2063" t="str">
        <f t="shared" si="32"/>
        <v>Licking, Ohio</v>
      </c>
      <c r="B2063" t="s">
        <v>1442</v>
      </c>
      <c r="E2063" t="s">
        <v>3435</v>
      </c>
      <c r="F2063" s="25" t="s">
        <v>3436</v>
      </c>
      <c r="G2063" s="6"/>
      <c r="H2063" s="7">
        <v>173750</v>
      </c>
      <c r="I2063" s="8"/>
      <c r="J2063" s="8">
        <v>0</v>
      </c>
      <c r="K2063" s="8"/>
      <c r="L2063" s="8">
        <v>0.43367482014388486</v>
      </c>
      <c r="M2063" s="8"/>
      <c r="N2063" s="8">
        <v>0</v>
      </c>
      <c r="O2063" s="8"/>
      <c r="P2063" s="8">
        <v>0.56632517985611508</v>
      </c>
      <c r="Q2063" s="8"/>
      <c r="R2063" s="8">
        <v>0</v>
      </c>
      <c r="S2063" s="8"/>
      <c r="T2063" s="8">
        <v>0</v>
      </c>
      <c r="U2063" s="26">
        <v>0</v>
      </c>
      <c r="V2063" s="26">
        <v>75351</v>
      </c>
      <c r="W2063" s="26">
        <v>98399</v>
      </c>
    </row>
    <row r="2064" spans="1:23">
      <c r="A2064" t="str">
        <f t="shared" si="32"/>
        <v>Mahoning, Ohio</v>
      </c>
      <c r="B2064" t="s">
        <v>1442</v>
      </c>
      <c r="E2064" t="s">
        <v>3437</v>
      </c>
      <c r="F2064" s="25" t="s">
        <v>3438</v>
      </c>
      <c r="G2064" s="6"/>
      <c r="H2064" s="7">
        <v>229961</v>
      </c>
      <c r="I2064" s="8"/>
      <c r="J2064" s="8">
        <v>0.28171298611503692</v>
      </c>
      <c r="K2064" s="8"/>
      <c r="L2064" s="8">
        <v>0.51028652684585651</v>
      </c>
      <c r="M2064" s="8"/>
      <c r="N2064" s="8">
        <v>0</v>
      </c>
      <c r="O2064" s="8"/>
      <c r="P2064" s="8">
        <v>0.20800048703910662</v>
      </c>
      <c r="Q2064" s="8"/>
      <c r="R2064" s="8">
        <v>0</v>
      </c>
      <c r="S2064" s="8"/>
      <c r="T2064" s="8">
        <v>0</v>
      </c>
      <c r="U2064" s="26">
        <v>64783.000000000007</v>
      </c>
      <c r="V2064" s="26">
        <v>117346.00000000001</v>
      </c>
      <c r="W2064" s="26">
        <v>47832</v>
      </c>
    </row>
    <row r="2065" spans="1:23">
      <c r="A2065" t="str">
        <f t="shared" si="32"/>
        <v>Montgomery, Ohio</v>
      </c>
      <c r="B2065" t="s">
        <v>1442</v>
      </c>
      <c r="E2065" t="s">
        <v>133</v>
      </c>
      <c r="F2065" s="25" t="s">
        <v>3439</v>
      </c>
      <c r="G2065" s="6"/>
      <c r="H2065" s="7">
        <v>531670</v>
      </c>
      <c r="I2065" s="8"/>
      <c r="J2065" s="8">
        <v>0.38701826320838112</v>
      </c>
      <c r="K2065" s="8"/>
      <c r="L2065" s="8">
        <v>0.54006056388361201</v>
      </c>
      <c r="M2065" s="8"/>
      <c r="N2065" s="8">
        <v>0</v>
      </c>
      <c r="O2065" s="8"/>
      <c r="P2065" s="8">
        <v>7.2921172908006843E-2</v>
      </c>
      <c r="Q2065" s="8"/>
      <c r="R2065" s="8">
        <v>0</v>
      </c>
      <c r="S2065" s="8"/>
      <c r="T2065" s="8">
        <v>0</v>
      </c>
      <c r="U2065" s="26">
        <v>205766</v>
      </c>
      <c r="V2065" s="26">
        <v>287134</v>
      </c>
      <c r="W2065" s="26">
        <v>38770</v>
      </c>
    </row>
    <row r="2066" spans="1:23">
      <c r="A2066" t="str">
        <f t="shared" si="32"/>
        <v>Warren, Ohio</v>
      </c>
      <c r="B2066" t="s">
        <v>1442</v>
      </c>
      <c r="E2066" t="s">
        <v>965</v>
      </c>
      <c r="F2066" s="25" t="s">
        <v>3440</v>
      </c>
      <c r="G2066" s="6"/>
      <c r="H2066" s="7">
        <v>229132</v>
      </c>
      <c r="I2066" s="8"/>
      <c r="J2066" s="8">
        <v>0</v>
      </c>
      <c r="K2066" s="8"/>
      <c r="L2066" s="8">
        <v>0.75280624268980323</v>
      </c>
      <c r="M2066" s="8"/>
      <c r="N2066" s="8">
        <v>0</v>
      </c>
      <c r="O2066" s="8"/>
      <c r="P2066" s="8">
        <v>0.24719375731019674</v>
      </c>
      <c r="Q2066" s="8"/>
      <c r="R2066" s="8">
        <v>0</v>
      </c>
      <c r="S2066" s="8"/>
      <c r="T2066" s="8">
        <v>0</v>
      </c>
      <c r="U2066" s="26">
        <v>0</v>
      </c>
      <c r="V2066" s="26">
        <v>172492</v>
      </c>
      <c r="W2066" s="26">
        <v>56640</v>
      </c>
    </row>
    <row r="2067" spans="1:23">
      <c r="A2067" t="str">
        <f t="shared" si="32"/>
        <v>Portage, Ohio</v>
      </c>
      <c r="B2067" t="s">
        <v>1442</v>
      </c>
      <c r="E2067" t="s">
        <v>3441</v>
      </c>
      <c r="F2067" s="25" t="s">
        <v>3442</v>
      </c>
      <c r="G2067" s="6"/>
      <c r="H2067" s="7">
        <v>162511</v>
      </c>
      <c r="I2067" s="8"/>
      <c r="J2067" s="8">
        <v>0</v>
      </c>
      <c r="K2067" s="8"/>
      <c r="L2067" s="8">
        <v>0.54312015802007252</v>
      </c>
      <c r="M2067" s="8"/>
      <c r="N2067" s="8">
        <v>0</v>
      </c>
      <c r="O2067" s="8"/>
      <c r="P2067" s="8">
        <v>0.45687984197992754</v>
      </c>
      <c r="Q2067" s="8"/>
      <c r="R2067" s="8">
        <v>0</v>
      </c>
      <c r="S2067" s="8"/>
      <c r="T2067" s="8">
        <v>0</v>
      </c>
      <c r="U2067" s="26">
        <v>0</v>
      </c>
      <c r="V2067" s="26">
        <v>88263</v>
      </c>
      <c r="W2067" s="26">
        <v>74248</v>
      </c>
    </row>
    <row r="2068" spans="1:23">
      <c r="A2068" t="str">
        <f t="shared" si="32"/>
        <v>Summit, Ohio</v>
      </c>
      <c r="B2068" t="s">
        <v>1442</v>
      </c>
      <c r="E2068" t="s">
        <v>541</v>
      </c>
      <c r="F2068" s="25" t="s">
        <v>3443</v>
      </c>
      <c r="G2068" s="6"/>
      <c r="H2068" s="7">
        <v>541334</v>
      </c>
      <c r="I2068" s="8"/>
      <c r="J2068" s="8">
        <v>0.36662947459424311</v>
      </c>
      <c r="K2068" s="8"/>
      <c r="L2068" s="8">
        <v>0.55598022662533664</v>
      </c>
      <c r="M2068" s="8"/>
      <c r="N2068" s="8">
        <v>0</v>
      </c>
      <c r="O2068" s="8"/>
      <c r="P2068" s="8">
        <v>7.7390298780420225E-2</v>
      </c>
      <c r="Q2068" s="8"/>
      <c r="R2068" s="8">
        <v>0</v>
      </c>
      <c r="S2068" s="8"/>
      <c r="T2068" s="8">
        <v>0</v>
      </c>
      <c r="U2068" s="26">
        <v>198469</v>
      </c>
      <c r="V2068" s="26">
        <v>300971</v>
      </c>
      <c r="W2068" s="26">
        <v>41894</v>
      </c>
    </row>
    <row r="2069" spans="1:23">
      <c r="A2069" t="str">
        <f t="shared" si="32"/>
        <v>Hancock, Ohio</v>
      </c>
      <c r="B2069" t="s">
        <v>1442</v>
      </c>
      <c r="E2069" t="s">
        <v>835</v>
      </c>
      <c r="F2069" s="25" t="s">
        <v>3444</v>
      </c>
      <c r="G2069" s="6"/>
      <c r="H2069" s="7">
        <v>75837</v>
      </c>
      <c r="I2069" s="8"/>
      <c r="J2069" s="8">
        <v>0</v>
      </c>
      <c r="K2069" s="8"/>
      <c r="L2069" s="8">
        <v>0</v>
      </c>
      <c r="M2069" s="8"/>
      <c r="N2069" s="8">
        <v>0</v>
      </c>
      <c r="O2069" s="8"/>
      <c r="P2069" s="8">
        <v>1</v>
      </c>
      <c r="Q2069" s="8"/>
      <c r="R2069" s="8">
        <v>0</v>
      </c>
      <c r="S2069" s="8"/>
      <c r="T2069" s="8">
        <v>0</v>
      </c>
      <c r="U2069" s="26">
        <v>0</v>
      </c>
      <c r="V2069" s="26">
        <v>0</v>
      </c>
      <c r="W2069" s="26">
        <v>75837</v>
      </c>
    </row>
    <row r="2070" spans="1:23">
      <c r="A2070" t="str">
        <f t="shared" si="32"/>
        <v>Allen, Ohio</v>
      </c>
      <c r="B2070" t="s">
        <v>1442</v>
      </c>
      <c r="E2070" t="s">
        <v>1449</v>
      </c>
      <c r="F2070" s="25" t="s">
        <v>3445</v>
      </c>
      <c r="G2070" s="6"/>
      <c r="H2070" s="7">
        <v>103175</v>
      </c>
      <c r="I2070" s="8"/>
      <c r="J2070" s="8">
        <v>0.34174945480978919</v>
      </c>
      <c r="K2070" s="8"/>
      <c r="L2070" s="8">
        <v>0.22969711654955174</v>
      </c>
      <c r="M2070" s="8"/>
      <c r="N2070" s="8">
        <v>0</v>
      </c>
      <c r="O2070" s="8"/>
      <c r="P2070" s="8">
        <v>0.4285534286406591</v>
      </c>
      <c r="Q2070" s="8"/>
      <c r="R2070" s="8">
        <v>0</v>
      </c>
      <c r="S2070" s="8"/>
      <c r="T2070" s="8">
        <v>0</v>
      </c>
      <c r="U2070" s="26">
        <v>35260</v>
      </c>
      <c r="V2070" s="26">
        <v>23699</v>
      </c>
      <c r="W2070" s="26">
        <v>44216</v>
      </c>
    </row>
    <row r="2071" spans="1:23">
      <c r="A2071" t="str">
        <f t="shared" si="32"/>
        <v>Lake, Ohio</v>
      </c>
      <c r="B2071" t="s">
        <v>1442</v>
      </c>
      <c r="E2071" t="s">
        <v>489</v>
      </c>
      <c r="F2071" s="25" t="s">
        <v>3446</v>
      </c>
      <c r="G2071" s="6"/>
      <c r="H2071" s="7">
        <v>229954</v>
      </c>
      <c r="I2071" s="8"/>
      <c r="J2071" s="8">
        <v>0</v>
      </c>
      <c r="K2071" s="8"/>
      <c r="L2071" s="8">
        <v>0.91633978969706986</v>
      </c>
      <c r="M2071" s="8"/>
      <c r="N2071" s="8">
        <v>0</v>
      </c>
      <c r="O2071" s="8"/>
      <c r="P2071" s="8">
        <v>8.3660210302930166E-2</v>
      </c>
      <c r="Q2071" s="8"/>
      <c r="R2071" s="8">
        <v>0</v>
      </c>
      <c r="S2071" s="8"/>
      <c r="T2071" s="8">
        <v>0</v>
      </c>
      <c r="U2071" s="26">
        <v>0</v>
      </c>
      <c r="V2071" s="26">
        <v>210716</v>
      </c>
      <c r="W2071" s="26">
        <v>19238.000000000004</v>
      </c>
    </row>
    <row r="2072" spans="1:23">
      <c r="A2072" t="str">
        <f t="shared" si="32"/>
        <v>Fayette, Ohio</v>
      </c>
      <c r="B2072" t="s">
        <v>1442</v>
      </c>
      <c r="E2072" t="s">
        <v>159</v>
      </c>
      <c r="F2072" s="25" t="s">
        <v>3447</v>
      </c>
      <c r="G2072" s="6"/>
      <c r="H2072" s="7">
        <v>28620</v>
      </c>
      <c r="I2072" s="8"/>
      <c r="J2072" s="8">
        <v>0</v>
      </c>
      <c r="K2072" s="8"/>
      <c r="L2072" s="8">
        <v>0</v>
      </c>
      <c r="M2072" s="8"/>
      <c r="N2072" s="8">
        <v>0</v>
      </c>
      <c r="O2072" s="8"/>
      <c r="P2072" s="8">
        <v>1</v>
      </c>
      <c r="Q2072" s="8"/>
      <c r="R2072" s="8">
        <v>0</v>
      </c>
      <c r="S2072" s="8"/>
      <c r="T2072" s="8">
        <v>0</v>
      </c>
      <c r="U2072" s="26">
        <v>0</v>
      </c>
      <c r="V2072" s="26">
        <v>0</v>
      </c>
      <c r="W2072" s="26">
        <v>28620</v>
      </c>
    </row>
    <row r="2073" spans="1:23">
      <c r="A2073" t="str">
        <f t="shared" si="32"/>
        <v>Butler, Ohio</v>
      </c>
      <c r="B2073" t="s">
        <v>1442</v>
      </c>
      <c r="E2073" t="s">
        <v>155</v>
      </c>
      <c r="F2073" s="25" t="s">
        <v>3448</v>
      </c>
      <c r="G2073" s="6"/>
      <c r="H2073" s="7">
        <v>380019</v>
      </c>
      <c r="I2073" s="8"/>
      <c r="J2073" s="8">
        <v>0</v>
      </c>
      <c r="K2073" s="8"/>
      <c r="L2073" s="8">
        <v>0.84017641223202011</v>
      </c>
      <c r="M2073" s="8"/>
      <c r="N2073" s="8">
        <v>0</v>
      </c>
      <c r="O2073" s="8"/>
      <c r="P2073" s="8">
        <v>0.15982358776798003</v>
      </c>
      <c r="Q2073" s="8"/>
      <c r="R2073" s="8">
        <v>0</v>
      </c>
      <c r="S2073" s="8"/>
      <c r="T2073" s="8">
        <v>0</v>
      </c>
      <c r="U2073" s="26">
        <v>0</v>
      </c>
      <c r="V2073" s="26">
        <v>319283.00000000006</v>
      </c>
      <c r="W2073" s="26">
        <v>60736</v>
      </c>
    </row>
    <row r="2074" spans="1:23">
      <c r="A2074" t="str">
        <f t="shared" si="32"/>
        <v>Morgan, Ohio</v>
      </c>
      <c r="B2074" t="s">
        <v>1442</v>
      </c>
      <c r="E2074" t="s">
        <v>123</v>
      </c>
      <c r="F2074" s="25" t="s">
        <v>3449</v>
      </c>
      <c r="G2074" s="6"/>
      <c r="H2074" s="7">
        <v>14640</v>
      </c>
      <c r="I2074" s="8"/>
      <c r="J2074" s="8">
        <v>0</v>
      </c>
      <c r="K2074" s="8"/>
      <c r="L2074" s="8">
        <v>0</v>
      </c>
      <c r="M2074" s="8"/>
      <c r="N2074" s="8">
        <v>0</v>
      </c>
      <c r="O2074" s="8"/>
      <c r="P2074" s="8">
        <v>1</v>
      </c>
      <c r="Q2074" s="8"/>
      <c r="R2074" s="8">
        <v>0</v>
      </c>
      <c r="S2074" s="8"/>
      <c r="T2074" s="8">
        <v>0</v>
      </c>
      <c r="U2074" s="26">
        <v>0</v>
      </c>
      <c r="V2074" s="26">
        <v>0</v>
      </c>
      <c r="W2074" s="26">
        <v>14640</v>
      </c>
    </row>
    <row r="2075" spans="1:23">
      <c r="A2075" t="str">
        <f t="shared" si="32"/>
        <v>Scioto, Ohio</v>
      </c>
      <c r="B2075" t="s">
        <v>1442</v>
      </c>
      <c r="E2075" t="s">
        <v>3450</v>
      </c>
      <c r="F2075" s="25" t="s">
        <v>3451</v>
      </c>
      <c r="G2075" s="6"/>
      <c r="H2075" s="7">
        <v>76040</v>
      </c>
      <c r="I2075" s="8"/>
      <c r="J2075" s="8">
        <v>0</v>
      </c>
      <c r="K2075" s="8"/>
      <c r="L2075" s="8">
        <v>0.34326670173592844</v>
      </c>
      <c r="M2075" s="8"/>
      <c r="N2075" s="8">
        <v>0</v>
      </c>
      <c r="O2075" s="8"/>
      <c r="P2075" s="8">
        <v>0.65673329826407156</v>
      </c>
      <c r="Q2075" s="8"/>
      <c r="R2075" s="8">
        <v>0</v>
      </c>
      <c r="S2075" s="8"/>
      <c r="T2075" s="8">
        <v>0</v>
      </c>
      <c r="U2075" s="26">
        <v>0</v>
      </c>
      <c r="V2075" s="26">
        <v>26102</v>
      </c>
      <c r="W2075" s="26">
        <v>49938</v>
      </c>
    </row>
    <row r="2076" spans="1:23">
      <c r="A2076" t="str">
        <f t="shared" si="32"/>
        <v>Vinton, Ohio</v>
      </c>
      <c r="B2076" t="s">
        <v>1442</v>
      </c>
      <c r="E2076" t="s">
        <v>3452</v>
      </c>
      <c r="F2076" s="25" t="s">
        <v>3453</v>
      </c>
      <c r="G2076" s="6"/>
      <c r="H2076" s="7">
        <v>13083</v>
      </c>
      <c r="I2076" s="8"/>
      <c r="J2076" s="8">
        <v>0</v>
      </c>
      <c r="K2076" s="8"/>
      <c r="L2076" s="8">
        <v>0</v>
      </c>
      <c r="M2076" s="8"/>
      <c r="N2076" s="8">
        <v>0</v>
      </c>
      <c r="O2076" s="8"/>
      <c r="P2076" s="8">
        <v>1</v>
      </c>
      <c r="Q2076" s="8"/>
      <c r="R2076" s="8">
        <v>0</v>
      </c>
      <c r="S2076" s="8"/>
      <c r="T2076" s="8">
        <v>0</v>
      </c>
      <c r="U2076" s="26">
        <v>0</v>
      </c>
      <c r="V2076" s="26">
        <v>0</v>
      </c>
      <c r="W2076" s="26">
        <v>13083</v>
      </c>
    </row>
    <row r="2077" spans="1:23">
      <c r="A2077" t="str">
        <f t="shared" si="32"/>
        <v>Paulding, Ohio</v>
      </c>
      <c r="B2077" t="s">
        <v>1442</v>
      </c>
      <c r="E2077" t="s">
        <v>820</v>
      </c>
      <c r="F2077" s="25" t="s">
        <v>3454</v>
      </c>
      <c r="G2077" s="6"/>
      <c r="H2077" s="7">
        <v>18809</v>
      </c>
      <c r="I2077" s="8"/>
      <c r="J2077" s="8">
        <v>0</v>
      </c>
      <c r="K2077" s="8"/>
      <c r="L2077" s="8">
        <v>0</v>
      </c>
      <c r="M2077" s="8"/>
      <c r="N2077" s="8">
        <v>0</v>
      </c>
      <c r="O2077" s="8"/>
      <c r="P2077" s="8">
        <v>1</v>
      </c>
      <c r="Q2077" s="8"/>
      <c r="R2077" s="8">
        <v>0</v>
      </c>
      <c r="S2077" s="8"/>
      <c r="T2077" s="8">
        <v>0</v>
      </c>
      <c r="U2077" s="26">
        <v>0</v>
      </c>
      <c r="V2077" s="26">
        <v>0</v>
      </c>
      <c r="W2077" s="26">
        <v>18809</v>
      </c>
    </row>
    <row r="2078" spans="1:23">
      <c r="A2078" t="str">
        <f t="shared" si="32"/>
        <v>Henry, Ohio</v>
      </c>
      <c r="B2078" t="s">
        <v>1442</v>
      </c>
      <c r="E2078" t="s">
        <v>227</v>
      </c>
      <c r="F2078" s="25" t="s">
        <v>3455</v>
      </c>
      <c r="G2078" s="6"/>
      <c r="H2078" s="7">
        <v>27208</v>
      </c>
      <c r="I2078" s="8"/>
      <c r="J2078" s="8">
        <v>0</v>
      </c>
      <c r="K2078" s="8"/>
      <c r="L2078" s="8">
        <v>0</v>
      </c>
      <c r="M2078" s="8"/>
      <c r="N2078" s="8">
        <v>0</v>
      </c>
      <c r="O2078" s="8"/>
      <c r="P2078" s="8">
        <v>1</v>
      </c>
      <c r="Q2078" s="8"/>
      <c r="R2078" s="8">
        <v>0</v>
      </c>
      <c r="S2078" s="8"/>
      <c r="T2078" s="8">
        <v>0</v>
      </c>
      <c r="U2078" s="26">
        <v>0</v>
      </c>
      <c r="V2078" s="26">
        <v>0</v>
      </c>
      <c r="W2078" s="26">
        <v>27208</v>
      </c>
    </row>
    <row r="2079" spans="1:23">
      <c r="A2079" t="str">
        <f t="shared" si="32"/>
        <v>Fulton, Ohio</v>
      </c>
      <c r="B2079" t="s">
        <v>1442</v>
      </c>
      <c r="E2079" t="s">
        <v>250</v>
      </c>
      <c r="F2079" s="25" t="s">
        <v>3456</v>
      </c>
      <c r="G2079" s="6"/>
      <c r="H2079" s="7">
        <v>42253</v>
      </c>
      <c r="I2079" s="8"/>
      <c r="J2079" s="8">
        <v>0</v>
      </c>
      <c r="K2079" s="8"/>
      <c r="L2079" s="8">
        <v>8.6857737912100913E-3</v>
      </c>
      <c r="M2079" s="8"/>
      <c r="N2079" s="8">
        <v>0</v>
      </c>
      <c r="O2079" s="8"/>
      <c r="P2079" s="8">
        <v>0.99131422620878995</v>
      </c>
      <c r="Q2079" s="8"/>
      <c r="R2079" s="8">
        <v>0</v>
      </c>
      <c r="S2079" s="8"/>
      <c r="T2079" s="8">
        <v>0</v>
      </c>
      <c r="U2079" s="26">
        <v>0</v>
      </c>
      <c r="V2079" s="26">
        <v>367</v>
      </c>
      <c r="W2079" s="26">
        <v>41886</v>
      </c>
    </row>
    <row r="2080" spans="1:23">
      <c r="A2080" t="str">
        <f t="shared" si="32"/>
        <v>Brown, Ohio</v>
      </c>
      <c r="B2080" t="s">
        <v>1442</v>
      </c>
      <c r="E2080" t="s">
        <v>1391</v>
      </c>
      <c r="F2080" s="25" t="s">
        <v>3457</v>
      </c>
      <c r="G2080" s="6"/>
      <c r="H2080" s="7">
        <v>43572</v>
      </c>
      <c r="I2080" s="8"/>
      <c r="J2080" s="8">
        <v>0</v>
      </c>
      <c r="K2080" s="8"/>
      <c r="L2080" s="8">
        <v>9.8228219957771038E-3</v>
      </c>
      <c r="M2080" s="8"/>
      <c r="N2080" s="8">
        <v>0</v>
      </c>
      <c r="O2080" s="8"/>
      <c r="P2080" s="8">
        <v>0.99017717800422289</v>
      </c>
      <c r="Q2080" s="8"/>
      <c r="R2080" s="8">
        <v>0</v>
      </c>
      <c r="S2080" s="8"/>
      <c r="T2080" s="8">
        <v>0</v>
      </c>
      <c r="U2080" s="26">
        <v>0</v>
      </c>
      <c r="V2080" s="26">
        <v>427.99999999999994</v>
      </c>
      <c r="W2080" s="26">
        <v>43144</v>
      </c>
    </row>
    <row r="2081" spans="1:23">
      <c r="A2081" t="str">
        <f t="shared" si="32"/>
        <v>Logan, Ohio</v>
      </c>
      <c r="B2081" t="s">
        <v>1442</v>
      </c>
      <c r="E2081" t="s">
        <v>352</v>
      </c>
      <c r="F2081" s="25" t="s">
        <v>3458</v>
      </c>
      <c r="G2081" s="6"/>
      <c r="H2081" s="7">
        <v>45316</v>
      </c>
      <c r="I2081" s="8"/>
      <c r="J2081" s="8">
        <v>0</v>
      </c>
      <c r="K2081" s="8"/>
      <c r="L2081" s="8">
        <v>0</v>
      </c>
      <c r="M2081" s="8"/>
      <c r="N2081" s="8">
        <v>0</v>
      </c>
      <c r="O2081" s="8"/>
      <c r="P2081" s="8">
        <v>1</v>
      </c>
      <c r="Q2081" s="8"/>
      <c r="R2081" s="8">
        <v>0</v>
      </c>
      <c r="S2081" s="8"/>
      <c r="T2081" s="8">
        <v>0</v>
      </c>
      <c r="U2081" s="26">
        <v>0</v>
      </c>
      <c r="V2081" s="26">
        <v>0</v>
      </c>
      <c r="W2081" s="26">
        <v>45316</v>
      </c>
    </row>
    <row r="2082" spans="1:23">
      <c r="A2082" t="str">
        <f t="shared" si="32"/>
        <v>Trumbull, Ohio</v>
      </c>
      <c r="B2082" t="s">
        <v>1442</v>
      </c>
      <c r="E2082" t="s">
        <v>3459</v>
      </c>
      <c r="F2082" s="25" t="s">
        <v>3460</v>
      </c>
      <c r="G2082" s="6"/>
      <c r="H2082" s="7">
        <v>200367</v>
      </c>
      <c r="I2082" s="8"/>
      <c r="J2082" s="8">
        <v>0.17900652303023951</v>
      </c>
      <c r="K2082" s="8"/>
      <c r="L2082" s="8">
        <v>0.48658711264829047</v>
      </c>
      <c r="M2082" s="8"/>
      <c r="N2082" s="8">
        <v>0</v>
      </c>
      <c r="O2082" s="8"/>
      <c r="P2082" s="8">
        <v>0.33440636432147008</v>
      </c>
      <c r="Q2082" s="8"/>
      <c r="R2082" s="8">
        <v>0</v>
      </c>
      <c r="S2082" s="8"/>
      <c r="T2082" s="8">
        <v>0</v>
      </c>
      <c r="U2082" s="26">
        <v>35867</v>
      </c>
      <c r="V2082" s="26">
        <v>97496.000000000015</v>
      </c>
      <c r="W2082" s="26">
        <v>67004</v>
      </c>
    </row>
    <row r="2083" spans="1:23">
      <c r="A2083" t="str">
        <f t="shared" si="32"/>
        <v>Pike, Ohio</v>
      </c>
      <c r="B2083" t="s">
        <v>1442</v>
      </c>
      <c r="E2083" t="s">
        <v>175</v>
      </c>
      <c r="F2083" s="25" t="s">
        <v>3461</v>
      </c>
      <c r="G2083" s="6"/>
      <c r="H2083" s="7">
        <v>28000</v>
      </c>
      <c r="I2083" s="8"/>
      <c r="J2083" s="8">
        <v>0</v>
      </c>
      <c r="K2083" s="8"/>
      <c r="L2083" s="8">
        <v>0</v>
      </c>
      <c r="M2083" s="8"/>
      <c r="N2083" s="8">
        <v>0</v>
      </c>
      <c r="O2083" s="8"/>
      <c r="P2083" s="8">
        <v>1</v>
      </c>
      <c r="Q2083" s="8"/>
      <c r="R2083" s="8">
        <v>0</v>
      </c>
      <c r="S2083" s="8"/>
      <c r="T2083" s="8">
        <v>0</v>
      </c>
      <c r="U2083" s="26">
        <v>0</v>
      </c>
      <c r="V2083" s="26">
        <v>0</v>
      </c>
      <c r="W2083" s="26">
        <v>28000</v>
      </c>
    </row>
    <row r="2084" spans="1:23">
      <c r="A2084" t="str">
        <f t="shared" si="32"/>
        <v>Monroe, Ohio</v>
      </c>
      <c r="B2084" t="s">
        <v>1442</v>
      </c>
      <c r="E2084" t="s">
        <v>171</v>
      </c>
      <c r="F2084" s="25" t="s">
        <v>3462</v>
      </c>
      <c r="G2084" s="6"/>
      <c r="H2084" s="7">
        <v>13942</v>
      </c>
      <c r="I2084" s="8"/>
      <c r="J2084" s="8">
        <v>0</v>
      </c>
      <c r="K2084" s="8"/>
      <c r="L2084" s="8">
        <v>0</v>
      </c>
      <c r="M2084" s="8"/>
      <c r="N2084" s="8">
        <v>0</v>
      </c>
      <c r="O2084" s="8"/>
      <c r="P2084" s="8">
        <v>1</v>
      </c>
      <c r="Q2084" s="8"/>
      <c r="R2084" s="8">
        <v>0</v>
      </c>
      <c r="S2084" s="8"/>
      <c r="T2084" s="8">
        <v>0</v>
      </c>
      <c r="U2084" s="26">
        <v>0</v>
      </c>
      <c r="V2084" s="26">
        <v>0</v>
      </c>
      <c r="W2084" s="26">
        <v>13942</v>
      </c>
    </row>
    <row r="2085" spans="1:23">
      <c r="A2085" t="str">
        <f t="shared" si="32"/>
        <v>Lawrence, Ohio</v>
      </c>
      <c r="B2085" t="s">
        <v>1442</v>
      </c>
      <c r="E2085" t="s">
        <v>115</v>
      </c>
      <c r="F2085" s="25" t="s">
        <v>3463</v>
      </c>
      <c r="G2085" s="6"/>
      <c r="H2085" s="7">
        <v>60184</v>
      </c>
      <c r="I2085" s="8"/>
      <c r="J2085" s="8">
        <v>0</v>
      </c>
      <c r="K2085" s="8"/>
      <c r="L2085" s="8">
        <v>0.46884554034294829</v>
      </c>
      <c r="M2085" s="8"/>
      <c r="N2085" s="8">
        <v>0</v>
      </c>
      <c r="O2085" s="8"/>
      <c r="P2085" s="8">
        <v>0.53115445965705166</v>
      </c>
      <c r="Q2085" s="8"/>
      <c r="R2085" s="8">
        <v>0</v>
      </c>
      <c r="S2085" s="8"/>
      <c r="T2085" s="8">
        <v>0</v>
      </c>
      <c r="U2085" s="26">
        <v>0</v>
      </c>
      <c r="V2085" s="26">
        <v>28217</v>
      </c>
      <c r="W2085" s="26">
        <v>31966.999999999996</v>
      </c>
    </row>
    <row r="2086" spans="1:23">
      <c r="A2086" t="str">
        <f t="shared" si="32"/>
        <v>Adams, Ohio</v>
      </c>
      <c r="B2086" t="s">
        <v>1442</v>
      </c>
      <c r="E2086" t="s">
        <v>626</v>
      </c>
      <c r="F2086" s="25" t="s">
        <v>3464</v>
      </c>
      <c r="G2086" s="6"/>
      <c r="H2086" s="7">
        <v>27776</v>
      </c>
      <c r="I2086" s="8"/>
      <c r="J2086" s="8">
        <v>0</v>
      </c>
      <c r="K2086" s="8"/>
      <c r="L2086" s="8">
        <v>0</v>
      </c>
      <c r="M2086" s="8"/>
      <c r="N2086" s="8">
        <v>0</v>
      </c>
      <c r="O2086" s="8"/>
      <c r="P2086" s="8">
        <v>1</v>
      </c>
      <c r="Q2086" s="8"/>
      <c r="R2086" s="8">
        <v>0</v>
      </c>
      <c r="S2086" s="8"/>
      <c r="T2086" s="8">
        <v>0</v>
      </c>
      <c r="U2086" s="26">
        <v>0</v>
      </c>
      <c r="V2086" s="26">
        <v>0</v>
      </c>
      <c r="W2086" s="26">
        <v>27776</v>
      </c>
    </row>
    <row r="2087" spans="1:23">
      <c r="A2087" t="str">
        <f t="shared" si="32"/>
        <v>Crawford, Ohio</v>
      </c>
      <c r="B2087" t="s">
        <v>1442</v>
      </c>
      <c r="E2087" t="s">
        <v>357</v>
      </c>
      <c r="F2087" s="25" t="s">
        <v>3465</v>
      </c>
      <c r="G2087" s="6"/>
      <c r="H2087" s="7">
        <v>41821</v>
      </c>
      <c r="I2087" s="8"/>
      <c r="J2087" s="8">
        <v>0</v>
      </c>
      <c r="K2087" s="8"/>
      <c r="L2087" s="8">
        <v>0.2231175725114177</v>
      </c>
      <c r="M2087" s="8"/>
      <c r="N2087" s="8">
        <v>0</v>
      </c>
      <c r="O2087" s="8"/>
      <c r="P2087" s="8">
        <v>0.77688242748858227</v>
      </c>
      <c r="Q2087" s="8"/>
      <c r="R2087" s="8">
        <v>0</v>
      </c>
      <c r="S2087" s="8"/>
      <c r="T2087" s="8">
        <v>0</v>
      </c>
      <c r="U2087" s="26">
        <v>0</v>
      </c>
      <c r="V2087" s="26">
        <v>9331</v>
      </c>
      <c r="W2087" s="26">
        <v>32490</v>
      </c>
    </row>
    <row r="2088" spans="1:23">
      <c r="A2088" t="str">
        <f t="shared" si="32"/>
        <v>Guernsey, Ohio</v>
      </c>
      <c r="B2088" t="s">
        <v>1442</v>
      </c>
      <c r="E2088" t="s">
        <v>3466</v>
      </c>
      <c r="F2088" s="25" t="s">
        <v>3467</v>
      </c>
      <c r="G2088" s="6"/>
      <c r="H2088" s="7">
        <v>39111</v>
      </c>
      <c r="I2088" s="8"/>
      <c r="J2088" s="8">
        <v>0</v>
      </c>
      <c r="K2088" s="8"/>
      <c r="L2088" s="8">
        <v>0</v>
      </c>
      <c r="M2088" s="8"/>
      <c r="N2088" s="8">
        <v>0</v>
      </c>
      <c r="O2088" s="8"/>
      <c r="P2088" s="8">
        <v>1</v>
      </c>
      <c r="Q2088" s="8"/>
      <c r="R2088" s="8">
        <v>0</v>
      </c>
      <c r="S2088" s="8"/>
      <c r="T2088" s="8">
        <v>0</v>
      </c>
      <c r="U2088" s="26">
        <v>0</v>
      </c>
      <c r="V2088" s="26">
        <v>0</v>
      </c>
      <c r="W2088" s="26">
        <v>39111</v>
      </c>
    </row>
    <row r="2089" spans="1:23">
      <c r="A2089" t="str">
        <f t="shared" si="32"/>
        <v>Van Wert, Ohio</v>
      </c>
      <c r="B2089" t="s">
        <v>1442</v>
      </c>
      <c r="E2089" t="s">
        <v>3468</v>
      </c>
      <c r="F2089" s="25" t="s">
        <v>3469</v>
      </c>
      <c r="G2089" s="6"/>
      <c r="H2089" s="7">
        <v>28261</v>
      </c>
      <c r="I2089" s="8"/>
      <c r="J2089" s="8">
        <v>0</v>
      </c>
      <c r="K2089" s="8"/>
      <c r="L2089" s="8">
        <v>0.10360567566611231</v>
      </c>
      <c r="M2089" s="8"/>
      <c r="N2089" s="8">
        <v>0</v>
      </c>
      <c r="O2089" s="8"/>
      <c r="P2089" s="8">
        <v>0.89639432433388766</v>
      </c>
      <c r="Q2089" s="8"/>
      <c r="R2089" s="8">
        <v>0</v>
      </c>
      <c r="S2089" s="8"/>
      <c r="T2089" s="8">
        <v>0</v>
      </c>
      <c r="U2089" s="26">
        <v>0</v>
      </c>
      <c r="V2089" s="26">
        <v>2928</v>
      </c>
      <c r="W2089" s="26">
        <v>25333</v>
      </c>
    </row>
    <row r="2090" spans="1:23">
      <c r="A2090" t="str">
        <f t="shared" si="32"/>
        <v>Pickaway, Ohio</v>
      </c>
      <c r="B2090" t="s">
        <v>1442</v>
      </c>
      <c r="E2090" t="s">
        <v>3470</v>
      </c>
      <c r="F2090" s="25" t="s">
        <v>3471</v>
      </c>
      <c r="G2090" s="6"/>
      <c r="H2090" s="7">
        <v>57762</v>
      </c>
      <c r="I2090" s="8"/>
      <c r="J2090" s="8">
        <v>0</v>
      </c>
      <c r="K2090" s="8"/>
      <c r="L2090" s="8">
        <v>9.6083930611820925E-2</v>
      </c>
      <c r="M2090" s="8"/>
      <c r="N2090" s="8">
        <v>0</v>
      </c>
      <c r="O2090" s="8"/>
      <c r="P2090" s="8">
        <v>0.90391606938817903</v>
      </c>
      <c r="Q2090" s="8"/>
      <c r="R2090" s="8">
        <v>0</v>
      </c>
      <c r="S2090" s="8"/>
      <c r="T2090" s="8">
        <v>0</v>
      </c>
      <c r="U2090" s="26">
        <v>0</v>
      </c>
      <c r="V2090" s="26">
        <v>5550</v>
      </c>
      <c r="W2090" s="26">
        <v>52212</v>
      </c>
    </row>
    <row r="2091" spans="1:23">
      <c r="A2091" t="str">
        <f t="shared" si="32"/>
        <v>Muskingum, Ohio</v>
      </c>
      <c r="B2091" t="s">
        <v>1442</v>
      </c>
      <c r="E2091" t="s">
        <v>3472</v>
      </c>
      <c r="F2091" s="25" t="s">
        <v>3473</v>
      </c>
      <c r="G2091" s="6"/>
      <c r="H2091" s="7">
        <v>86131</v>
      </c>
      <c r="I2091" s="8"/>
      <c r="J2091" s="8">
        <v>0</v>
      </c>
      <c r="K2091" s="8"/>
      <c r="L2091" s="8">
        <v>0</v>
      </c>
      <c r="M2091" s="8"/>
      <c r="N2091" s="8">
        <v>0</v>
      </c>
      <c r="O2091" s="8"/>
      <c r="P2091" s="8">
        <v>1</v>
      </c>
      <c r="Q2091" s="8"/>
      <c r="R2091" s="8">
        <v>0</v>
      </c>
      <c r="S2091" s="8"/>
      <c r="T2091" s="8">
        <v>0</v>
      </c>
      <c r="U2091" s="26">
        <v>0</v>
      </c>
      <c r="V2091" s="26">
        <v>0</v>
      </c>
      <c r="W2091" s="26">
        <v>86131</v>
      </c>
    </row>
    <row r="2092" spans="1:23">
      <c r="A2092" t="str">
        <f t="shared" si="32"/>
        <v>Richland, Ohio</v>
      </c>
      <c r="B2092" t="s">
        <v>1442</v>
      </c>
      <c r="E2092" t="s">
        <v>1414</v>
      </c>
      <c r="F2092" s="25" t="s">
        <v>3474</v>
      </c>
      <c r="G2092" s="6"/>
      <c r="H2092" s="7">
        <v>121100</v>
      </c>
      <c r="I2092" s="8"/>
      <c r="J2092" s="8">
        <v>0.35587943848059456</v>
      </c>
      <c r="K2092" s="8"/>
      <c r="L2092" s="8">
        <v>0.21834847233691165</v>
      </c>
      <c r="M2092" s="8"/>
      <c r="N2092" s="8">
        <v>0</v>
      </c>
      <c r="O2092" s="8"/>
      <c r="P2092" s="8">
        <v>0.42577208918249382</v>
      </c>
      <c r="Q2092" s="8"/>
      <c r="R2092" s="8">
        <v>0</v>
      </c>
      <c r="S2092" s="8"/>
      <c r="T2092" s="8">
        <v>0</v>
      </c>
      <c r="U2092" s="26">
        <v>43097</v>
      </c>
      <c r="V2092" s="26">
        <v>26442</v>
      </c>
      <c r="W2092" s="26">
        <v>51561</v>
      </c>
    </row>
    <row r="2093" spans="1:23">
      <c r="A2093" t="str">
        <f t="shared" si="32"/>
        <v>Champaign, Ohio</v>
      </c>
      <c r="B2093" t="s">
        <v>1442</v>
      </c>
      <c r="E2093" t="s">
        <v>1296</v>
      </c>
      <c r="F2093" s="25" t="s">
        <v>3475</v>
      </c>
      <c r="G2093" s="6"/>
      <c r="H2093" s="7">
        <v>38845</v>
      </c>
      <c r="I2093" s="8"/>
      <c r="J2093" s="8">
        <v>0</v>
      </c>
      <c r="K2093" s="8"/>
      <c r="L2093" s="8">
        <v>0.13824172995237483</v>
      </c>
      <c r="M2093" s="8"/>
      <c r="N2093" s="8">
        <v>0</v>
      </c>
      <c r="O2093" s="8"/>
      <c r="P2093" s="8">
        <v>0.86175827004762517</v>
      </c>
      <c r="Q2093" s="8"/>
      <c r="R2093" s="8">
        <v>0</v>
      </c>
      <c r="S2093" s="8"/>
      <c r="T2093" s="8">
        <v>0</v>
      </c>
      <c r="U2093" s="26">
        <v>0</v>
      </c>
      <c r="V2093" s="26">
        <v>5370</v>
      </c>
      <c r="W2093" s="26">
        <v>33475</v>
      </c>
    </row>
    <row r="2094" spans="1:23">
      <c r="A2094" t="str">
        <f t="shared" si="32"/>
        <v>Wayne, Ohio</v>
      </c>
      <c r="B2094" t="s">
        <v>1442</v>
      </c>
      <c r="E2094" t="s">
        <v>919</v>
      </c>
      <c r="F2094" s="25" t="s">
        <v>3476</v>
      </c>
      <c r="G2094" s="6"/>
      <c r="H2094" s="7">
        <v>116099</v>
      </c>
      <c r="I2094" s="8"/>
      <c r="J2094" s="8">
        <v>0</v>
      </c>
      <c r="K2094" s="8"/>
      <c r="L2094" s="8">
        <v>0.18969155634415455</v>
      </c>
      <c r="M2094" s="8"/>
      <c r="N2094" s="8">
        <v>0</v>
      </c>
      <c r="O2094" s="8"/>
      <c r="P2094" s="8">
        <v>0.81030844365584542</v>
      </c>
      <c r="Q2094" s="8"/>
      <c r="R2094" s="8">
        <v>0</v>
      </c>
      <c r="S2094" s="8"/>
      <c r="T2094" s="8">
        <v>0</v>
      </c>
      <c r="U2094" s="26">
        <v>0</v>
      </c>
      <c r="V2094" s="26">
        <v>22023</v>
      </c>
      <c r="W2094" s="26">
        <v>94076</v>
      </c>
    </row>
    <row r="2095" spans="1:23">
      <c r="A2095" t="str">
        <f t="shared" si="32"/>
        <v>Ottawa, Ohio</v>
      </c>
      <c r="B2095" t="s">
        <v>1442</v>
      </c>
      <c r="E2095" t="s">
        <v>1673</v>
      </c>
      <c r="F2095" s="25" t="s">
        <v>3477</v>
      </c>
      <c r="G2095" s="6"/>
      <c r="H2095" s="7">
        <v>40632</v>
      </c>
      <c r="I2095" s="8"/>
      <c r="J2095" s="8">
        <v>0</v>
      </c>
      <c r="K2095" s="8"/>
      <c r="L2095" s="8">
        <v>2.6456979720417408E-2</v>
      </c>
      <c r="M2095" s="8"/>
      <c r="N2095" s="8">
        <v>0</v>
      </c>
      <c r="O2095" s="8"/>
      <c r="P2095" s="8">
        <v>0.97354302027958262</v>
      </c>
      <c r="Q2095" s="8"/>
      <c r="R2095" s="8">
        <v>0</v>
      </c>
      <c r="S2095" s="8"/>
      <c r="T2095" s="8">
        <v>0</v>
      </c>
      <c r="U2095" s="26">
        <v>0</v>
      </c>
      <c r="V2095" s="26">
        <v>1075.0000000000002</v>
      </c>
      <c r="W2095" s="26">
        <v>39557</v>
      </c>
    </row>
    <row r="2096" spans="1:23">
      <c r="A2096" t="str">
        <f t="shared" si="32"/>
        <v>Harrison, Ohio</v>
      </c>
      <c r="B2096" t="s">
        <v>1442</v>
      </c>
      <c r="E2096" t="s">
        <v>1072</v>
      </c>
      <c r="F2096" s="25" t="s">
        <v>3478</v>
      </c>
      <c r="G2096" s="6"/>
      <c r="H2096" s="7">
        <v>15211</v>
      </c>
      <c r="I2096" s="8"/>
      <c r="J2096" s="8">
        <v>0</v>
      </c>
      <c r="K2096" s="8"/>
      <c r="L2096" s="8">
        <v>0</v>
      </c>
      <c r="M2096" s="8"/>
      <c r="N2096" s="8">
        <v>0</v>
      </c>
      <c r="O2096" s="8"/>
      <c r="P2096" s="8">
        <v>1</v>
      </c>
      <c r="Q2096" s="8"/>
      <c r="R2096" s="8">
        <v>0</v>
      </c>
      <c r="S2096" s="8"/>
      <c r="T2096" s="8">
        <v>0</v>
      </c>
      <c r="U2096" s="26">
        <v>0</v>
      </c>
      <c r="V2096" s="26">
        <v>0</v>
      </c>
      <c r="W2096" s="26">
        <v>15211</v>
      </c>
    </row>
    <row r="2097" spans="1:23">
      <c r="A2097" t="str">
        <f t="shared" si="32"/>
        <v>Clark, Ohio</v>
      </c>
      <c r="B2097" t="s">
        <v>1442</v>
      </c>
      <c r="E2097" t="s">
        <v>248</v>
      </c>
      <c r="F2097" s="25" t="s">
        <v>3479</v>
      </c>
      <c r="G2097" s="6"/>
      <c r="H2097" s="7">
        <v>134726</v>
      </c>
      <c r="I2097" s="8"/>
      <c r="J2097" s="8">
        <v>0.41265234624348679</v>
      </c>
      <c r="K2097" s="8"/>
      <c r="L2097" s="8">
        <v>0.29387794486587593</v>
      </c>
      <c r="M2097" s="8"/>
      <c r="N2097" s="8">
        <v>0</v>
      </c>
      <c r="O2097" s="8"/>
      <c r="P2097" s="8">
        <v>0.29346970889063728</v>
      </c>
      <c r="Q2097" s="8"/>
      <c r="R2097" s="8">
        <v>0</v>
      </c>
      <c r="S2097" s="8"/>
      <c r="T2097" s="8">
        <v>0</v>
      </c>
      <c r="U2097" s="26">
        <v>55595</v>
      </c>
      <c r="V2097" s="26">
        <v>39593</v>
      </c>
      <c r="W2097" s="26">
        <v>39538</v>
      </c>
    </row>
    <row r="2098" spans="1:23">
      <c r="A2098" t="str">
        <f t="shared" si="32"/>
        <v>Hocking, Ohio</v>
      </c>
      <c r="B2098" t="s">
        <v>1442</v>
      </c>
      <c r="E2098" t="s">
        <v>3480</v>
      </c>
      <c r="F2098" s="25" t="s">
        <v>3481</v>
      </c>
      <c r="G2098" s="6"/>
      <c r="H2098" s="7">
        <v>28390</v>
      </c>
      <c r="I2098" s="8"/>
      <c r="J2098" s="8">
        <v>0</v>
      </c>
      <c r="K2098" s="8"/>
      <c r="L2098" s="8">
        <v>0</v>
      </c>
      <c r="M2098" s="8"/>
      <c r="N2098" s="8">
        <v>0</v>
      </c>
      <c r="O2098" s="8"/>
      <c r="P2098" s="8">
        <v>1</v>
      </c>
      <c r="Q2098" s="8"/>
      <c r="R2098" s="8">
        <v>0</v>
      </c>
      <c r="S2098" s="8"/>
      <c r="T2098" s="8">
        <v>0</v>
      </c>
      <c r="U2098" s="26">
        <v>0</v>
      </c>
      <c r="V2098" s="26">
        <v>0</v>
      </c>
      <c r="W2098" s="26">
        <v>28390</v>
      </c>
    </row>
    <row r="2099" spans="1:23">
      <c r="A2099" t="str">
        <f t="shared" si="32"/>
        <v>Miami, Ohio</v>
      </c>
      <c r="B2099" t="s">
        <v>1442</v>
      </c>
      <c r="E2099" t="s">
        <v>1553</v>
      </c>
      <c r="F2099" s="25" t="s">
        <v>3482</v>
      </c>
      <c r="G2099" s="6"/>
      <c r="H2099" s="7">
        <v>105371</v>
      </c>
      <c r="I2099" s="8"/>
      <c r="J2099" s="8">
        <v>0</v>
      </c>
      <c r="K2099" s="8"/>
      <c r="L2099" s="8">
        <v>0.43075419232995799</v>
      </c>
      <c r="M2099" s="8"/>
      <c r="N2099" s="8">
        <v>0</v>
      </c>
      <c r="O2099" s="8"/>
      <c r="P2099" s="8">
        <v>0.56924580767004207</v>
      </c>
      <c r="Q2099" s="8"/>
      <c r="R2099" s="8">
        <v>0</v>
      </c>
      <c r="S2099" s="8"/>
      <c r="T2099" s="8">
        <v>0</v>
      </c>
      <c r="U2099" s="26">
        <v>0</v>
      </c>
      <c r="V2099" s="26">
        <v>45389</v>
      </c>
      <c r="W2099" s="26">
        <v>59982</v>
      </c>
    </row>
    <row r="2100" spans="1:23">
      <c r="A2100" t="str">
        <f t="shared" si="32"/>
        <v>Darke, Ohio</v>
      </c>
      <c r="B2100" t="s">
        <v>1442</v>
      </c>
      <c r="E2100" t="s">
        <v>3483</v>
      </c>
      <c r="F2100" s="25" t="s">
        <v>3484</v>
      </c>
      <c r="G2100" s="6"/>
      <c r="H2100" s="7">
        <v>51513</v>
      </c>
      <c r="I2100" s="8"/>
      <c r="J2100" s="8">
        <v>0</v>
      </c>
      <c r="K2100" s="8"/>
      <c r="L2100" s="8">
        <v>0</v>
      </c>
      <c r="M2100" s="8"/>
      <c r="N2100" s="8">
        <v>0</v>
      </c>
      <c r="O2100" s="8"/>
      <c r="P2100" s="8">
        <v>1</v>
      </c>
      <c r="Q2100" s="8"/>
      <c r="R2100" s="8">
        <v>0</v>
      </c>
      <c r="S2100" s="8"/>
      <c r="T2100" s="8">
        <v>0</v>
      </c>
      <c r="U2100" s="26">
        <v>0</v>
      </c>
      <c r="V2100" s="26">
        <v>0</v>
      </c>
      <c r="W2100" s="26">
        <v>51513</v>
      </c>
    </row>
    <row r="2101" spans="1:23">
      <c r="A2101" t="str">
        <f t="shared" si="32"/>
        <v>Greene, Ohio</v>
      </c>
      <c r="B2101" t="s">
        <v>1442</v>
      </c>
      <c r="E2101" t="s">
        <v>153</v>
      </c>
      <c r="F2101" s="25" t="s">
        <v>3485</v>
      </c>
      <c r="G2101" s="6"/>
      <c r="H2101" s="7">
        <v>166502</v>
      </c>
      <c r="I2101" s="8"/>
      <c r="J2101" s="8">
        <v>0</v>
      </c>
      <c r="K2101" s="8"/>
      <c r="L2101" s="8">
        <v>0.710988456595116</v>
      </c>
      <c r="M2101" s="8"/>
      <c r="N2101" s="8">
        <v>0</v>
      </c>
      <c r="O2101" s="8"/>
      <c r="P2101" s="8">
        <v>0.28901154340488405</v>
      </c>
      <c r="Q2101" s="8"/>
      <c r="R2101" s="8">
        <v>0</v>
      </c>
      <c r="S2101" s="8"/>
      <c r="T2101" s="8">
        <v>0</v>
      </c>
      <c r="U2101" s="26">
        <v>0</v>
      </c>
      <c r="V2101" s="26">
        <v>118381</v>
      </c>
      <c r="W2101" s="26">
        <v>48121.000000000007</v>
      </c>
    </row>
    <row r="2102" spans="1:23">
      <c r="A2102" t="str">
        <f t="shared" si="32"/>
        <v>Ashland, Ohio</v>
      </c>
      <c r="B2102" t="s">
        <v>1442</v>
      </c>
      <c r="E2102" t="s">
        <v>3486</v>
      </c>
      <c r="F2102" s="25" t="s">
        <v>3487</v>
      </c>
      <c r="G2102" s="6"/>
      <c r="H2102" s="7">
        <v>53536</v>
      </c>
      <c r="I2102" s="8"/>
      <c r="J2102" s="8">
        <v>0</v>
      </c>
      <c r="K2102" s="8"/>
      <c r="L2102" s="8">
        <v>0.25244695158398089</v>
      </c>
      <c r="M2102" s="8"/>
      <c r="N2102" s="8">
        <v>0</v>
      </c>
      <c r="O2102" s="8"/>
      <c r="P2102" s="8">
        <v>0.74755304841601911</v>
      </c>
      <c r="Q2102" s="8"/>
      <c r="R2102" s="8">
        <v>0</v>
      </c>
      <c r="S2102" s="8"/>
      <c r="T2102" s="8">
        <v>0</v>
      </c>
      <c r="U2102" s="26">
        <v>0</v>
      </c>
      <c r="V2102" s="26">
        <v>13515.000000000002</v>
      </c>
      <c r="W2102" s="26">
        <v>40021</v>
      </c>
    </row>
    <row r="2103" spans="1:23">
      <c r="A2103" t="str">
        <f t="shared" si="32"/>
        <v>Ashtabula, Ohio</v>
      </c>
      <c r="B2103" t="s">
        <v>1442</v>
      </c>
      <c r="E2103" t="s">
        <v>3488</v>
      </c>
      <c r="F2103" s="25" t="s">
        <v>3489</v>
      </c>
      <c r="G2103" s="6"/>
      <c r="H2103" s="7">
        <v>97830</v>
      </c>
      <c r="I2103" s="8"/>
      <c r="J2103" s="8">
        <v>0</v>
      </c>
      <c r="K2103" s="8"/>
      <c r="L2103" s="8">
        <v>3.625677195134417E-2</v>
      </c>
      <c r="M2103" s="8"/>
      <c r="N2103" s="8">
        <v>0</v>
      </c>
      <c r="O2103" s="8"/>
      <c r="P2103" s="8">
        <v>0.96374322804865586</v>
      </c>
      <c r="Q2103" s="8"/>
      <c r="R2103" s="8">
        <v>0</v>
      </c>
      <c r="S2103" s="8"/>
      <c r="T2103" s="8">
        <v>0</v>
      </c>
      <c r="U2103" s="26">
        <v>0</v>
      </c>
      <c r="V2103" s="26">
        <v>3547</v>
      </c>
      <c r="W2103" s="26">
        <v>94283</v>
      </c>
    </row>
    <row r="2104" spans="1:23">
      <c r="A2104" t="str">
        <f t="shared" si="32"/>
        <v>Preble, Ohio</v>
      </c>
      <c r="B2104" t="s">
        <v>1442</v>
      </c>
      <c r="E2104" t="s">
        <v>3490</v>
      </c>
      <c r="F2104" s="25" t="s">
        <v>3491</v>
      </c>
      <c r="G2104" s="6"/>
      <c r="H2104" s="7">
        <v>41093</v>
      </c>
      <c r="I2104" s="8"/>
      <c r="J2104" s="8">
        <v>0</v>
      </c>
      <c r="K2104" s="8"/>
      <c r="L2104" s="8">
        <v>0</v>
      </c>
      <c r="M2104" s="8"/>
      <c r="N2104" s="8">
        <v>0</v>
      </c>
      <c r="O2104" s="8"/>
      <c r="P2104" s="8">
        <v>1</v>
      </c>
      <c r="Q2104" s="8"/>
      <c r="R2104" s="8">
        <v>0</v>
      </c>
      <c r="S2104" s="8"/>
      <c r="T2104" s="8">
        <v>0</v>
      </c>
      <c r="U2104" s="26">
        <v>0</v>
      </c>
      <c r="V2104" s="26">
        <v>0</v>
      </c>
      <c r="W2104" s="26">
        <v>41093</v>
      </c>
    </row>
    <row r="2105" spans="1:23">
      <c r="A2105" t="str">
        <f t="shared" si="32"/>
        <v>Jackson, Ohio</v>
      </c>
      <c r="B2105" t="s">
        <v>1442</v>
      </c>
      <c r="E2105" t="s">
        <v>181</v>
      </c>
      <c r="F2105" s="25" t="s">
        <v>3492</v>
      </c>
      <c r="G2105" s="6"/>
      <c r="H2105" s="7">
        <v>32450</v>
      </c>
      <c r="I2105" s="8"/>
      <c r="J2105" s="8">
        <v>0</v>
      </c>
      <c r="K2105" s="8"/>
      <c r="L2105" s="8">
        <v>0</v>
      </c>
      <c r="M2105" s="8"/>
      <c r="N2105" s="8">
        <v>0</v>
      </c>
      <c r="O2105" s="8"/>
      <c r="P2105" s="8">
        <v>1</v>
      </c>
      <c r="Q2105" s="8"/>
      <c r="R2105" s="8">
        <v>0</v>
      </c>
      <c r="S2105" s="8"/>
      <c r="T2105" s="8">
        <v>0</v>
      </c>
      <c r="U2105" s="26">
        <v>0</v>
      </c>
      <c r="V2105" s="26">
        <v>0</v>
      </c>
      <c r="W2105" s="26">
        <v>32450</v>
      </c>
    </row>
    <row r="2106" spans="1:23">
      <c r="A2106" t="str">
        <f t="shared" si="32"/>
        <v>Tuscarawas, Ohio</v>
      </c>
      <c r="B2106" t="s">
        <v>1442</v>
      </c>
      <c r="E2106" t="s">
        <v>3493</v>
      </c>
      <c r="F2106" s="25" t="s">
        <v>3494</v>
      </c>
      <c r="G2106" s="6"/>
      <c r="H2106" s="7">
        <v>92335</v>
      </c>
      <c r="I2106" s="8"/>
      <c r="J2106" s="8">
        <v>0</v>
      </c>
      <c r="K2106" s="8"/>
      <c r="L2106" s="8">
        <v>3.3974115990686088E-2</v>
      </c>
      <c r="M2106" s="8"/>
      <c r="N2106" s="8">
        <v>0</v>
      </c>
      <c r="O2106" s="8"/>
      <c r="P2106" s="8">
        <v>0.96602588400931388</v>
      </c>
      <c r="Q2106" s="8"/>
      <c r="R2106" s="8">
        <v>0</v>
      </c>
      <c r="S2106" s="8"/>
      <c r="T2106" s="8">
        <v>0</v>
      </c>
      <c r="U2106" s="26">
        <v>0</v>
      </c>
      <c r="V2106" s="26">
        <v>3137</v>
      </c>
      <c r="W2106" s="26">
        <v>89198</v>
      </c>
    </row>
    <row r="2107" spans="1:23">
      <c r="A2107" t="str">
        <f t="shared" si="32"/>
        <v>Highland, Ohio</v>
      </c>
      <c r="B2107" t="s">
        <v>1442</v>
      </c>
      <c r="E2107" t="s">
        <v>3495</v>
      </c>
      <c r="F2107" s="25" t="s">
        <v>3496</v>
      </c>
      <c r="G2107" s="6"/>
      <c r="H2107" s="7">
        <v>43016</v>
      </c>
      <c r="I2107" s="8"/>
      <c r="J2107" s="8">
        <v>0</v>
      </c>
      <c r="K2107" s="8"/>
      <c r="L2107" s="8">
        <v>0</v>
      </c>
      <c r="M2107" s="8"/>
      <c r="N2107" s="8">
        <v>0</v>
      </c>
      <c r="O2107" s="8"/>
      <c r="P2107" s="8">
        <v>1</v>
      </c>
      <c r="Q2107" s="8"/>
      <c r="R2107" s="8">
        <v>0</v>
      </c>
      <c r="S2107" s="8"/>
      <c r="T2107" s="8">
        <v>0</v>
      </c>
      <c r="U2107" s="26">
        <v>0</v>
      </c>
      <c r="V2107" s="26">
        <v>0</v>
      </c>
      <c r="W2107" s="26">
        <v>43016</v>
      </c>
    </row>
    <row r="2108" spans="1:23">
      <c r="A2108" t="str">
        <f t="shared" si="32"/>
        <v>Morrow, Ohio</v>
      </c>
      <c r="B2108" t="s">
        <v>1442</v>
      </c>
      <c r="E2108" t="s">
        <v>3497</v>
      </c>
      <c r="F2108" s="25" t="s">
        <v>3498</v>
      </c>
      <c r="G2108" s="6"/>
      <c r="H2108" s="7">
        <v>35043</v>
      </c>
      <c r="I2108" s="8"/>
      <c r="J2108" s="8">
        <v>0</v>
      </c>
      <c r="K2108" s="8"/>
      <c r="L2108" s="8">
        <v>0</v>
      </c>
      <c r="M2108" s="8"/>
      <c r="N2108" s="8">
        <v>0</v>
      </c>
      <c r="O2108" s="8"/>
      <c r="P2108" s="8">
        <v>1</v>
      </c>
      <c r="Q2108" s="8"/>
      <c r="R2108" s="8">
        <v>0</v>
      </c>
      <c r="S2108" s="8"/>
      <c r="T2108" s="8">
        <v>0</v>
      </c>
      <c r="U2108" s="26">
        <v>0</v>
      </c>
      <c r="V2108" s="26">
        <v>0</v>
      </c>
      <c r="W2108" s="26">
        <v>35043</v>
      </c>
    </row>
    <row r="2109" spans="1:23">
      <c r="A2109" t="str">
        <f t="shared" si="32"/>
        <v>Marion, Ohio</v>
      </c>
      <c r="B2109" t="s">
        <v>1442</v>
      </c>
      <c r="E2109" t="s">
        <v>109</v>
      </c>
      <c r="F2109" s="25" t="s">
        <v>3499</v>
      </c>
      <c r="G2109" s="6"/>
      <c r="H2109" s="7">
        <v>65299</v>
      </c>
      <c r="I2109" s="8"/>
      <c r="J2109" s="8">
        <v>0</v>
      </c>
      <c r="K2109" s="8"/>
      <c r="L2109" s="8">
        <v>0</v>
      </c>
      <c r="M2109" s="8"/>
      <c r="N2109" s="8">
        <v>0</v>
      </c>
      <c r="O2109" s="8"/>
      <c r="P2109" s="8">
        <v>1</v>
      </c>
      <c r="Q2109" s="8"/>
      <c r="R2109" s="8">
        <v>0</v>
      </c>
      <c r="S2109" s="8"/>
      <c r="T2109" s="8">
        <v>0</v>
      </c>
      <c r="U2109" s="26">
        <v>0</v>
      </c>
      <c r="V2109" s="26">
        <v>0</v>
      </c>
      <c r="W2109" s="26">
        <v>65299</v>
      </c>
    </row>
    <row r="2110" spans="1:23">
      <c r="A2110" t="str">
        <f t="shared" si="32"/>
        <v>Perry, Ohio</v>
      </c>
      <c r="B2110" t="s">
        <v>1442</v>
      </c>
      <c r="E2110" t="s">
        <v>151</v>
      </c>
      <c r="F2110" s="25" t="s">
        <v>3500</v>
      </c>
      <c r="G2110" s="6"/>
      <c r="H2110" s="7">
        <v>36022</v>
      </c>
      <c r="I2110" s="8"/>
      <c r="J2110" s="8">
        <v>0</v>
      </c>
      <c r="K2110" s="8"/>
      <c r="L2110" s="8">
        <v>0</v>
      </c>
      <c r="M2110" s="8"/>
      <c r="N2110" s="8">
        <v>0</v>
      </c>
      <c r="O2110" s="8"/>
      <c r="P2110" s="8">
        <v>1</v>
      </c>
      <c r="Q2110" s="8"/>
      <c r="R2110" s="8">
        <v>0</v>
      </c>
      <c r="S2110" s="8"/>
      <c r="T2110" s="8">
        <v>0</v>
      </c>
      <c r="U2110" s="26">
        <v>0</v>
      </c>
      <c r="V2110" s="26">
        <v>0</v>
      </c>
      <c r="W2110" s="26">
        <v>36022</v>
      </c>
    </row>
    <row r="2111" spans="1:23">
      <c r="A2111" t="str">
        <f t="shared" si="32"/>
        <v>Erie, Ohio</v>
      </c>
      <c r="B2111" t="s">
        <v>1442</v>
      </c>
      <c r="E2111" t="s">
        <v>3352</v>
      </c>
      <c r="F2111" s="25" t="s">
        <v>3501</v>
      </c>
      <c r="G2111" s="6"/>
      <c r="H2111" s="7">
        <v>74780</v>
      </c>
      <c r="I2111" s="8"/>
      <c r="J2111" s="8">
        <v>0</v>
      </c>
      <c r="K2111" s="8"/>
      <c r="L2111" s="8">
        <v>6.7009895694035843E-2</v>
      </c>
      <c r="M2111" s="8"/>
      <c r="N2111" s="8">
        <v>0</v>
      </c>
      <c r="O2111" s="8"/>
      <c r="P2111" s="8">
        <v>0.9329901043059643</v>
      </c>
      <c r="Q2111" s="8"/>
      <c r="R2111" s="8">
        <v>0</v>
      </c>
      <c r="S2111" s="8"/>
      <c r="T2111" s="8">
        <v>0</v>
      </c>
      <c r="U2111" s="26">
        <v>0</v>
      </c>
      <c r="V2111" s="26">
        <v>5011</v>
      </c>
      <c r="W2111" s="26">
        <v>69769.000000000015</v>
      </c>
    </row>
    <row r="2112" spans="1:23">
      <c r="A2112" t="str">
        <f t="shared" si="32"/>
        <v>Clinton, Ohio</v>
      </c>
      <c r="B2112" t="s">
        <v>1442</v>
      </c>
      <c r="E2112" t="s">
        <v>1082</v>
      </c>
      <c r="F2112" s="25" t="s">
        <v>3502</v>
      </c>
      <c r="G2112" s="6"/>
      <c r="H2112" s="7">
        <v>41957</v>
      </c>
      <c r="I2112" s="8"/>
      <c r="J2112" s="8">
        <v>0</v>
      </c>
      <c r="K2112" s="8"/>
      <c r="L2112" s="8">
        <v>0</v>
      </c>
      <c r="M2112" s="8"/>
      <c r="N2112" s="8">
        <v>0</v>
      </c>
      <c r="O2112" s="8"/>
      <c r="P2112" s="8">
        <v>1</v>
      </c>
      <c r="Q2112" s="8"/>
      <c r="R2112" s="8">
        <v>0</v>
      </c>
      <c r="S2112" s="8"/>
      <c r="T2112" s="8">
        <v>0</v>
      </c>
      <c r="U2112" s="26">
        <v>0</v>
      </c>
      <c r="V2112" s="26">
        <v>0</v>
      </c>
      <c r="W2112" s="26">
        <v>41957</v>
      </c>
    </row>
    <row r="2113" spans="1:23">
      <c r="A2113" t="str">
        <f t="shared" si="32"/>
        <v>Lorain, Ohio</v>
      </c>
      <c r="B2113" t="s">
        <v>1442</v>
      </c>
      <c r="E2113" t="s">
        <v>3503</v>
      </c>
      <c r="F2113" s="25" t="s">
        <v>3504</v>
      </c>
      <c r="G2113" s="6"/>
      <c r="H2113" s="7">
        <v>307670</v>
      </c>
      <c r="I2113" s="8"/>
      <c r="J2113" s="8">
        <v>0.16492345695062896</v>
      </c>
      <c r="K2113" s="8"/>
      <c r="L2113" s="8">
        <v>0.62501381350147889</v>
      </c>
      <c r="M2113" s="8"/>
      <c r="N2113" s="8">
        <v>0</v>
      </c>
      <c r="O2113" s="8"/>
      <c r="P2113" s="8">
        <v>0.21006272954789226</v>
      </c>
      <c r="Q2113" s="8"/>
      <c r="R2113" s="8">
        <v>0</v>
      </c>
      <c r="S2113" s="8"/>
      <c r="T2113" s="8">
        <v>0</v>
      </c>
      <c r="U2113" s="26">
        <v>50742.000000000015</v>
      </c>
      <c r="V2113" s="26">
        <v>192298</v>
      </c>
      <c r="W2113" s="26">
        <v>64630.000000000015</v>
      </c>
    </row>
    <row r="2114" spans="1:23">
      <c r="A2114" t="str">
        <f t="shared" si="32"/>
        <v>Defiance, Ohio</v>
      </c>
      <c r="B2114" t="s">
        <v>1442</v>
      </c>
      <c r="E2114" t="s">
        <v>3505</v>
      </c>
      <c r="F2114" s="25" t="s">
        <v>3506</v>
      </c>
      <c r="G2114" s="6"/>
      <c r="H2114" s="7">
        <v>38160</v>
      </c>
      <c r="I2114" s="8"/>
      <c r="J2114" s="8">
        <v>0</v>
      </c>
      <c r="K2114" s="8"/>
      <c r="L2114" s="8">
        <v>0</v>
      </c>
      <c r="M2114" s="8"/>
      <c r="N2114" s="8">
        <v>0</v>
      </c>
      <c r="O2114" s="8"/>
      <c r="P2114" s="8">
        <v>1</v>
      </c>
      <c r="Q2114" s="8"/>
      <c r="R2114" s="8">
        <v>0</v>
      </c>
      <c r="S2114" s="8"/>
      <c r="T2114" s="8">
        <v>0</v>
      </c>
      <c r="U2114" s="26">
        <v>0</v>
      </c>
      <c r="V2114" s="26">
        <v>0</v>
      </c>
      <c r="W2114" s="26">
        <v>38160</v>
      </c>
    </row>
    <row r="2115" spans="1:23">
      <c r="A2115" t="str">
        <f t="shared" si="32"/>
        <v>Athens, Ohio</v>
      </c>
      <c r="B2115" t="s">
        <v>1442</v>
      </c>
      <c r="E2115" t="s">
        <v>3507</v>
      </c>
      <c r="F2115" s="25" t="s">
        <v>3508</v>
      </c>
      <c r="G2115" s="6"/>
      <c r="H2115" s="7">
        <v>65917</v>
      </c>
      <c r="I2115" s="8"/>
      <c r="J2115" s="8">
        <v>0</v>
      </c>
      <c r="K2115" s="8"/>
      <c r="L2115" s="8">
        <v>0</v>
      </c>
      <c r="M2115" s="8"/>
      <c r="N2115" s="8">
        <v>0</v>
      </c>
      <c r="O2115" s="8"/>
      <c r="P2115" s="8">
        <v>1</v>
      </c>
      <c r="Q2115" s="8"/>
      <c r="R2115" s="8">
        <v>0</v>
      </c>
      <c r="S2115" s="8"/>
      <c r="T2115" s="8">
        <v>0</v>
      </c>
      <c r="U2115" s="26">
        <v>0</v>
      </c>
      <c r="V2115" s="26">
        <v>0</v>
      </c>
      <c r="W2115" s="26">
        <v>65917</v>
      </c>
    </row>
    <row r="2116" spans="1:23">
      <c r="A2116" t="str">
        <f t="shared" si="32"/>
        <v>Jefferson, Ohio</v>
      </c>
      <c r="B2116" t="s">
        <v>1442</v>
      </c>
      <c r="E2116" t="s">
        <v>101</v>
      </c>
      <c r="F2116" s="25" t="s">
        <v>3509</v>
      </c>
      <c r="G2116" s="6"/>
      <c r="H2116" s="7">
        <v>66371</v>
      </c>
      <c r="I2116" s="8"/>
      <c r="J2116" s="8">
        <v>0.26954543399978909</v>
      </c>
      <c r="K2116" s="8"/>
      <c r="L2116" s="8">
        <v>0.19820403489475824</v>
      </c>
      <c r="M2116" s="8"/>
      <c r="N2116" s="8">
        <v>0</v>
      </c>
      <c r="O2116" s="8"/>
      <c r="P2116" s="8">
        <v>0.53225053110545273</v>
      </c>
      <c r="Q2116" s="8"/>
      <c r="R2116" s="8">
        <v>0</v>
      </c>
      <c r="S2116" s="8"/>
      <c r="T2116" s="8">
        <v>0</v>
      </c>
      <c r="U2116" s="26">
        <v>17890</v>
      </c>
      <c r="V2116" s="26">
        <v>13155</v>
      </c>
      <c r="W2116" s="26">
        <v>35326</v>
      </c>
    </row>
    <row r="2117" spans="1:23">
      <c r="A2117" t="str">
        <f t="shared" si="32"/>
        <v>Sandusky, Ohio</v>
      </c>
      <c r="B2117" t="s">
        <v>1442</v>
      </c>
      <c r="E2117" t="s">
        <v>3510</v>
      </c>
      <c r="F2117" s="25" t="s">
        <v>3511</v>
      </c>
      <c r="G2117" s="6"/>
      <c r="H2117" s="7">
        <v>59029</v>
      </c>
      <c r="I2117" s="8"/>
      <c r="J2117" s="8">
        <v>0</v>
      </c>
      <c r="K2117" s="8"/>
      <c r="L2117" s="8">
        <v>0</v>
      </c>
      <c r="M2117" s="8"/>
      <c r="N2117" s="8">
        <v>0</v>
      </c>
      <c r="O2117" s="8"/>
      <c r="P2117" s="8">
        <v>1</v>
      </c>
      <c r="Q2117" s="8"/>
      <c r="R2117" s="8">
        <v>0</v>
      </c>
      <c r="S2117" s="8"/>
      <c r="T2117" s="8">
        <v>0</v>
      </c>
      <c r="U2117" s="26">
        <v>0</v>
      </c>
      <c r="V2117" s="26">
        <v>0</v>
      </c>
      <c r="W2117" s="26">
        <v>59029</v>
      </c>
    </row>
    <row r="2118" spans="1:23">
      <c r="A2118" t="str">
        <f t="shared" ref="A2118:A2181" si="33">E2118&amp;", "&amp;B2118</f>
        <v>Auglaize, Ohio</v>
      </c>
      <c r="B2118" t="s">
        <v>1442</v>
      </c>
      <c r="E2118" t="s">
        <v>3512</v>
      </c>
      <c r="F2118" s="25" t="s">
        <v>3513</v>
      </c>
      <c r="G2118" s="6"/>
      <c r="H2118" s="7">
        <v>45729</v>
      </c>
      <c r="I2118" s="8"/>
      <c r="J2118" s="8">
        <v>0</v>
      </c>
      <c r="K2118" s="8"/>
      <c r="L2118" s="8">
        <v>0.21273152703973408</v>
      </c>
      <c r="M2118" s="8"/>
      <c r="N2118" s="8">
        <v>0</v>
      </c>
      <c r="O2118" s="8"/>
      <c r="P2118" s="8">
        <v>0.78726847296026592</v>
      </c>
      <c r="Q2118" s="8"/>
      <c r="R2118" s="8">
        <v>0</v>
      </c>
      <c r="S2118" s="8"/>
      <c r="T2118" s="8">
        <v>0</v>
      </c>
      <c r="U2118" s="26">
        <v>0</v>
      </c>
      <c r="V2118" s="26">
        <v>9728</v>
      </c>
      <c r="W2118" s="26">
        <v>36001</v>
      </c>
    </row>
    <row r="2119" spans="1:23">
      <c r="A2119" t="str">
        <f t="shared" si="33"/>
        <v>Geauga, Ohio</v>
      </c>
      <c r="B2119" t="s">
        <v>1442</v>
      </c>
      <c r="E2119" t="s">
        <v>3514</v>
      </c>
      <c r="F2119" s="25" t="s">
        <v>3515</v>
      </c>
      <c r="G2119" s="6"/>
      <c r="H2119" s="7">
        <v>93843</v>
      </c>
      <c r="I2119" s="8"/>
      <c r="J2119" s="8">
        <v>0</v>
      </c>
      <c r="K2119" s="8"/>
      <c r="L2119" s="8">
        <v>0.29768869281672583</v>
      </c>
      <c r="M2119" s="8"/>
      <c r="N2119" s="8">
        <v>0</v>
      </c>
      <c r="O2119" s="8"/>
      <c r="P2119" s="8">
        <v>0.70231130718327417</v>
      </c>
      <c r="Q2119" s="8"/>
      <c r="R2119" s="8">
        <v>0</v>
      </c>
      <c r="S2119" s="8"/>
      <c r="T2119" s="8">
        <v>0</v>
      </c>
      <c r="U2119" s="26">
        <v>0</v>
      </c>
      <c r="V2119" s="26">
        <v>27936.000000000004</v>
      </c>
      <c r="W2119" s="26">
        <v>65907</v>
      </c>
    </row>
    <row r="2120" spans="1:23">
      <c r="A2120" t="str">
        <f t="shared" si="33"/>
        <v>Holmes, Ohio</v>
      </c>
      <c r="B2120" t="s">
        <v>1442</v>
      </c>
      <c r="E2120" t="s">
        <v>734</v>
      </c>
      <c r="F2120" s="25" t="s">
        <v>3516</v>
      </c>
      <c r="G2120" s="6"/>
      <c r="H2120" s="7">
        <v>43901</v>
      </c>
      <c r="I2120" s="8"/>
      <c r="J2120" s="8">
        <v>0</v>
      </c>
      <c r="K2120" s="8"/>
      <c r="L2120" s="8">
        <v>0</v>
      </c>
      <c r="M2120" s="8"/>
      <c r="N2120" s="8">
        <v>0</v>
      </c>
      <c r="O2120" s="8"/>
      <c r="P2120" s="8">
        <v>1</v>
      </c>
      <c r="Q2120" s="8"/>
      <c r="R2120" s="8">
        <v>0</v>
      </c>
      <c r="S2120" s="8"/>
      <c r="T2120" s="8">
        <v>0</v>
      </c>
      <c r="U2120" s="26">
        <v>0</v>
      </c>
      <c r="V2120" s="26">
        <v>0</v>
      </c>
      <c r="W2120" s="26">
        <v>43901</v>
      </c>
    </row>
    <row r="2121" spans="1:23">
      <c r="A2121" t="str">
        <f t="shared" si="33"/>
        <v>Columbiana, Ohio</v>
      </c>
      <c r="B2121" t="s">
        <v>1442</v>
      </c>
      <c r="E2121" t="s">
        <v>3517</v>
      </c>
      <c r="F2121" s="25" t="s">
        <v>3518</v>
      </c>
      <c r="G2121" s="6"/>
      <c r="H2121" s="7">
        <v>103190</v>
      </c>
      <c r="I2121" s="8"/>
      <c r="J2121" s="8">
        <v>0</v>
      </c>
      <c r="K2121" s="8"/>
      <c r="L2121" s="8">
        <v>0.32143618567690668</v>
      </c>
      <c r="M2121" s="8"/>
      <c r="N2121" s="8">
        <v>0</v>
      </c>
      <c r="O2121" s="8"/>
      <c r="P2121" s="8">
        <v>0.67856381432309332</v>
      </c>
      <c r="Q2121" s="8"/>
      <c r="R2121" s="8">
        <v>0</v>
      </c>
      <c r="S2121" s="8"/>
      <c r="T2121" s="8">
        <v>0</v>
      </c>
      <c r="U2121" s="26">
        <v>0</v>
      </c>
      <c r="V2121" s="26">
        <v>33169</v>
      </c>
      <c r="W2121" s="26">
        <v>70021</v>
      </c>
    </row>
    <row r="2122" spans="1:23">
      <c r="A2122" t="str">
        <f t="shared" si="33"/>
        <v>Carroll, Ohio</v>
      </c>
      <c r="B2122" t="s">
        <v>1442</v>
      </c>
      <c r="E2122" t="s">
        <v>238</v>
      </c>
      <c r="F2122" s="25" t="s">
        <v>3519</v>
      </c>
      <c r="G2122" s="6"/>
      <c r="H2122" s="7">
        <v>27332</v>
      </c>
      <c r="I2122" s="8"/>
      <c r="J2122" s="8">
        <v>0</v>
      </c>
      <c r="K2122" s="8"/>
      <c r="L2122" s="8">
        <v>0.1059929752670862</v>
      </c>
      <c r="M2122" s="8"/>
      <c r="N2122" s="8">
        <v>0</v>
      </c>
      <c r="O2122" s="8"/>
      <c r="P2122" s="8">
        <v>0.89400702473291394</v>
      </c>
      <c r="Q2122" s="8"/>
      <c r="R2122" s="8">
        <v>0</v>
      </c>
      <c r="S2122" s="8"/>
      <c r="T2122" s="8">
        <v>0</v>
      </c>
      <c r="U2122" s="26">
        <v>0</v>
      </c>
      <c r="V2122" s="26">
        <v>2897</v>
      </c>
      <c r="W2122" s="26">
        <v>24435.000000000004</v>
      </c>
    </row>
    <row r="2123" spans="1:23">
      <c r="A2123" t="str">
        <f t="shared" si="33"/>
        <v>Belmont, Ohio</v>
      </c>
      <c r="B2123" t="s">
        <v>1442</v>
      </c>
      <c r="E2123" t="s">
        <v>3520</v>
      </c>
      <c r="F2123" s="25" t="s">
        <v>3521</v>
      </c>
      <c r="G2123" s="6"/>
      <c r="H2123" s="7">
        <v>68024</v>
      </c>
      <c r="I2123" s="8"/>
      <c r="J2123" s="8">
        <v>0</v>
      </c>
      <c r="K2123" s="8"/>
      <c r="L2123" s="8">
        <v>0.28504645419263791</v>
      </c>
      <c r="M2123" s="8"/>
      <c r="N2123" s="8">
        <v>0</v>
      </c>
      <c r="O2123" s="8"/>
      <c r="P2123" s="8">
        <v>0.71495354580736226</v>
      </c>
      <c r="Q2123" s="8"/>
      <c r="R2123" s="8">
        <v>0</v>
      </c>
      <c r="S2123" s="8"/>
      <c r="T2123" s="8">
        <v>0</v>
      </c>
      <c r="U2123" s="26">
        <v>0</v>
      </c>
      <c r="V2123" s="26">
        <v>19390</v>
      </c>
      <c r="W2123" s="26">
        <v>48634.000000000007</v>
      </c>
    </row>
    <row r="2124" spans="1:23">
      <c r="A2124" t="str">
        <f t="shared" si="33"/>
        <v>Ross, Ohio</v>
      </c>
      <c r="B2124" t="s">
        <v>1442</v>
      </c>
      <c r="E2124" t="s">
        <v>3522</v>
      </c>
      <c r="F2124" s="25" t="s">
        <v>3523</v>
      </c>
      <c r="G2124" s="6"/>
      <c r="H2124" s="7">
        <v>76948</v>
      </c>
      <c r="I2124" s="8"/>
      <c r="J2124" s="8">
        <v>0</v>
      </c>
      <c r="K2124" s="8"/>
      <c r="L2124" s="8">
        <v>0</v>
      </c>
      <c r="M2124" s="8"/>
      <c r="N2124" s="8">
        <v>0</v>
      </c>
      <c r="O2124" s="8"/>
      <c r="P2124" s="8">
        <v>1</v>
      </c>
      <c r="Q2124" s="8"/>
      <c r="R2124" s="8">
        <v>0</v>
      </c>
      <c r="S2124" s="8"/>
      <c r="T2124" s="8">
        <v>0</v>
      </c>
      <c r="U2124" s="26">
        <v>0</v>
      </c>
      <c r="V2124" s="26">
        <v>0</v>
      </c>
      <c r="W2124" s="26">
        <v>76948</v>
      </c>
    </row>
    <row r="2125" spans="1:23">
      <c r="A2125" t="str">
        <f t="shared" si="33"/>
        <v>Washington, Ohio</v>
      </c>
      <c r="B2125" t="s">
        <v>1442</v>
      </c>
      <c r="E2125" t="s">
        <v>207</v>
      </c>
      <c r="F2125" s="25" t="s">
        <v>3524</v>
      </c>
      <c r="G2125" s="6"/>
      <c r="H2125" s="7">
        <v>60426</v>
      </c>
      <c r="I2125" s="8"/>
      <c r="J2125" s="8">
        <v>0</v>
      </c>
      <c r="K2125" s="8"/>
      <c r="L2125" s="8">
        <v>0.27458378843544168</v>
      </c>
      <c r="M2125" s="8"/>
      <c r="N2125" s="8">
        <v>0</v>
      </c>
      <c r="O2125" s="8"/>
      <c r="P2125" s="8">
        <v>0.72541621156455838</v>
      </c>
      <c r="Q2125" s="8"/>
      <c r="R2125" s="8">
        <v>0</v>
      </c>
      <c r="S2125" s="8"/>
      <c r="T2125" s="8">
        <v>0</v>
      </c>
      <c r="U2125" s="26">
        <v>0</v>
      </c>
      <c r="V2125" s="26">
        <v>16592</v>
      </c>
      <c r="W2125" s="26">
        <v>43834.000000000007</v>
      </c>
    </row>
    <row r="2126" spans="1:23">
      <c r="A2126" t="str">
        <f t="shared" si="33"/>
        <v>Madison, Ohio</v>
      </c>
      <c r="B2126" t="s">
        <v>1442</v>
      </c>
      <c r="E2126" t="s">
        <v>121</v>
      </c>
      <c r="F2126" s="25" t="s">
        <v>3525</v>
      </c>
      <c r="G2126" s="6"/>
      <c r="H2126" s="7">
        <v>44135</v>
      </c>
      <c r="I2126" s="8"/>
      <c r="J2126" s="8">
        <v>0</v>
      </c>
      <c r="K2126" s="8"/>
      <c r="L2126" s="8">
        <v>0.10796420074770591</v>
      </c>
      <c r="M2126" s="8"/>
      <c r="N2126" s="8">
        <v>0</v>
      </c>
      <c r="O2126" s="8"/>
      <c r="P2126" s="8">
        <v>0.89203579925229426</v>
      </c>
      <c r="Q2126" s="8"/>
      <c r="R2126" s="8">
        <v>0</v>
      </c>
      <c r="S2126" s="8"/>
      <c r="T2126" s="8">
        <v>0</v>
      </c>
      <c r="U2126" s="26">
        <v>0</v>
      </c>
      <c r="V2126" s="26">
        <v>4765</v>
      </c>
      <c r="W2126" s="26">
        <v>39370.000000000007</v>
      </c>
    </row>
    <row r="2127" spans="1:23">
      <c r="A2127" t="str">
        <f t="shared" si="33"/>
        <v>Hardin, Ohio</v>
      </c>
      <c r="B2127" t="s">
        <v>1442</v>
      </c>
      <c r="E2127" t="s">
        <v>1144</v>
      </c>
      <c r="F2127" s="25" t="s">
        <v>3526</v>
      </c>
      <c r="G2127" s="6"/>
      <c r="H2127" s="7">
        <v>31425</v>
      </c>
      <c r="I2127" s="8"/>
      <c r="J2127" s="8">
        <v>0</v>
      </c>
      <c r="K2127" s="8"/>
      <c r="L2127" s="8">
        <v>0.11468575974542562</v>
      </c>
      <c r="M2127" s="8"/>
      <c r="N2127" s="8">
        <v>0</v>
      </c>
      <c r="O2127" s="8"/>
      <c r="P2127" s="8">
        <v>0.88531424025457439</v>
      </c>
      <c r="Q2127" s="8"/>
      <c r="R2127" s="8">
        <v>0</v>
      </c>
      <c r="S2127" s="8"/>
      <c r="T2127" s="8">
        <v>0</v>
      </c>
      <c r="U2127" s="26">
        <v>0</v>
      </c>
      <c r="V2127" s="26">
        <v>3604</v>
      </c>
      <c r="W2127" s="26">
        <v>27821</v>
      </c>
    </row>
    <row r="2128" spans="1:23">
      <c r="A2128" t="str">
        <f t="shared" si="33"/>
        <v>Clermont, Ohio</v>
      </c>
      <c r="B2128" t="s">
        <v>1442</v>
      </c>
      <c r="E2128" t="s">
        <v>3527</v>
      </c>
      <c r="F2128" s="25" t="s">
        <v>3528</v>
      </c>
      <c r="G2128" s="6"/>
      <c r="H2128" s="7">
        <v>204275</v>
      </c>
      <c r="I2128" s="8"/>
      <c r="J2128" s="8">
        <v>0</v>
      </c>
      <c r="K2128" s="8"/>
      <c r="L2128" s="8">
        <v>0.6791433117121527</v>
      </c>
      <c r="M2128" s="8"/>
      <c r="N2128" s="8">
        <v>0</v>
      </c>
      <c r="O2128" s="8"/>
      <c r="P2128" s="8">
        <v>0.32085668828784725</v>
      </c>
      <c r="Q2128" s="8"/>
      <c r="R2128" s="8">
        <v>0</v>
      </c>
      <c r="S2128" s="8"/>
      <c r="T2128" s="8">
        <v>0</v>
      </c>
      <c r="U2128" s="26">
        <v>0</v>
      </c>
      <c r="V2128" s="26">
        <v>138732</v>
      </c>
      <c r="W2128" s="26">
        <v>65543</v>
      </c>
    </row>
    <row r="2129" spans="1:23">
      <c r="A2129" t="str">
        <f t="shared" si="33"/>
        <v>Noble, Ohio</v>
      </c>
      <c r="B2129" t="s">
        <v>1442</v>
      </c>
      <c r="E2129" t="s">
        <v>1536</v>
      </c>
      <c r="F2129" s="25" t="s">
        <v>3529</v>
      </c>
      <c r="G2129" s="6"/>
      <c r="H2129" s="7">
        <v>14416</v>
      </c>
      <c r="I2129" s="8"/>
      <c r="J2129" s="8">
        <v>0</v>
      </c>
      <c r="K2129" s="8"/>
      <c r="L2129" s="8">
        <v>0</v>
      </c>
      <c r="M2129" s="8"/>
      <c r="N2129" s="8">
        <v>0</v>
      </c>
      <c r="O2129" s="8"/>
      <c r="P2129" s="8">
        <v>1</v>
      </c>
      <c r="Q2129" s="8"/>
      <c r="R2129" s="8">
        <v>0</v>
      </c>
      <c r="S2129" s="8"/>
      <c r="T2129" s="8">
        <v>0</v>
      </c>
      <c r="U2129" s="26">
        <v>0</v>
      </c>
      <c r="V2129" s="26">
        <v>0</v>
      </c>
      <c r="W2129" s="26">
        <v>14416</v>
      </c>
    </row>
    <row r="2130" spans="1:23">
      <c r="A2130" t="str">
        <f t="shared" si="33"/>
        <v>Putnam, Ohio</v>
      </c>
      <c r="B2130" t="s">
        <v>1442</v>
      </c>
      <c r="E2130" t="s">
        <v>706</v>
      </c>
      <c r="F2130" s="25" t="s">
        <v>3530</v>
      </c>
      <c r="G2130" s="6"/>
      <c r="H2130" s="7">
        <v>33911</v>
      </c>
      <c r="I2130" s="8"/>
      <c r="J2130" s="8">
        <v>0</v>
      </c>
      <c r="K2130" s="8"/>
      <c r="L2130" s="8">
        <v>0</v>
      </c>
      <c r="M2130" s="8"/>
      <c r="N2130" s="8">
        <v>0</v>
      </c>
      <c r="O2130" s="8"/>
      <c r="P2130" s="8">
        <v>1</v>
      </c>
      <c r="Q2130" s="8"/>
      <c r="R2130" s="8">
        <v>0</v>
      </c>
      <c r="S2130" s="8"/>
      <c r="T2130" s="8">
        <v>0</v>
      </c>
      <c r="U2130" s="26">
        <v>0</v>
      </c>
      <c r="V2130" s="26">
        <v>0</v>
      </c>
      <c r="W2130" s="26">
        <v>33911</v>
      </c>
    </row>
    <row r="2131" spans="1:23">
      <c r="A2131" t="str">
        <f t="shared" si="33"/>
        <v>Meigs, Ohio</v>
      </c>
      <c r="B2131" t="s">
        <v>1442</v>
      </c>
      <c r="E2131" t="s">
        <v>3531</v>
      </c>
      <c r="F2131" s="25" t="s">
        <v>3532</v>
      </c>
      <c r="G2131" s="6"/>
      <c r="H2131" s="7">
        <v>23078</v>
      </c>
      <c r="I2131" s="8"/>
      <c r="J2131" s="8">
        <v>0</v>
      </c>
      <c r="K2131" s="8"/>
      <c r="L2131" s="8">
        <v>0</v>
      </c>
      <c r="M2131" s="8"/>
      <c r="N2131" s="8">
        <v>0</v>
      </c>
      <c r="O2131" s="8"/>
      <c r="P2131" s="8">
        <v>1</v>
      </c>
      <c r="Q2131" s="8"/>
      <c r="R2131" s="8">
        <v>0</v>
      </c>
      <c r="S2131" s="8"/>
      <c r="T2131" s="8">
        <v>0</v>
      </c>
      <c r="U2131" s="26">
        <v>0</v>
      </c>
      <c r="V2131" s="26">
        <v>0</v>
      </c>
      <c r="W2131" s="26">
        <v>23078</v>
      </c>
    </row>
    <row r="2132" spans="1:23">
      <c r="A2132" t="str">
        <f t="shared" si="33"/>
        <v>Huron, Ohio</v>
      </c>
      <c r="B2132" t="s">
        <v>1442</v>
      </c>
      <c r="E2132" t="s">
        <v>2208</v>
      </c>
      <c r="F2132" s="25" t="s">
        <v>3533</v>
      </c>
      <c r="G2132" s="6"/>
      <c r="H2132" s="7">
        <v>58339</v>
      </c>
      <c r="I2132" s="8"/>
      <c r="J2132" s="8">
        <v>0</v>
      </c>
      <c r="K2132" s="8"/>
      <c r="L2132" s="8">
        <v>0</v>
      </c>
      <c r="M2132" s="8"/>
      <c r="N2132" s="8">
        <v>0</v>
      </c>
      <c r="O2132" s="8"/>
      <c r="P2132" s="8">
        <v>1</v>
      </c>
      <c r="Q2132" s="8"/>
      <c r="R2132" s="8">
        <v>0</v>
      </c>
      <c r="S2132" s="8"/>
      <c r="T2132" s="8">
        <v>0</v>
      </c>
      <c r="U2132" s="26">
        <v>0</v>
      </c>
      <c r="V2132" s="26">
        <v>0</v>
      </c>
      <c r="W2132" s="26">
        <v>58339</v>
      </c>
    </row>
    <row r="2133" spans="1:23">
      <c r="A2133" t="str">
        <f t="shared" si="33"/>
        <v>Wood, Ohio</v>
      </c>
      <c r="B2133" t="s">
        <v>1442</v>
      </c>
      <c r="E2133" t="s">
        <v>3534</v>
      </c>
      <c r="F2133" s="25" t="s">
        <v>3535</v>
      </c>
      <c r="G2133" s="6"/>
      <c r="H2133" s="7">
        <v>130150</v>
      </c>
      <c r="I2133" s="8"/>
      <c r="J2133" s="8">
        <v>0</v>
      </c>
      <c r="K2133" s="8"/>
      <c r="L2133" s="8">
        <v>0.56301190933538225</v>
      </c>
      <c r="M2133" s="8"/>
      <c r="N2133" s="8">
        <v>0</v>
      </c>
      <c r="O2133" s="8"/>
      <c r="P2133" s="8">
        <v>0.4369880906646178</v>
      </c>
      <c r="Q2133" s="8"/>
      <c r="R2133" s="8">
        <v>0</v>
      </c>
      <c r="S2133" s="8"/>
      <c r="T2133" s="8">
        <v>0</v>
      </c>
      <c r="U2133" s="26">
        <v>0</v>
      </c>
      <c r="V2133" s="26">
        <v>73276</v>
      </c>
      <c r="W2133" s="26">
        <v>56874.000000000007</v>
      </c>
    </row>
    <row r="2134" spans="1:23">
      <c r="A2134" t="str">
        <f t="shared" si="33"/>
        <v>Seneca, Ohio</v>
      </c>
      <c r="B2134" t="s">
        <v>1442</v>
      </c>
      <c r="E2134" t="s">
        <v>3381</v>
      </c>
      <c r="F2134" s="25" t="s">
        <v>3536</v>
      </c>
      <c r="G2134" s="6"/>
      <c r="H2134" s="7">
        <v>55351</v>
      </c>
      <c r="I2134" s="8"/>
      <c r="J2134" s="8">
        <v>0</v>
      </c>
      <c r="K2134" s="8"/>
      <c r="L2134" s="8">
        <v>0</v>
      </c>
      <c r="M2134" s="8"/>
      <c r="N2134" s="8">
        <v>0</v>
      </c>
      <c r="O2134" s="8"/>
      <c r="P2134" s="8">
        <v>1</v>
      </c>
      <c r="Q2134" s="8"/>
      <c r="R2134" s="8">
        <v>0</v>
      </c>
      <c r="S2134" s="8"/>
      <c r="T2134" s="8">
        <v>0</v>
      </c>
      <c r="U2134" s="26">
        <v>0</v>
      </c>
      <c r="V2134" s="26">
        <v>0</v>
      </c>
      <c r="W2134" s="26">
        <v>55351</v>
      </c>
    </row>
    <row r="2135" spans="1:23">
      <c r="A2135" t="str">
        <f t="shared" si="33"/>
        <v>Williams, Ohio</v>
      </c>
      <c r="B2135" t="s">
        <v>1442</v>
      </c>
      <c r="E2135" t="s">
        <v>3028</v>
      </c>
      <c r="F2135" s="25" t="s">
        <v>3537</v>
      </c>
      <c r="G2135" s="6"/>
      <c r="H2135" s="7">
        <v>36816</v>
      </c>
      <c r="I2135" s="8"/>
      <c r="J2135" s="8">
        <v>0</v>
      </c>
      <c r="K2135" s="8"/>
      <c r="L2135" s="8">
        <v>0</v>
      </c>
      <c r="M2135" s="8"/>
      <c r="N2135" s="8">
        <v>0</v>
      </c>
      <c r="O2135" s="8"/>
      <c r="P2135" s="8">
        <v>1</v>
      </c>
      <c r="Q2135" s="8"/>
      <c r="R2135" s="8">
        <v>0</v>
      </c>
      <c r="S2135" s="8"/>
      <c r="T2135" s="8">
        <v>0</v>
      </c>
      <c r="U2135" s="26">
        <v>0</v>
      </c>
      <c r="V2135" s="26">
        <v>0</v>
      </c>
      <c r="W2135" s="26">
        <v>36816</v>
      </c>
    </row>
    <row r="2136" spans="1:23">
      <c r="A2136" t="str">
        <f t="shared" si="33"/>
        <v>Knox, Ohio</v>
      </c>
      <c r="B2136" t="s">
        <v>1442</v>
      </c>
      <c r="E2136" t="s">
        <v>1387</v>
      </c>
      <c r="F2136" s="25" t="s">
        <v>3538</v>
      </c>
      <c r="G2136" s="6"/>
      <c r="H2136" s="7">
        <v>61481</v>
      </c>
      <c r="I2136" s="8"/>
      <c r="J2136" s="8">
        <v>0</v>
      </c>
      <c r="K2136" s="8"/>
      <c r="L2136" s="8">
        <v>0</v>
      </c>
      <c r="M2136" s="8"/>
      <c r="N2136" s="8">
        <v>0</v>
      </c>
      <c r="O2136" s="8"/>
      <c r="P2136" s="8">
        <v>1</v>
      </c>
      <c r="Q2136" s="8"/>
      <c r="R2136" s="8">
        <v>0</v>
      </c>
      <c r="S2136" s="8"/>
      <c r="T2136" s="8">
        <v>0</v>
      </c>
      <c r="U2136" s="26">
        <v>0</v>
      </c>
      <c r="V2136" s="26">
        <v>0</v>
      </c>
      <c r="W2136" s="26">
        <v>61481</v>
      </c>
    </row>
    <row r="2137" spans="1:23">
      <c r="A2137" t="str">
        <f t="shared" si="33"/>
        <v>Shelby, Ohio</v>
      </c>
      <c r="B2137" t="s">
        <v>1442</v>
      </c>
      <c r="E2137" t="s">
        <v>99</v>
      </c>
      <c r="F2137" s="25" t="s">
        <v>3539</v>
      </c>
      <c r="G2137" s="6"/>
      <c r="H2137" s="7">
        <v>48749</v>
      </c>
      <c r="I2137" s="8"/>
      <c r="J2137" s="8">
        <v>0</v>
      </c>
      <c r="K2137" s="8"/>
      <c r="L2137" s="8">
        <v>0</v>
      </c>
      <c r="M2137" s="8"/>
      <c r="N2137" s="8">
        <v>0</v>
      </c>
      <c r="O2137" s="8"/>
      <c r="P2137" s="8">
        <v>1</v>
      </c>
      <c r="Q2137" s="8"/>
      <c r="R2137" s="8">
        <v>0</v>
      </c>
      <c r="S2137" s="8"/>
      <c r="T2137" s="8">
        <v>0</v>
      </c>
      <c r="U2137" s="26">
        <v>0</v>
      </c>
      <c r="V2137" s="26">
        <v>0</v>
      </c>
      <c r="W2137" s="26">
        <v>48749</v>
      </c>
    </row>
    <row r="2138" spans="1:23">
      <c r="A2138" t="str">
        <f t="shared" si="33"/>
        <v>Medina, Ohio</v>
      </c>
      <c r="B2138" t="s">
        <v>1442</v>
      </c>
      <c r="E2138" t="s">
        <v>3540</v>
      </c>
      <c r="F2138" s="25" t="s">
        <v>3541</v>
      </c>
      <c r="G2138" s="6"/>
      <c r="H2138" s="7">
        <v>177980</v>
      </c>
      <c r="I2138" s="8"/>
      <c r="J2138" s="8">
        <v>0</v>
      </c>
      <c r="K2138" s="8"/>
      <c r="L2138" s="8">
        <v>0.6127710978761659</v>
      </c>
      <c r="M2138" s="8"/>
      <c r="N2138" s="8">
        <v>0</v>
      </c>
      <c r="O2138" s="8"/>
      <c r="P2138" s="8">
        <v>0.38722890212383415</v>
      </c>
      <c r="Q2138" s="8"/>
      <c r="R2138" s="8">
        <v>0</v>
      </c>
      <c r="S2138" s="8"/>
      <c r="T2138" s="8">
        <v>0</v>
      </c>
      <c r="U2138" s="26">
        <v>0</v>
      </c>
      <c r="V2138" s="26">
        <v>109061.00000000001</v>
      </c>
      <c r="W2138" s="26">
        <v>68919</v>
      </c>
    </row>
    <row r="2139" spans="1:23">
      <c r="A2139" t="str">
        <f t="shared" si="33"/>
        <v>Gallia, Ohio</v>
      </c>
      <c r="B2139" t="s">
        <v>1442</v>
      </c>
      <c r="E2139" t="s">
        <v>3542</v>
      </c>
      <c r="F2139" s="25" t="s">
        <v>3543</v>
      </c>
      <c r="G2139" s="6"/>
      <c r="H2139" s="7">
        <v>30088</v>
      </c>
      <c r="I2139" s="8"/>
      <c r="J2139" s="8">
        <v>0</v>
      </c>
      <c r="K2139" s="8"/>
      <c r="L2139" s="8">
        <v>0</v>
      </c>
      <c r="M2139" s="8"/>
      <c r="N2139" s="8">
        <v>0</v>
      </c>
      <c r="O2139" s="8"/>
      <c r="P2139" s="8">
        <v>1</v>
      </c>
      <c r="Q2139" s="8"/>
      <c r="R2139" s="8">
        <v>0</v>
      </c>
      <c r="S2139" s="8"/>
      <c r="T2139" s="8">
        <v>0</v>
      </c>
      <c r="U2139" s="26">
        <v>0</v>
      </c>
      <c r="V2139" s="26">
        <v>0</v>
      </c>
      <c r="W2139" s="26">
        <v>30088</v>
      </c>
    </row>
    <row r="2140" spans="1:23">
      <c r="A2140" t="str">
        <f t="shared" si="33"/>
        <v>Coshocton, Ohio</v>
      </c>
      <c r="B2140" t="s">
        <v>1442</v>
      </c>
      <c r="E2140" t="s">
        <v>3544</v>
      </c>
      <c r="F2140" s="25" t="s">
        <v>3545</v>
      </c>
      <c r="G2140" s="6"/>
      <c r="H2140" s="7">
        <v>36585</v>
      </c>
      <c r="I2140" s="8"/>
      <c r="J2140" s="8">
        <v>0</v>
      </c>
      <c r="K2140" s="8"/>
      <c r="L2140" s="8">
        <v>0</v>
      </c>
      <c r="M2140" s="8"/>
      <c r="N2140" s="8">
        <v>0</v>
      </c>
      <c r="O2140" s="8"/>
      <c r="P2140" s="8">
        <v>1</v>
      </c>
      <c r="Q2140" s="8"/>
      <c r="R2140" s="8">
        <v>0</v>
      </c>
      <c r="S2140" s="8"/>
      <c r="T2140" s="8">
        <v>0</v>
      </c>
      <c r="U2140" s="26">
        <v>0</v>
      </c>
      <c r="V2140" s="26">
        <v>0</v>
      </c>
      <c r="W2140" s="26">
        <v>36585</v>
      </c>
    </row>
    <row r="2141" spans="1:23">
      <c r="A2141" t="str">
        <f t="shared" si="33"/>
        <v>Wyandot, Ohio</v>
      </c>
      <c r="B2141" t="s">
        <v>1442</v>
      </c>
      <c r="E2141" t="s">
        <v>3546</v>
      </c>
      <c r="F2141" s="25" t="s">
        <v>3547</v>
      </c>
      <c r="G2141" s="6"/>
      <c r="H2141" s="7">
        <v>22000</v>
      </c>
      <c r="I2141" s="8"/>
      <c r="J2141" s="8">
        <v>0</v>
      </c>
      <c r="K2141" s="8"/>
      <c r="L2141" s="8">
        <v>0</v>
      </c>
      <c r="M2141" s="8"/>
      <c r="N2141" s="8">
        <v>0</v>
      </c>
      <c r="O2141" s="8"/>
      <c r="P2141" s="8">
        <v>1</v>
      </c>
      <c r="Q2141" s="8"/>
      <c r="R2141" s="8">
        <v>0</v>
      </c>
      <c r="S2141" s="8"/>
      <c r="T2141" s="8">
        <v>0</v>
      </c>
      <c r="U2141" s="26">
        <v>0</v>
      </c>
      <c r="V2141" s="26">
        <v>0</v>
      </c>
      <c r="W2141" s="26">
        <v>22000</v>
      </c>
    </row>
    <row r="2142" spans="1:23">
      <c r="A2142" t="str">
        <f t="shared" si="33"/>
        <v>Mercer, Ohio</v>
      </c>
      <c r="B2142" t="s">
        <v>1442</v>
      </c>
      <c r="E2142" t="s">
        <v>1367</v>
      </c>
      <c r="F2142" s="25" t="s">
        <v>3548</v>
      </c>
      <c r="G2142" s="6"/>
      <c r="H2142" s="7">
        <v>40884</v>
      </c>
      <c r="I2142" s="8"/>
      <c r="J2142" s="8">
        <v>0</v>
      </c>
      <c r="K2142" s="8"/>
      <c r="L2142" s="8">
        <v>0</v>
      </c>
      <c r="M2142" s="8"/>
      <c r="N2142" s="8">
        <v>0</v>
      </c>
      <c r="O2142" s="8"/>
      <c r="P2142" s="8">
        <v>1</v>
      </c>
      <c r="Q2142" s="8"/>
      <c r="R2142" s="8">
        <v>0</v>
      </c>
      <c r="S2142" s="8"/>
      <c r="T2142" s="8">
        <v>0</v>
      </c>
      <c r="U2142" s="26">
        <v>0</v>
      </c>
      <c r="V2142" s="26">
        <v>0</v>
      </c>
      <c r="W2142" s="26">
        <v>40884</v>
      </c>
    </row>
    <row r="2143" spans="1:23">
      <c r="A2143" t="str">
        <f t="shared" si="33"/>
        <v>Stark, Ohio</v>
      </c>
      <c r="B2143" t="s">
        <v>1442</v>
      </c>
      <c r="E2143" t="s">
        <v>1372</v>
      </c>
      <c r="F2143" s="25" t="s">
        <v>3549</v>
      </c>
      <c r="G2143" s="6"/>
      <c r="H2143" s="7">
        <v>372404</v>
      </c>
      <c r="I2143" s="8"/>
      <c r="J2143" s="8">
        <v>0.27050192801366257</v>
      </c>
      <c r="K2143" s="8"/>
      <c r="L2143" s="8">
        <v>0.53990021589456616</v>
      </c>
      <c r="M2143" s="8"/>
      <c r="N2143" s="8">
        <v>0</v>
      </c>
      <c r="O2143" s="8"/>
      <c r="P2143" s="8">
        <v>0.18959785609177129</v>
      </c>
      <c r="Q2143" s="8"/>
      <c r="R2143" s="8">
        <v>0</v>
      </c>
      <c r="S2143" s="8"/>
      <c r="T2143" s="8">
        <v>0</v>
      </c>
      <c r="U2143" s="26">
        <v>100736</v>
      </c>
      <c r="V2143" s="26">
        <v>201061.00000000003</v>
      </c>
      <c r="W2143" s="26">
        <v>70607</v>
      </c>
    </row>
    <row r="2144" spans="1:23">
      <c r="A2144" t="str">
        <f t="shared" si="33"/>
        <v>Kay, Oklahoma</v>
      </c>
      <c r="B2144" t="s">
        <v>3550</v>
      </c>
      <c r="E2144" t="s">
        <v>3551</v>
      </c>
      <c r="F2144" s="25" t="s">
        <v>3552</v>
      </c>
      <c r="G2144" s="6"/>
      <c r="H2144" s="7">
        <v>44402</v>
      </c>
      <c r="I2144" s="8"/>
      <c r="J2144" s="8">
        <v>0</v>
      </c>
      <c r="K2144" s="8"/>
      <c r="L2144" s="8">
        <v>0</v>
      </c>
      <c r="M2144" s="8"/>
      <c r="N2144" s="8">
        <v>0</v>
      </c>
      <c r="O2144" s="8"/>
      <c r="P2144" s="8">
        <v>1</v>
      </c>
      <c r="Q2144" s="8"/>
      <c r="R2144" s="8">
        <v>0</v>
      </c>
      <c r="S2144" s="8"/>
      <c r="T2144" s="8">
        <v>0</v>
      </c>
      <c r="U2144" s="26">
        <v>0</v>
      </c>
      <c r="V2144" s="26">
        <v>0</v>
      </c>
      <c r="W2144" s="26">
        <v>44402</v>
      </c>
    </row>
    <row r="2145" spans="1:23">
      <c r="A2145" t="str">
        <f t="shared" si="33"/>
        <v>Creek, Oklahoma</v>
      </c>
      <c r="B2145" t="s">
        <v>3550</v>
      </c>
      <c r="E2145" t="s">
        <v>3553</v>
      </c>
      <c r="F2145" s="25" t="s">
        <v>3554</v>
      </c>
      <c r="G2145" s="6"/>
      <c r="H2145" s="7">
        <v>71427</v>
      </c>
      <c r="I2145" s="8"/>
      <c r="J2145" s="8">
        <v>0</v>
      </c>
      <c r="K2145" s="8"/>
      <c r="L2145" s="8">
        <v>0.23155109412407077</v>
      </c>
      <c r="M2145" s="8"/>
      <c r="N2145" s="8">
        <v>0</v>
      </c>
      <c r="O2145" s="8"/>
      <c r="P2145" s="8">
        <v>0.76844890587592929</v>
      </c>
      <c r="Q2145" s="8"/>
      <c r="R2145" s="8">
        <v>0</v>
      </c>
      <c r="S2145" s="8"/>
      <c r="T2145" s="8">
        <v>0</v>
      </c>
      <c r="U2145" s="26">
        <v>0</v>
      </c>
      <c r="V2145" s="26">
        <v>16539.000000000004</v>
      </c>
      <c r="W2145" s="26">
        <v>54888</v>
      </c>
    </row>
    <row r="2146" spans="1:23">
      <c r="A2146" t="str">
        <f t="shared" si="33"/>
        <v>Noble, Oklahoma</v>
      </c>
      <c r="B2146" t="s">
        <v>3550</v>
      </c>
      <c r="E2146" t="s">
        <v>1536</v>
      </c>
      <c r="F2146" s="25" t="s">
        <v>3555</v>
      </c>
      <c r="G2146" s="6"/>
      <c r="H2146" s="7">
        <v>11335</v>
      </c>
      <c r="I2146" s="8"/>
      <c r="J2146" s="8">
        <v>0</v>
      </c>
      <c r="K2146" s="8"/>
      <c r="L2146" s="8">
        <v>0</v>
      </c>
      <c r="M2146" s="8"/>
      <c r="N2146" s="8">
        <v>0</v>
      </c>
      <c r="O2146" s="8"/>
      <c r="P2146" s="8">
        <v>1</v>
      </c>
      <c r="Q2146" s="8"/>
      <c r="R2146" s="8">
        <v>0</v>
      </c>
      <c r="S2146" s="8"/>
      <c r="T2146" s="8">
        <v>0</v>
      </c>
      <c r="U2146" s="26">
        <v>0</v>
      </c>
      <c r="V2146" s="26">
        <v>0</v>
      </c>
      <c r="W2146" s="26">
        <v>11335</v>
      </c>
    </row>
    <row r="2147" spans="1:23">
      <c r="A2147" t="str">
        <f t="shared" si="33"/>
        <v>Osage, Oklahoma</v>
      </c>
      <c r="B2147" t="s">
        <v>3550</v>
      </c>
      <c r="E2147" t="s">
        <v>1604</v>
      </c>
      <c r="F2147" s="25" t="s">
        <v>3556</v>
      </c>
      <c r="G2147" s="6"/>
      <c r="H2147" s="7">
        <v>47226</v>
      </c>
      <c r="I2147" s="8"/>
      <c r="J2147" s="8">
        <v>0.11317918095964087</v>
      </c>
      <c r="K2147" s="8"/>
      <c r="L2147" s="8">
        <v>1.5754033794943462E-2</v>
      </c>
      <c r="M2147" s="8"/>
      <c r="N2147" s="8">
        <v>0</v>
      </c>
      <c r="O2147" s="8"/>
      <c r="P2147" s="8">
        <v>0.8710667852454157</v>
      </c>
      <c r="Q2147" s="8"/>
      <c r="R2147" s="8">
        <v>0</v>
      </c>
      <c r="S2147" s="8"/>
      <c r="T2147" s="8">
        <v>0</v>
      </c>
      <c r="U2147" s="26">
        <v>5345</v>
      </c>
      <c r="V2147" s="26">
        <v>744</v>
      </c>
      <c r="W2147" s="26">
        <v>41137</v>
      </c>
    </row>
    <row r="2148" spans="1:23">
      <c r="A2148" t="str">
        <f t="shared" si="33"/>
        <v>Pawnee, Oklahoma</v>
      </c>
      <c r="B2148" t="s">
        <v>3550</v>
      </c>
      <c r="E2148" t="s">
        <v>1639</v>
      </c>
      <c r="F2148" s="25" t="s">
        <v>3557</v>
      </c>
      <c r="G2148" s="6"/>
      <c r="H2148" s="7">
        <v>16412</v>
      </c>
      <c r="I2148" s="8"/>
      <c r="J2148" s="8">
        <v>0</v>
      </c>
      <c r="K2148" s="8"/>
      <c r="L2148" s="8">
        <v>0</v>
      </c>
      <c r="M2148" s="8"/>
      <c r="N2148" s="8">
        <v>0</v>
      </c>
      <c r="O2148" s="8"/>
      <c r="P2148" s="8">
        <v>1</v>
      </c>
      <c r="Q2148" s="8"/>
      <c r="R2148" s="8">
        <v>0</v>
      </c>
      <c r="S2148" s="8"/>
      <c r="T2148" s="8">
        <v>0</v>
      </c>
      <c r="U2148" s="26">
        <v>0</v>
      </c>
      <c r="V2148" s="26">
        <v>0</v>
      </c>
      <c r="W2148" s="26">
        <v>16412</v>
      </c>
    </row>
    <row r="2149" spans="1:23">
      <c r="A2149" t="str">
        <f t="shared" si="33"/>
        <v>Grant, Oklahoma</v>
      </c>
      <c r="B2149" t="s">
        <v>3550</v>
      </c>
      <c r="E2149" t="s">
        <v>337</v>
      </c>
      <c r="F2149" s="25" t="s">
        <v>3558</v>
      </c>
      <c r="G2149" s="6"/>
      <c r="H2149" s="7">
        <v>4397</v>
      </c>
      <c r="I2149" s="8"/>
      <c r="J2149" s="8">
        <v>0</v>
      </c>
      <c r="K2149" s="8"/>
      <c r="L2149" s="8">
        <v>0</v>
      </c>
      <c r="M2149" s="8"/>
      <c r="N2149" s="8">
        <v>0</v>
      </c>
      <c r="O2149" s="8"/>
      <c r="P2149" s="8">
        <v>1</v>
      </c>
      <c r="Q2149" s="8"/>
      <c r="R2149" s="8">
        <v>0</v>
      </c>
      <c r="S2149" s="8"/>
      <c r="T2149" s="8">
        <v>0</v>
      </c>
      <c r="U2149" s="26">
        <v>0</v>
      </c>
      <c r="V2149" s="26">
        <v>0</v>
      </c>
      <c r="W2149" s="26">
        <v>4397</v>
      </c>
    </row>
    <row r="2150" spans="1:23">
      <c r="A2150" t="str">
        <f t="shared" si="33"/>
        <v>Payne, Oklahoma</v>
      </c>
      <c r="B2150" t="s">
        <v>3550</v>
      </c>
      <c r="E2150" t="s">
        <v>3559</v>
      </c>
      <c r="F2150" s="25" t="s">
        <v>3560</v>
      </c>
      <c r="G2150" s="6"/>
      <c r="H2150" s="7">
        <v>81815</v>
      </c>
      <c r="I2150" s="8"/>
      <c r="J2150" s="8">
        <v>0</v>
      </c>
      <c r="K2150" s="8"/>
      <c r="L2150" s="8">
        <v>0</v>
      </c>
      <c r="M2150" s="8"/>
      <c r="N2150" s="8">
        <v>0</v>
      </c>
      <c r="O2150" s="8"/>
      <c r="P2150" s="8">
        <v>1</v>
      </c>
      <c r="Q2150" s="8"/>
      <c r="R2150" s="8">
        <v>0</v>
      </c>
      <c r="S2150" s="8"/>
      <c r="T2150" s="8">
        <v>0</v>
      </c>
      <c r="U2150" s="26">
        <v>0</v>
      </c>
      <c r="V2150" s="26">
        <v>0</v>
      </c>
      <c r="W2150" s="26">
        <v>81815</v>
      </c>
    </row>
    <row r="2151" spans="1:23">
      <c r="A2151" t="str">
        <f t="shared" si="33"/>
        <v>Garfield, Oklahoma</v>
      </c>
      <c r="B2151" t="s">
        <v>3550</v>
      </c>
      <c r="E2151" t="s">
        <v>563</v>
      </c>
      <c r="F2151" s="25" t="s">
        <v>3561</v>
      </c>
      <c r="G2151" s="6"/>
      <c r="H2151" s="7">
        <v>61898</v>
      </c>
      <c r="I2151" s="8"/>
      <c r="J2151" s="8">
        <v>0</v>
      </c>
      <c r="K2151" s="8"/>
      <c r="L2151" s="8">
        <v>0</v>
      </c>
      <c r="M2151" s="8"/>
      <c r="N2151" s="8">
        <v>0</v>
      </c>
      <c r="O2151" s="8"/>
      <c r="P2151" s="8">
        <v>1</v>
      </c>
      <c r="Q2151" s="8"/>
      <c r="R2151" s="8">
        <v>0</v>
      </c>
      <c r="S2151" s="8"/>
      <c r="T2151" s="8">
        <v>0</v>
      </c>
      <c r="U2151" s="26">
        <v>0</v>
      </c>
      <c r="V2151" s="26">
        <v>0</v>
      </c>
      <c r="W2151" s="26">
        <v>61898</v>
      </c>
    </row>
    <row r="2152" spans="1:23">
      <c r="A2152" t="str">
        <f t="shared" si="33"/>
        <v>Rogers, Oklahoma</v>
      </c>
      <c r="B2152" t="s">
        <v>3550</v>
      </c>
      <c r="E2152" t="s">
        <v>3562</v>
      </c>
      <c r="F2152" s="25" t="s">
        <v>3563</v>
      </c>
      <c r="G2152" s="6"/>
      <c r="H2152" s="7">
        <v>91353</v>
      </c>
      <c r="I2152" s="8"/>
      <c r="J2152" s="8">
        <v>0</v>
      </c>
      <c r="K2152" s="8"/>
      <c r="L2152" s="8">
        <v>0.28208159556883738</v>
      </c>
      <c r="M2152" s="8"/>
      <c r="N2152" s="8">
        <v>0</v>
      </c>
      <c r="O2152" s="8"/>
      <c r="P2152" s="8">
        <v>0.71791840443116262</v>
      </c>
      <c r="Q2152" s="8"/>
      <c r="R2152" s="8">
        <v>0</v>
      </c>
      <c r="S2152" s="8"/>
      <c r="T2152" s="8">
        <v>0</v>
      </c>
      <c r="U2152" s="26">
        <v>0</v>
      </c>
      <c r="V2152" s="26">
        <v>25769</v>
      </c>
      <c r="W2152" s="26">
        <v>65584</v>
      </c>
    </row>
    <row r="2153" spans="1:23">
      <c r="A2153" t="str">
        <f t="shared" si="33"/>
        <v>Wagoner, Oklahoma</v>
      </c>
      <c r="B2153" t="s">
        <v>3550</v>
      </c>
      <c r="E2153" t="s">
        <v>3564</v>
      </c>
      <c r="F2153" s="25" t="s">
        <v>3565</v>
      </c>
      <c r="G2153" s="6"/>
      <c r="H2153" s="7">
        <v>78958</v>
      </c>
      <c r="I2153" s="8"/>
      <c r="J2153" s="8">
        <v>0</v>
      </c>
      <c r="K2153" s="8"/>
      <c r="L2153" s="8">
        <v>0.39790774842321236</v>
      </c>
      <c r="M2153" s="8"/>
      <c r="N2153" s="8">
        <v>0</v>
      </c>
      <c r="O2153" s="8"/>
      <c r="P2153" s="8">
        <v>0.6020922515767877</v>
      </c>
      <c r="Q2153" s="8"/>
      <c r="R2153" s="8">
        <v>0</v>
      </c>
      <c r="S2153" s="8"/>
      <c r="T2153" s="8">
        <v>0</v>
      </c>
      <c r="U2153" s="26">
        <v>0</v>
      </c>
      <c r="V2153" s="26">
        <v>31418</v>
      </c>
      <c r="W2153" s="26">
        <v>47540</v>
      </c>
    </row>
    <row r="2154" spans="1:23">
      <c r="A2154" t="str">
        <f t="shared" si="33"/>
        <v>Tulsa, Oklahoma</v>
      </c>
      <c r="B2154" t="s">
        <v>3550</v>
      </c>
      <c r="E2154" t="s">
        <v>3566</v>
      </c>
      <c r="F2154" s="25" t="s">
        <v>3567</v>
      </c>
      <c r="G2154" s="6"/>
      <c r="H2154" s="7">
        <v>646419</v>
      </c>
      <c r="I2154" s="8"/>
      <c r="J2154" s="8">
        <v>0.60163454353909773</v>
      </c>
      <c r="K2154" s="8"/>
      <c r="L2154" s="8">
        <v>0.27096511705256188</v>
      </c>
      <c r="M2154" s="8"/>
      <c r="N2154" s="8">
        <v>0</v>
      </c>
      <c r="O2154" s="8"/>
      <c r="P2154" s="8">
        <v>0.12740033940834042</v>
      </c>
      <c r="Q2154" s="8"/>
      <c r="R2154" s="8">
        <v>0</v>
      </c>
      <c r="S2154" s="8"/>
      <c r="T2154" s="8">
        <v>0</v>
      </c>
      <c r="U2154" s="26">
        <v>388908</v>
      </c>
      <c r="V2154" s="26">
        <v>175157</v>
      </c>
      <c r="W2154" s="26">
        <v>82354</v>
      </c>
    </row>
    <row r="2155" spans="1:23">
      <c r="A2155" t="str">
        <f t="shared" si="33"/>
        <v>Canadian, Oklahoma</v>
      </c>
      <c r="B2155" t="s">
        <v>3550</v>
      </c>
      <c r="E2155" t="s">
        <v>3568</v>
      </c>
      <c r="F2155" s="25" t="s">
        <v>3569</v>
      </c>
      <c r="G2155" s="6"/>
      <c r="H2155" s="7">
        <v>140455</v>
      </c>
      <c r="I2155" s="8"/>
      <c r="J2155" s="8">
        <v>0.18572496529137447</v>
      </c>
      <c r="K2155" s="8"/>
      <c r="L2155" s="8">
        <v>0.29939126410594141</v>
      </c>
      <c r="M2155" s="8"/>
      <c r="N2155" s="8">
        <v>0</v>
      </c>
      <c r="O2155" s="8"/>
      <c r="P2155" s="8">
        <v>0.51488377060268409</v>
      </c>
      <c r="Q2155" s="8"/>
      <c r="R2155" s="8">
        <v>0</v>
      </c>
      <c r="S2155" s="8"/>
      <c r="T2155" s="8">
        <v>0</v>
      </c>
      <c r="U2155" s="26">
        <v>26086</v>
      </c>
      <c r="V2155" s="26">
        <v>42051</v>
      </c>
      <c r="W2155" s="26">
        <v>72318</v>
      </c>
    </row>
    <row r="2156" spans="1:23">
      <c r="A2156" t="str">
        <f t="shared" si="33"/>
        <v>Oklahoma, Oklahoma</v>
      </c>
      <c r="B2156" t="s">
        <v>3550</v>
      </c>
      <c r="E2156" t="s">
        <v>3550</v>
      </c>
      <c r="F2156" s="25" t="s">
        <v>3570</v>
      </c>
      <c r="G2156" s="6"/>
      <c r="H2156" s="7">
        <v>787216</v>
      </c>
      <c r="I2156" s="8"/>
      <c r="J2156" s="8">
        <v>0.62133010507916508</v>
      </c>
      <c r="K2156" s="8"/>
      <c r="L2156" s="8">
        <v>0.27925753541594683</v>
      </c>
      <c r="M2156" s="8"/>
      <c r="N2156" s="8">
        <v>0</v>
      </c>
      <c r="O2156" s="8"/>
      <c r="P2156" s="8">
        <v>9.9412359504888109E-2</v>
      </c>
      <c r="Q2156" s="8"/>
      <c r="R2156" s="8">
        <v>0</v>
      </c>
      <c r="S2156" s="8"/>
      <c r="T2156" s="8">
        <v>0</v>
      </c>
      <c r="U2156" s="26">
        <v>489121</v>
      </c>
      <c r="V2156" s="26">
        <v>219836</v>
      </c>
      <c r="W2156" s="26">
        <v>78259</v>
      </c>
    </row>
    <row r="2157" spans="1:23">
      <c r="A2157" t="str">
        <f t="shared" si="33"/>
        <v>Cleveland, Oklahoma</v>
      </c>
      <c r="B2157" t="s">
        <v>3550</v>
      </c>
      <c r="E2157" t="s">
        <v>340</v>
      </c>
      <c r="F2157" s="25" t="s">
        <v>3571</v>
      </c>
      <c r="G2157" s="6"/>
      <c r="H2157" s="7">
        <v>279274</v>
      </c>
      <c r="I2157" s="8"/>
      <c r="J2157" s="8">
        <v>0.17362876601473823</v>
      </c>
      <c r="K2157" s="8"/>
      <c r="L2157" s="8">
        <v>0.57976754012188747</v>
      </c>
      <c r="M2157" s="8"/>
      <c r="N2157" s="8">
        <v>0</v>
      </c>
      <c r="O2157" s="8"/>
      <c r="P2157" s="8">
        <v>0.24660369386337433</v>
      </c>
      <c r="Q2157" s="8"/>
      <c r="R2157" s="8">
        <v>0</v>
      </c>
      <c r="S2157" s="8"/>
      <c r="T2157" s="8">
        <v>0</v>
      </c>
      <c r="U2157" s="26">
        <v>48490.000000000007</v>
      </c>
      <c r="V2157" s="26">
        <v>161914</v>
      </c>
      <c r="W2157" s="26">
        <v>68870</v>
      </c>
    </row>
    <row r="2158" spans="1:23">
      <c r="A2158" t="str">
        <f t="shared" si="33"/>
        <v>Harper, Oklahoma</v>
      </c>
      <c r="B2158" t="s">
        <v>3550</v>
      </c>
      <c r="E2158" t="s">
        <v>1701</v>
      </c>
      <c r="F2158" s="25" t="s">
        <v>3572</v>
      </c>
      <c r="G2158" s="6"/>
      <c r="H2158" s="7">
        <v>3760</v>
      </c>
      <c r="I2158" s="8"/>
      <c r="J2158" s="8">
        <v>0</v>
      </c>
      <c r="K2158" s="8"/>
      <c r="L2158" s="8">
        <v>0</v>
      </c>
      <c r="M2158" s="8"/>
      <c r="N2158" s="8">
        <v>0</v>
      </c>
      <c r="O2158" s="8"/>
      <c r="P2158" s="8">
        <v>1</v>
      </c>
      <c r="Q2158" s="8"/>
      <c r="R2158" s="8">
        <v>0</v>
      </c>
      <c r="S2158" s="8"/>
      <c r="T2158" s="8">
        <v>0</v>
      </c>
      <c r="U2158" s="26">
        <v>0</v>
      </c>
      <c r="V2158" s="26">
        <v>0</v>
      </c>
      <c r="W2158" s="26">
        <v>3760</v>
      </c>
    </row>
    <row r="2159" spans="1:23">
      <c r="A2159" t="str">
        <f t="shared" si="33"/>
        <v>Alfalfa, Oklahoma</v>
      </c>
      <c r="B2159" t="s">
        <v>3550</v>
      </c>
      <c r="E2159" t="s">
        <v>3573</v>
      </c>
      <c r="F2159" s="25" t="s">
        <v>3574</v>
      </c>
      <c r="G2159" s="6"/>
      <c r="H2159" s="7">
        <v>5847</v>
      </c>
      <c r="I2159" s="8"/>
      <c r="J2159" s="8">
        <v>0</v>
      </c>
      <c r="K2159" s="8"/>
      <c r="L2159" s="8">
        <v>0</v>
      </c>
      <c r="M2159" s="8"/>
      <c r="N2159" s="8">
        <v>0</v>
      </c>
      <c r="O2159" s="8"/>
      <c r="P2159" s="8">
        <v>1</v>
      </c>
      <c r="Q2159" s="8"/>
      <c r="R2159" s="8">
        <v>0</v>
      </c>
      <c r="S2159" s="8"/>
      <c r="T2159" s="8">
        <v>0</v>
      </c>
      <c r="U2159" s="26">
        <v>0</v>
      </c>
      <c r="V2159" s="26">
        <v>0</v>
      </c>
      <c r="W2159" s="26">
        <v>5847</v>
      </c>
    </row>
    <row r="2160" spans="1:23">
      <c r="A2160" t="str">
        <f t="shared" si="33"/>
        <v>Lincoln, Oklahoma</v>
      </c>
      <c r="B2160" t="s">
        <v>3550</v>
      </c>
      <c r="E2160" t="s">
        <v>326</v>
      </c>
      <c r="F2160" s="25" t="s">
        <v>3575</v>
      </c>
      <c r="G2160" s="6"/>
      <c r="H2160" s="7">
        <v>34895</v>
      </c>
      <c r="I2160" s="8"/>
      <c r="J2160" s="8">
        <v>0</v>
      </c>
      <c r="K2160" s="8"/>
      <c r="L2160" s="8">
        <v>0</v>
      </c>
      <c r="M2160" s="8"/>
      <c r="N2160" s="8">
        <v>0</v>
      </c>
      <c r="O2160" s="8"/>
      <c r="P2160" s="8">
        <v>1</v>
      </c>
      <c r="Q2160" s="8"/>
      <c r="R2160" s="8">
        <v>0</v>
      </c>
      <c r="S2160" s="8"/>
      <c r="T2160" s="8">
        <v>0</v>
      </c>
      <c r="U2160" s="26">
        <v>0</v>
      </c>
      <c r="V2160" s="26">
        <v>0</v>
      </c>
      <c r="W2160" s="26">
        <v>34895</v>
      </c>
    </row>
    <row r="2161" spans="1:23">
      <c r="A2161" t="str">
        <f t="shared" si="33"/>
        <v>Seminole, Oklahoma</v>
      </c>
      <c r="B2161" t="s">
        <v>3550</v>
      </c>
      <c r="E2161" t="s">
        <v>698</v>
      </c>
      <c r="F2161" s="25" t="s">
        <v>3576</v>
      </c>
      <c r="G2161" s="6"/>
      <c r="H2161" s="7">
        <v>24832</v>
      </c>
      <c r="I2161" s="8"/>
      <c r="J2161" s="8">
        <v>0</v>
      </c>
      <c r="K2161" s="8"/>
      <c r="L2161" s="8">
        <v>0</v>
      </c>
      <c r="M2161" s="8"/>
      <c r="N2161" s="8">
        <v>0</v>
      </c>
      <c r="O2161" s="8"/>
      <c r="P2161" s="8">
        <v>1</v>
      </c>
      <c r="Q2161" s="8"/>
      <c r="R2161" s="8">
        <v>0</v>
      </c>
      <c r="S2161" s="8"/>
      <c r="T2161" s="8">
        <v>0</v>
      </c>
      <c r="U2161" s="26">
        <v>0</v>
      </c>
      <c r="V2161" s="26">
        <v>0</v>
      </c>
      <c r="W2161" s="26">
        <v>24832</v>
      </c>
    </row>
    <row r="2162" spans="1:23">
      <c r="A2162" t="str">
        <f t="shared" si="33"/>
        <v>Woods, Oklahoma</v>
      </c>
      <c r="B2162" t="s">
        <v>3550</v>
      </c>
      <c r="E2162" t="s">
        <v>3577</v>
      </c>
      <c r="F2162" s="25" t="s">
        <v>3578</v>
      </c>
      <c r="G2162" s="6"/>
      <c r="H2162" s="7">
        <v>9043</v>
      </c>
      <c r="I2162" s="8"/>
      <c r="J2162" s="8">
        <v>0</v>
      </c>
      <c r="K2162" s="8"/>
      <c r="L2162" s="8">
        <v>0</v>
      </c>
      <c r="M2162" s="8"/>
      <c r="N2162" s="8">
        <v>0</v>
      </c>
      <c r="O2162" s="8"/>
      <c r="P2162" s="8">
        <v>1</v>
      </c>
      <c r="Q2162" s="8"/>
      <c r="R2162" s="8">
        <v>0</v>
      </c>
      <c r="S2162" s="8"/>
      <c r="T2162" s="8">
        <v>0</v>
      </c>
      <c r="U2162" s="26">
        <v>0</v>
      </c>
      <c r="V2162" s="26">
        <v>0</v>
      </c>
      <c r="W2162" s="26">
        <v>9043</v>
      </c>
    </row>
    <row r="2163" spans="1:23">
      <c r="A2163" t="str">
        <f t="shared" si="33"/>
        <v>Blaine, Oklahoma</v>
      </c>
      <c r="B2163" t="s">
        <v>3550</v>
      </c>
      <c r="E2163" t="s">
        <v>1230</v>
      </c>
      <c r="F2163" s="25" t="s">
        <v>3579</v>
      </c>
      <c r="G2163" s="6"/>
      <c r="H2163" s="7">
        <v>9556</v>
      </c>
      <c r="I2163" s="8"/>
      <c r="J2163" s="8">
        <v>0</v>
      </c>
      <c r="K2163" s="8"/>
      <c r="L2163" s="8">
        <v>0</v>
      </c>
      <c r="M2163" s="8"/>
      <c r="N2163" s="8">
        <v>0</v>
      </c>
      <c r="O2163" s="8"/>
      <c r="P2163" s="8">
        <v>1</v>
      </c>
      <c r="Q2163" s="8"/>
      <c r="R2163" s="8">
        <v>0</v>
      </c>
      <c r="S2163" s="8"/>
      <c r="T2163" s="8">
        <v>0</v>
      </c>
      <c r="U2163" s="26">
        <v>0</v>
      </c>
      <c r="V2163" s="26">
        <v>0</v>
      </c>
      <c r="W2163" s="26">
        <v>9556</v>
      </c>
    </row>
    <row r="2164" spans="1:23">
      <c r="A2164" t="str">
        <f t="shared" si="33"/>
        <v>Pottawatomie, Oklahoma</v>
      </c>
      <c r="B2164" t="s">
        <v>3550</v>
      </c>
      <c r="E2164" t="s">
        <v>1611</v>
      </c>
      <c r="F2164" s="25" t="s">
        <v>3580</v>
      </c>
      <c r="G2164" s="6"/>
      <c r="H2164" s="7">
        <v>72154</v>
      </c>
      <c r="I2164" s="8"/>
      <c r="J2164" s="8">
        <v>0</v>
      </c>
      <c r="K2164" s="8"/>
      <c r="L2164" s="8">
        <v>0</v>
      </c>
      <c r="M2164" s="8"/>
      <c r="N2164" s="8">
        <v>0</v>
      </c>
      <c r="O2164" s="8"/>
      <c r="P2164" s="8">
        <v>1</v>
      </c>
      <c r="Q2164" s="8"/>
      <c r="R2164" s="8">
        <v>0</v>
      </c>
      <c r="S2164" s="8"/>
      <c r="T2164" s="8">
        <v>0</v>
      </c>
      <c r="U2164" s="26">
        <v>0</v>
      </c>
      <c r="V2164" s="26">
        <v>0</v>
      </c>
      <c r="W2164" s="26">
        <v>72154</v>
      </c>
    </row>
    <row r="2165" spans="1:23">
      <c r="A2165" t="str">
        <f t="shared" si="33"/>
        <v>Major, Oklahoma</v>
      </c>
      <c r="B2165" t="s">
        <v>3550</v>
      </c>
      <c r="E2165" t="s">
        <v>3581</v>
      </c>
      <c r="F2165" s="25" t="s">
        <v>3582</v>
      </c>
      <c r="G2165" s="6"/>
      <c r="H2165" s="7">
        <v>7692</v>
      </c>
      <c r="I2165" s="8"/>
      <c r="J2165" s="8">
        <v>0</v>
      </c>
      <c r="K2165" s="8"/>
      <c r="L2165" s="8">
        <v>0</v>
      </c>
      <c r="M2165" s="8"/>
      <c r="N2165" s="8">
        <v>0</v>
      </c>
      <c r="O2165" s="8"/>
      <c r="P2165" s="8">
        <v>1</v>
      </c>
      <c r="Q2165" s="8"/>
      <c r="R2165" s="8">
        <v>0</v>
      </c>
      <c r="S2165" s="8"/>
      <c r="T2165" s="8">
        <v>0</v>
      </c>
      <c r="U2165" s="26">
        <v>0</v>
      </c>
      <c r="V2165" s="26">
        <v>0</v>
      </c>
      <c r="W2165" s="26">
        <v>7692</v>
      </c>
    </row>
    <row r="2166" spans="1:23">
      <c r="A2166" t="str">
        <f t="shared" si="33"/>
        <v>Custer, Oklahoma</v>
      </c>
      <c r="B2166" t="s">
        <v>3550</v>
      </c>
      <c r="E2166" t="s">
        <v>525</v>
      </c>
      <c r="F2166" s="25" t="s">
        <v>3583</v>
      </c>
      <c r="G2166" s="6"/>
      <c r="H2166" s="7">
        <v>29152</v>
      </c>
      <c r="I2166" s="8"/>
      <c r="J2166" s="8">
        <v>0</v>
      </c>
      <c r="K2166" s="8"/>
      <c r="L2166" s="8">
        <v>0</v>
      </c>
      <c r="M2166" s="8"/>
      <c r="N2166" s="8">
        <v>0</v>
      </c>
      <c r="O2166" s="8"/>
      <c r="P2166" s="8">
        <v>1</v>
      </c>
      <c r="Q2166" s="8"/>
      <c r="R2166" s="8">
        <v>0</v>
      </c>
      <c r="S2166" s="8"/>
      <c r="T2166" s="8">
        <v>0</v>
      </c>
      <c r="U2166" s="26">
        <v>0</v>
      </c>
      <c r="V2166" s="26">
        <v>0</v>
      </c>
      <c r="W2166" s="26">
        <v>29152</v>
      </c>
    </row>
    <row r="2167" spans="1:23">
      <c r="A2167" t="str">
        <f t="shared" si="33"/>
        <v>Ellis, Oklahoma</v>
      </c>
      <c r="B2167" t="s">
        <v>3550</v>
      </c>
      <c r="E2167" t="s">
        <v>1590</v>
      </c>
      <c r="F2167" s="25" t="s">
        <v>3584</v>
      </c>
      <c r="G2167" s="6"/>
      <c r="H2167" s="7">
        <v>4015</v>
      </c>
      <c r="I2167" s="8"/>
      <c r="J2167" s="8">
        <v>0</v>
      </c>
      <c r="K2167" s="8"/>
      <c r="L2167" s="8">
        <v>0</v>
      </c>
      <c r="M2167" s="8"/>
      <c r="N2167" s="8">
        <v>0</v>
      </c>
      <c r="O2167" s="8"/>
      <c r="P2167" s="8">
        <v>1</v>
      </c>
      <c r="Q2167" s="8"/>
      <c r="R2167" s="8">
        <v>0</v>
      </c>
      <c r="S2167" s="8"/>
      <c r="T2167" s="8">
        <v>0</v>
      </c>
      <c r="U2167" s="26">
        <v>0</v>
      </c>
      <c r="V2167" s="26">
        <v>0</v>
      </c>
      <c r="W2167" s="26">
        <v>4015</v>
      </c>
    </row>
    <row r="2168" spans="1:23">
      <c r="A2168" t="str">
        <f t="shared" si="33"/>
        <v>Logan, Oklahoma</v>
      </c>
      <c r="B2168" t="s">
        <v>3550</v>
      </c>
      <c r="E2168" t="s">
        <v>352</v>
      </c>
      <c r="F2168" s="25" t="s">
        <v>3585</v>
      </c>
      <c r="G2168" s="6"/>
      <c r="H2168" s="7">
        <v>46683</v>
      </c>
      <c r="I2168" s="8"/>
      <c r="J2168" s="8">
        <v>0</v>
      </c>
      <c r="K2168" s="8"/>
      <c r="L2168" s="8">
        <v>0.20163657005762273</v>
      </c>
      <c r="M2168" s="8"/>
      <c r="N2168" s="8">
        <v>0</v>
      </c>
      <c r="O2168" s="8"/>
      <c r="P2168" s="8">
        <v>0.7983634299423773</v>
      </c>
      <c r="Q2168" s="8"/>
      <c r="R2168" s="8">
        <v>0</v>
      </c>
      <c r="S2168" s="8"/>
      <c r="T2168" s="8">
        <v>0</v>
      </c>
      <c r="U2168" s="26">
        <v>0</v>
      </c>
      <c r="V2168" s="26">
        <v>9413.0000000000018</v>
      </c>
      <c r="W2168" s="26">
        <v>37270</v>
      </c>
    </row>
    <row r="2169" spans="1:23">
      <c r="A2169" t="str">
        <f t="shared" si="33"/>
        <v>Beaver, Oklahoma</v>
      </c>
      <c r="B2169" t="s">
        <v>3550</v>
      </c>
      <c r="E2169" t="s">
        <v>3586</v>
      </c>
      <c r="F2169" s="25" t="s">
        <v>3587</v>
      </c>
      <c r="G2169" s="6"/>
      <c r="H2169" s="7">
        <v>5377</v>
      </c>
      <c r="I2169" s="8"/>
      <c r="J2169" s="8">
        <v>0</v>
      </c>
      <c r="K2169" s="8"/>
      <c r="L2169" s="8">
        <v>0</v>
      </c>
      <c r="M2169" s="8"/>
      <c r="N2169" s="8">
        <v>0</v>
      </c>
      <c r="O2169" s="8"/>
      <c r="P2169" s="8">
        <v>1</v>
      </c>
      <c r="Q2169" s="8"/>
      <c r="R2169" s="8">
        <v>0</v>
      </c>
      <c r="S2169" s="8"/>
      <c r="T2169" s="8">
        <v>0</v>
      </c>
      <c r="U2169" s="26">
        <v>0</v>
      </c>
      <c r="V2169" s="26">
        <v>0</v>
      </c>
      <c r="W2169" s="26">
        <v>5377</v>
      </c>
    </row>
    <row r="2170" spans="1:23">
      <c r="A2170" t="str">
        <f t="shared" si="33"/>
        <v>Dewey, Oklahoma</v>
      </c>
      <c r="B2170" t="s">
        <v>3550</v>
      </c>
      <c r="E2170" t="s">
        <v>3588</v>
      </c>
      <c r="F2170" s="25" t="s">
        <v>3589</v>
      </c>
      <c r="G2170" s="6"/>
      <c r="H2170" s="7">
        <v>4922</v>
      </c>
      <c r="I2170" s="8"/>
      <c r="J2170" s="8">
        <v>0</v>
      </c>
      <c r="K2170" s="8"/>
      <c r="L2170" s="8">
        <v>0</v>
      </c>
      <c r="M2170" s="8"/>
      <c r="N2170" s="8">
        <v>0</v>
      </c>
      <c r="O2170" s="8"/>
      <c r="P2170" s="8">
        <v>1</v>
      </c>
      <c r="Q2170" s="8"/>
      <c r="R2170" s="8">
        <v>0</v>
      </c>
      <c r="S2170" s="8"/>
      <c r="T2170" s="8">
        <v>0</v>
      </c>
      <c r="U2170" s="26">
        <v>0</v>
      </c>
      <c r="V2170" s="26">
        <v>0</v>
      </c>
      <c r="W2170" s="26">
        <v>4922</v>
      </c>
    </row>
    <row r="2171" spans="1:23">
      <c r="A2171" t="str">
        <f t="shared" si="33"/>
        <v>Texas, Oklahoma</v>
      </c>
      <c r="B2171" t="s">
        <v>3550</v>
      </c>
      <c r="E2171" t="s">
        <v>2550</v>
      </c>
      <c r="F2171" s="25" t="s">
        <v>3590</v>
      </c>
      <c r="G2171" s="6"/>
      <c r="H2171" s="7">
        <v>20805</v>
      </c>
      <c r="I2171" s="8"/>
      <c r="J2171" s="8">
        <v>0</v>
      </c>
      <c r="K2171" s="8"/>
      <c r="L2171" s="8">
        <v>0</v>
      </c>
      <c r="M2171" s="8"/>
      <c r="N2171" s="8">
        <v>0</v>
      </c>
      <c r="O2171" s="8"/>
      <c r="P2171" s="8">
        <v>1</v>
      </c>
      <c r="Q2171" s="8"/>
      <c r="R2171" s="8">
        <v>0</v>
      </c>
      <c r="S2171" s="8"/>
      <c r="T2171" s="8">
        <v>0</v>
      </c>
      <c r="U2171" s="26">
        <v>0</v>
      </c>
      <c r="V2171" s="26">
        <v>0</v>
      </c>
      <c r="W2171" s="26">
        <v>20805</v>
      </c>
    </row>
    <row r="2172" spans="1:23">
      <c r="A2172" t="str">
        <f t="shared" si="33"/>
        <v>Woodward, Oklahoma</v>
      </c>
      <c r="B2172" t="s">
        <v>3550</v>
      </c>
      <c r="E2172" t="s">
        <v>3591</v>
      </c>
      <c r="F2172" s="25" t="s">
        <v>3592</v>
      </c>
      <c r="G2172" s="6"/>
      <c r="H2172" s="7">
        <v>20727</v>
      </c>
      <c r="I2172" s="8"/>
      <c r="J2172" s="8">
        <v>0</v>
      </c>
      <c r="K2172" s="8"/>
      <c r="L2172" s="8">
        <v>0</v>
      </c>
      <c r="M2172" s="8"/>
      <c r="N2172" s="8">
        <v>0</v>
      </c>
      <c r="O2172" s="8"/>
      <c r="P2172" s="8">
        <v>1</v>
      </c>
      <c r="Q2172" s="8"/>
      <c r="R2172" s="8">
        <v>0</v>
      </c>
      <c r="S2172" s="8"/>
      <c r="T2172" s="8">
        <v>0</v>
      </c>
      <c r="U2172" s="26">
        <v>0</v>
      </c>
      <c r="V2172" s="26">
        <v>0</v>
      </c>
      <c r="W2172" s="26">
        <v>20727</v>
      </c>
    </row>
    <row r="2173" spans="1:23">
      <c r="A2173" t="str">
        <f t="shared" si="33"/>
        <v>Kingfisher, Oklahoma</v>
      </c>
      <c r="B2173" t="s">
        <v>3550</v>
      </c>
      <c r="E2173" t="s">
        <v>3593</v>
      </c>
      <c r="F2173" s="25" t="s">
        <v>3594</v>
      </c>
      <c r="G2173" s="6"/>
      <c r="H2173" s="7">
        <v>15694</v>
      </c>
      <c r="I2173" s="8"/>
      <c r="J2173" s="8">
        <v>0</v>
      </c>
      <c r="K2173" s="8"/>
      <c r="L2173" s="8">
        <v>0</v>
      </c>
      <c r="M2173" s="8"/>
      <c r="N2173" s="8">
        <v>0</v>
      </c>
      <c r="O2173" s="8"/>
      <c r="P2173" s="8">
        <v>1</v>
      </c>
      <c r="Q2173" s="8"/>
      <c r="R2173" s="8">
        <v>0</v>
      </c>
      <c r="S2173" s="8"/>
      <c r="T2173" s="8">
        <v>0</v>
      </c>
      <c r="U2173" s="26">
        <v>0</v>
      </c>
      <c r="V2173" s="26">
        <v>0</v>
      </c>
      <c r="W2173" s="26">
        <v>15694</v>
      </c>
    </row>
    <row r="2174" spans="1:23">
      <c r="A2174" t="str">
        <f t="shared" si="33"/>
        <v>Cimarron, Oklahoma</v>
      </c>
      <c r="B2174" t="s">
        <v>3550</v>
      </c>
      <c r="E2174" t="s">
        <v>3595</v>
      </c>
      <c r="F2174" s="25" t="s">
        <v>3596</v>
      </c>
      <c r="G2174" s="6"/>
      <c r="H2174" s="7">
        <v>2174</v>
      </c>
      <c r="I2174" s="8"/>
      <c r="J2174" s="8">
        <v>0</v>
      </c>
      <c r="K2174" s="8"/>
      <c r="L2174" s="8">
        <v>0</v>
      </c>
      <c r="M2174" s="8"/>
      <c r="N2174" s="8">
        <v>0</v>
      </c>
      <c r="O2174" s="8"/>
      <c r="P2174" s="8">
        <v>1</v>
      </c>
      <c r="Q2174" s="8"/>
      <c r="R2174" s="8">
        <v>0</v>
      </c>
      <c r="S2174" s="8"/>
      <c r="T2174" s="8">
        <v>0</v>
      </c>
      <c r="U2174" s="26">
        <v>0</v>
      </c>
      <c r="V2174" s="26">
        <v>0</v>
      </c>
      <c r="W2174" s="26">
        <v>2174</v>
      </c>
    </row>
    <row r="2175" spans="1:23">
      <c r="A2175" t="str">
        <f t="shared" si="33"/>
        <v>Adair, Oklahoma</v>
      </c>
      <c r="B2175" t="s">
        <v>3550</v>
      </c>
      <c r="E2175" t="s">
        <v>1091</v>
      </c>
      <c r="F2175" s="25" t="s">
        <v>3597</v>
      </c>
      <c r="G2175" s="6"/>
      <c r="H2175" s="7">
        <v>22220</v>
      </c>
      <c r="I2175" s="8"/>
      <c r="J2175" s="8">
        <v>0</v>
      </c>
      <c r="K2175" s="8"/>
      <c r="L2175" s="8">
        <v>0</v>
      </c>
      <c r="M2175" s="8"/>
      <c r="N2175" s="8">
        <v>0</v>
      </c>
      <c r="O2175" s="8"/>
      <c r="P2175" s="8">
        <v>1</v>
      </c>
      <c r="Q2175" s="8"/>
      <c r="R2175" s="8">
        <v>0</v>
      </c>
      <c r="S2175" s="8"/>
      <c r="T2175" s="8">
        <v>0</v>
      </c>
      <c r="U2175" s="26">
        <v>0</v>
      </c>
      <c r="V2175" s="26">
        <v>0</v>
      </c>
      <c r="W2175" s="26">
        <v>22220</v>
      </c>
    </row>
    <row r="2176" spans="1:23">
      <c r="A2176" t="str">
        <f t="shared" si="33"/>
        <v>Sequoyah, Oklahoma</v>
      </c>
      <c r="B2176" t="s">
        <v>3550</v>
      </c>
      <c r="E2176" t="s">
        <v>3598</v>
      </c>
      <c r="F2176" s="25" t="s">
        <v>3599</v>
      </c>
      <c r="G2176" s="6"/>
      <c r="H2176" s="7">
        <v>41709</v>
      </c>
      <c r="I2176" s="8"/>
      <c r="J2176" s="8">
        <v>0</v>
      </c>
      <c r="K2176" s="8"/>
      <c r="L2176" s="8">
        <v>7.6554220911553866E-2</v>
      </c>
      <c r="M2176" s="8"/>
      <c r="N2176" s="8">
        <v>0</v>
      </c>
      <c r="O2176" s="8"/>
      <c r="P2176" s="8">
        <v>0.92344577908844616</v>
      </c>
      <c r="Q2176" s="8"/>
      <c r="R2176" s="8">
        <v>0</v>
      </c>
      <c r="S2176" s="8"/>
      <c r="T2176" s="8">
        <v>0</v>
      </c>
      <c r="U2176" s="26">
        <v>0</v>
      </c>
      <c r="V2176" s="26">
        <v>3193</v>
      </c>
      <c r="W2176" s="26">
        <v>38516</v>
      </c>
    </row>
    <row r="2177" spans="1:23">
      <c r="A2177" t="str">
        <f t="shared" si="33"/>
        <v>Ottawa, Oklahoma</v>
      </c>
      <c r="B2177" t="s">
        <v>3550</v>
      </c>
      <c r="E2177" t="s">
        <v>1673</v>
      </c>
      <c r="F2177" s="25" t="s">
        <v>3600</v>
      </c>
      <c r="G2177" s="6"/>
      <c r="H2177" s="7">
        <v>31454</v>
      </c>
      <c r="I2177" s="8"/>
      <c r="J2177" s="8">
        <v>0</v>
      </c>
      <c r="K2177" s="8"/>
      <c r="L2177" s="8">
        <v>0</v>
      </c>
      <c r="M2177" s="8"/>
      <c r="N2177" s="8">
        <v>0</v>
      </c>
      <c r="O2177" s="8"/>
      <c r="P2177" s="8">
        <v>1</v>
      </c>
      <c r="Q2177" s="8"/>
      <c r="R2177" s="8">
        <v>0</v>
      </c>
      <c r="S2177" s="8"/>
      <c r="T2177" s="8">
        <v>0</v>
      </c>
      <c r="U2177" s="26">
        <v>0</v>
      </c>
      <c r="V2177" s="26">
        <v>0</v>
      </c>
      <c r="W2177" s="26">
        <v>31454</v>
      </c>
    </row>
    <row r="2178" spans="1:23">
      <c r="A2178" t="str">
        <f t="shared" si="33"/>
        <v>Mayes, Oklahoma</v>
      </c>
      <c r="B2178" t="s">
        <v>3550</v>
      </c>
      <c r="E2178" t="s">
        <v>3601</v>
      </c>
      <c r="F2178" s="25" t="s">
        <v>3602</v>
      </c>
      <c r="G2178" s="6"/>
      <c r="H2178" s="7">
        <v>41044</v>
      </c>
      <c r="I2178" s="8"/>
      <c r="J2178" s="8">
        <v>0</v>
      </c>
      <c r="K2178" s="8"/>
      <c r="L2178" s="8">
        <v>0</v>
      </c>
      <c r="M2178" s="8"/>
      <c r="N2178" s="8">
        <v>0</v>
      </c>
      <c r="O2178" s="8"/>
      <c r="P2178" s="8">
        <v>1</v>
      </c>
      <c r="Q2178" s="8"/>
      <c r="R2178" s="8">
        <v>0</v>
      </c>
      <c r="S2178" s="8"/>
      <c r="T2178" s="8">
        <v>0</v>
      </c>
      <c r="U2178" s="26">
        <v>0</v>
      </c>
      <c r="V2178" s="26">
        <v>0</v>
      </c>
      <c r="W2178" s="26">
        <v>41044</v>
      </c>
    </row>
    <row r="2179" spans="1:23">
      <c r="A2179" t="str">
        <f t="shared" si="33"/>
        <v>Washington, Oklahoma</v>
      </c>
      <c r="B2179" t="s">
        <v>3550</v>
      </c>
      <c r="E2179" t="s">
        <v>207</v>
      </c>
      <c r="F2179" s="25" t="s">
        <v>3603</v>
      </c>
      <c r="G2179" s="6"/>
      <c r="H2179" s="7">
        <v>51886</v>
      </c>
      <c r="I2179" s="8"/>
      <c r="J2179" s="8">
        <v>0</v>
      </c>
      <c r="K2179" s="8"/>
      <c r="L2179" s="8">
        <v>0</v>
      </c>
      <c r="M2179" s="8"/>
      <c r="N2179" s="8">
        <v>0</v>
      </c>
      <c r="O2179" s="8"/>
      <c r="P2179" s="8">
        <v>1</v>
      </c>
      <c r="Q2179" s="8"/>
      <c r="R2179" s="8">
        <v>0</v>
      </c>
      <c r="S2179" s="8"/>
      <c r="T2179" s="8">
        <v>0</v>
      </c>
      <c r="U2179" s="26">
        <v>0</v>
      </c>
      <c r="V2179" s="26">
        <v>0</v>
      </c>
      <c r="W2179" s="26">
        <v>51886</v>
      </c>
    </row>
    <row r="2180" spans="1:23">
      <c r="A2180" t="str">
        <f t="shared" si="33"/>
        <v>Delaware, Oklahoma</v>
      </c>
      <c r="B2180" t="s">
        <v>3550</v>
      </c>
      <c r="E2180" t="s">
        <v>657</v>
      </c>
      <c r="F2180" s="25" t="s">
        <v>3604</v>
      </c>
      <c r="G2180" s="6"/>
      <c r="H2180" s="7">
        <v>42433</v>
      </c>
      <c r="I2180" s="8"/>
      <c r="J2180" s="8">
        <v>0</v>
      </c>
      <c r="K2180" s="8"/>
      <c r="L2180" s="8">
        <v>0</v>
      </c>
      <c r="M2180" s="8"/>
      <c r="N2180" s="8">
        <v>0</v>
      </c>
      <c r="O2180" s="8"/>
      <c r="P2180" s="8">
        <v>1</v>
      </c>
      <c r="Q2180" s="8"/>
      <c r="R2180" s="8">
        <v>0</v>
      </c>
      <c r="S2180" s="8"/>
      <c r="T2180" s="8">
        <v>0</v>
      </c>
      <c r="U2180" s="26">
        <v>0</v>
      </c>
      <c r="V2180" s="26">
        <v>0</v>
      </c>
      <c r="W2180" s="26">
        <v>42433</v>
      </c>
    </row>
    <row r="2181" spans="1:23">
      <c r="A2181" t="str">
        <f t="shared" si="33"/>
        <v>Craig, Oklahoma</v>
      </c>
      <c r="B2181" t="s">
        <v>3550</v>
      </c>
      <c r="E2181" t="s">
        <v>3605</v>
      </c>
      <c r="F2181" s="25" t="s">
        <v>3606</v>
      </c>
      <c r="G2181" s="6"/>
      <c r="H2181" s="7">
        <v>14390</v>
      </c>
      <c r="I2181" s="8"/>
      <c r="J2181" s="8">
        <v>0</v>
      </c>
      <c r="K2181" s="8"/>
      <c r="L2181" s="8">
        <v>0</v>
      </c>
      <c r="M2181" s="8"/>
      <c r="N2181" s="8">
        <v>0</v>
      </c>
      <c r="O2181" s="8"/>
      <c r="P2181" s="8">
        <v>1</v>
      </c>
      <c r="Q2181" s="8"/>
      <c r="R2181" s="8">
        <v>0</v>
      </c>
      <c r="S2181" s="8"/>
      <c r="T2181" s="8">
        <v>0</v>
      </c>
      <c r="U2181" s="26">
        <v>0</v>
      </c>
      <c r="V2181" s="26">
        <v>0</v>
      </c>
      <c r="W2181" s="26">
        <v>14390</v>
      </c>
    </row>
    <row r="2182" spans="1:23">
      <c r="A2182" t="str">
        <f t="shared" ref="A2182:A2245" si="34">E2182&amp;", "&amp;B2182</f>
        <v>Cherokee, Oklahoma</v>
      </c>
      <c r="B2182" t="s">
        <v>3550</v>
      </c>
      <c r="E2182" t="s">
        <v>137</v>
      </c>
      <c r="F2182" s="25" t="s">
        <v>3607</v>
      </c>
      <c r="G2182" s="6"/>
      <c r="H2182" s="7">
        <v>48664</v>
      </c>
      <c r="I2182" s="8"/>
      <c r="J2182" s="8">
        <v>0</v>
      </c>
      <c r="K2182" s="8"/>
      <c r="L2182" s="8">
        <v>0</v>
      </c>
      <c r="M2182" s="8"/>
      <c r="N2182" s="8">
        <v>0</v>
      </c>
      <c r="O2182" s="8"/>
      <c r="P2182" s="8">
        <v>1</v>
      </c>
      <c r="Q2182" s="8"/>
      <c r="R2182" s="8">
        <v>0</v>
      </c>
      <c r="S2182" s="8"/>
      <c r="T2182" s="8">
        <v>0</v>
      </c>
      <c r="U2182" s="26">
        <v>0</v>
      </c>
      <c r="V2182" s="26">
        <v>0</v>
      </c>
      <c r="W2182" s="26">
        <v>48664</v>
      </c>
    </row>
    <row r="2183" spans="1:23">
      <c r="A2183" t="str">
        <f t="shared" si="34"/>
        <v>Nowata, Oklahoma</v>
      </c>
      <c r="B2183" t="s">
        <v>3550</v>
      </c>
      <c r="E2183" t="s">
        <v>3608</v>
      </c>
      <c r="F2183" s="25" t="s">
        <v>3609</v>
      </c>
      <c r="G2183" s="6"/>
      <c r="H2183" s="7">
        <v>10322</v>
      </c>
      <c r="I2183" s="8"/>
      <c r="J2183" s="8">
        <v>0</v>
      </c>
      <c r="K2183" s="8"/>
      <c r="L2183" s="8">
        <v>0</v>
      </c>
      <c r="M2183" s="8"/>
      <c r="N2183" s="8">
        <v>0</v>
      </c>
      <c r="O2183" s="8"/>
      <c r="P2183" s="8">
        <v>1</v>
      </c>
      <c r="Q2183" s="8"/>
      <c r="R2183" s="8">
        <v>0</v>
      </c>
      <c r="S2183" s="8"/>
      <c r="T2183" s="8">
        <v>0</v>
      </c>
      <c r="U2183" s="26">
        <v>0</v>
      </c>
      <c r="V2183" s="26">
        <v>0</v>
      </c>
      <c r="W2183" s="26">
        <v>10322</v>
      </c>
    </row>
    <row r="2184" spans="1:23">
      <c r="A2184" t="str">
        <f t="shared" si="34"/>
        <v>Caddo, Oklahoma</v>
      </c>
      <c r="B2184" t="s">
        <v>3550</v>
      </c>
      <c r="E2184" t="s">
        <v>3610</v>
      </c>
      <c r="F2184" s="25" t="s">
        <v>3611</v>
      </c>
      <c r="G2184" s="6"/>
      <c r="H2184" s="7">
        <v>29242</v>
      </c>
      <c r="I2184" s="8"/>
      <c r="J2184" s="8">
        <v>0</v>
      </c>
      <c r="K2184" s="8"/>
      <c r="L2184" s="8">
        <v>0</v>
      </c>
      <c r="M2184" s="8"/>
      <c r="N2184" s="8">
        <v>0</v>
      </c>
      <c r="O2184" s="8"/>
      <c r="P2184" s="8">
        <v>1</v>
      </c>
      <c r="Q2184" s="8"/>
      <c r="R2184" s="8">
        <v>0</v>
      </c>
      <c r="S2184" s="8"/>
      <c r="T2184" s="8">
        <v>0</v>
      </c>
      <c r="U2184" s="26">
        <v>0</v>
      </c>
      <c r="V2184" s="26">
        <v>0</v>
      </c>
      <c r="W2184" s="26">
        <v>29242</v>
      </c>
    </row>
    <row r="2185" spans="1:23">
      <c r="A2185" t="str">
        <f t="shared" si="34"/>
        <v>Greer, Oklahoma</v>
      </c>
      <c r="B2185" t="s">
        <v>3550</v>
      </c>
      <c r="E2185" t="s">
        <v>3612</v>
      </c>
      <c r="F2185" s="25" t="s">
        <v>3613</v>
      </c>
      <c r="G2185" s="6"/>
      <c r="H2185" s="7">
        <v>5861</v>
      </c>
      <c r="I2185" s="8"/>
      <c r="J2185" s="8">
        <v>0</v>
      </c>
      <c r="K2185" s="8"/>
      <c r="L2185" s="8">
        <v>0</v>
      </c>
      <c r="M2185" s="8"/>
      <c r="N2185" s="8">
        <v>0</v>
      </c>
      <c r="O2185" s="8"/>
      <c r="P2185" s="8">
        <v>1</v>
      </c>
      <c r="Q2185" s="8"/>
      <c r="R2185" s="8">
        <v>0</v>
      </c>
      <c r="S2185" s="8"/>
      <c r="T2185" s="8">
        <v>0</v>
      </c>
      <c r="U2185" s="26">
        <v>0</v>
      </c>
      <c r="V2185" s="26">
        <v>0</v>
      </c>
      <c r="W2185" s="26">
        <v>5861</v>
      </c>
    </row>
    <row r="2186" spans="1:23">
      <c r="A2186" t="str">
        <f t="shared" si="34"/>
        <v>Cotton, Oklahoma</v>
      </c>
      <c r="B2186" t="s">
        <v>3550</v>
      </c>
      <c r="E2186" t="s">
        <v>3614</v>
      </c>
      <c r="F2186" s="25" t="s">
        <v>3615</v>
      </c>
      <c r="G2186" s="6"/>
      <c r="H2186" s="7">
        <v>5858</v>
      </c>
      <c r="I2186" s="8"/>
      <c r="J2186" s="8">
        <v>0</v>
      </c>
      <c r="K2186" s="8"/>
      <c r="L2186" s="8">
        <v>0</v>
      </c>
      <c r="M2186" s="8"/>
      <c r="N2186" s="8">
        <v>0</v>
      </c>
      <c r="O2186" s="8"/>
      <c r="P2186" s="8">
        <v>1</v>
      </c>
      <c r="Q2186" s="8"/>
      <c r="R2186" s="8">
        <v>0</v>
      </c>
      <c r="S2186" s="8"/>
      <c r="T2186" s="8">
        <v>0</v>
      </c>
      <c r="U2186" s="26">
        <v>0</v>
      </c>
      <c r="V2186" s="26">
        <v>0</v>
      </c>
      <c r="W2186" s="26">
        <v>5858</v>
      </c>
    </row>
    <row r="2187" spans="1:23">
      <c r="A2187" t="str">
        <f t="shared" si="34"/>
        <v>Harmon, Oklahoma</v>
      </c>
      <c r="B2187" t="s">
        <v>3550</v>
      </c>
      <c r="E2187" t="s">
        <v>3616</v>
      </c>
      <c r="F2187" s="25" t="s">
        <v>3617</v>
      </c>
      <c r="G2187" s="6"/>
      <c r="H2187" s="7">
        <v>2710</v>
      </c>
      <c r="I2187" s="8"/>
      <c r="J2187" s="8">
        <v>0</v>
      </c>
      <c r="K2187" s="8"/>
      <c r="L2187" s="8">
        <v>0</v>
      </c>
      <c r="M2187" s="8"/>
      <c r="N2187" s="8">
        <v>0</v>
      </c>
      <c r="O2187" s="8"/>
      <c r="P2187" s="8">
        <v>1</v>
      </c>
      <c r="Q2187" s="8"/>
      <c r="R2187" s="8">
        <v>0</v>
      </c>
      <c r="S2187" s="8"/>
      <c r="T2187" s="8">
        <v>0</v>
      </c>
      <c r="U2187" s="26">
        <v>0</v>
      </c>
      <c r="V2187" s="26">
        <v>0</v>
      </c>
      <c r="W2187" s="26">
        <v>2710</v>
      </c>
    </row>
    <row r="2188" spans="1:23">
      <c r="A2188" t="str">
        <f t="shared" si="34"/>
        <v>Kiowa, Oklahoma</v>
      </c>
      <c r="B2188" t="s">
        <v>3550</v>
      </c>
      <c r="E2188" t="s">
        <v>601</v>
      </c>
      <c r="F2188" s="25" t="s">
        <v>3618</v>
      </c>
      <c r="G2188" s="6"/>
      <c r="H2188" s="7">
        <v>8886</v>
      </c>
      <c r="I2188" s="8"/>
      <c r="J2188" s="8">
        <v>0</v>
      </c>
      <c r="K2188" s="8"/>
      <c r="L2188" s="8">
        <v>0</v>
      </c>
      <c r="M2188" s="8"/>
      <c r="N2188" s="8">
        <v>0</v>
      </c>
      <c r="O2188" s="8"/>
      <c r="P2188" s="8">
        <v>1</v>
      </c>
      <c r="Q2188" s="8"/>
      <c r="R2188" s="8">
        <v>0</v>
      </c>
      <c r="S2188" s="8"/>
      <c r="T2188" s="8">
        <v>0</v>
      </c>
      <c r="U2188" s="26">
        <v>0</v>
      </c>
      <c r="V2188" s="26">
        <v>0</v>
      </c>
      <c r="W2188" s="26">
        <v>8886</v>
      </c>
    </row>
    <row r="2189" spans="1:23">
      <c r="A2189" t="str">
        <f t="shared" si="34"/>
        <v>Jackson, Oklahoma</v>
      </c>
      <c r="B2189" t="s">
        <v>3550</v>
      </c>
      <c r="E2189" t="s">
        <v>181</v>
      </c>
      <c r="F2189" s="25" t="s">
        <v>3619</v>
      </c>
      <c r="G2189" s="6"/>
      <c r="H2189" s="7">
        <v>25063</v>
      </c>
      <c r="I2189" s="8"/>
      <c r="J2189" s="8">
        <v>0</v>
      </c>
      <c r="K2189" s="8"/>
      <c r="L2189" s="8">
        <v>0</v>
      </c>
      <c r="M2189" s="8"/>
      <c r="N2189" s="8">
        <v>0</v>
      </c>
      <c r="O2189" s="8"/>
      <c r="P2189" s="8">
        <v>1</v>
      </c>
      <c r="Q2189" s="8"/>
      <c r="R2189" s="8">
        <v>0</v>
      </c>
      <c r="S2189" s="8"/>
      <c r="T2189" s="8">
        <v>0</v>
      </c>
      <c r="U2189" s="26">
        <v>0</v>
      </c>
      <c r="V2189" s="26">
        <v>0</v>
      </c>
      <c r="W2189" s="26">
        <v>25063</v>
      </c>
    </row>
    <row r="2190" spans="1:23">
      <c r="A2190" t="str">
        <f t="shared" si="34"/>
        <v>Comanche, Oklahoma</v>
      </c>
      <c r="B2190" t="s">
        <v>3550</v>
      </c>
      <c r="E2190" t="s">
        <v>1637</v>
      </c>
      <c r="F2190" s="25" t="s">
        <v>3620</v>
      </c>
      <c r="G2190" s="6"/>
      <c r="H2190" s="7">
        <v>121762</v>
      </c>
      <c r="I2190" s="8"/>
      <c r="J2190" s="8">
        <v>0.58021385982490437</v>
      </c>
      <c r="K2190" s="8"/>
      <c r="L2190" s="8">
        <v>4.2270987664460177E-2</v>
      </c>
      <c r="M2190" s="8"/>
      <c r="N2190" s="8">
        <v>0</v>
      </c>
      <c r="O2190" s="8"/>
      <c r="P2190" s="8">
        <v>0.3775151525106355</v>
      </c>
      <c r="Q2190" s="8"/>
      <c r="R2190" s="8">
        <v>0</v>
      </c>
      <c r="S2190" s="8"/>
      <c r="T2190" s="8">
        <v>0</v>
      </c>
      <c r="U2190" s="26">
        <v>70648</v>
      </c>
      <c r="V2190" s="26">
        <v>5147</v>
      </c>
      <c r="W2190" s="26">
        <v>45967</v>
      </c>
    </row>
    <row r="2191" spans="1:23">
      <c r="A2191" t="str">
        <f t="shared" si="34"/>
        <v>Beckham, Oklahoma</v>
      </c>
      <c r="B2191" t="s">
        <v>3550</v>
      </c>
      <c r="E2191" t="s">
        <v>3621</v>
      </c>
      <c r="F2191" s="25" t="s">
        <v>3622</v>
      </c>
      <c r="G2191" s="6"/>
      <c r="H2191" s="7">
        <v>22268</v>
      </c>
      <c r="I2191" s="8"/>
      <c r="J2191" s="8">
        <v>0</v>
      </c>
      <c r="K2191" s="8"/>
      <c r="L2191" s="8">
        <v>0</v>
      </c>
      <c r="M2191" s="8"/>
      <c r="N2191" s="8">
        <v>0</v>
      </c>
      <c r="O2191" s="8"/>
      <c r="P2191" s="8">
        <v>1</v>
      </c>
      <c r="Q2191" s="8"/>
      <c r="R2191" s="8">
        <v>0</v>
      </c>
      <c r="S2191" s="8"/>
      <c r="T2191" s="8">
        <v>0</v>
      </c>
      <c r="U2191" s="26">
        <v>0</v>
      </c>
      <c r="V2191" s="26">
        <v>0</v>
      </c>
      <c r="W2191" s="26">
        <v>22268</v>
      </c>
    </row>
    <row r="2192" spans="1:23">
      <c r="A2192" t="str">
        <f t="shared" si="34"/>
        <v>Garvin, Oklahoma</v>
      </c>
      <c r="B2192" t="s">
        <v>3550</v>
      </c>
      <c r="E2192" t="s">
        <v>3623</v>
      </c>
      <c r="F2192" s="25" t="s">
        <v>3624</v>
      </c>
      <c r="G2192" s="6"/>
      <c r="H2192" s="7">
        <v>27835</v>
      </c>
      <c r="I2192" s="8"/>
      <c r="J2192" s="8">
        <v>0</v>
      </c>
      <c r="K2192" s="8"/>
      <c r="L2192" s="8">
        <v>0</v>
      </c>
      <c r="M2192" s="8"/>
      <c r="N2192" s="8">
        <v>0</v>
      </c>
      <c r="O2192" s="8"/>
      <c r="P2192" s="8">
        <v>1</v>
      </c>
      <c r="Q2192" s="8"/>
      <c r="R2192" s="8">
        <v>0</v>
      </c>
      <c r="S2192" s="8"/>
      <c r="T2192" s="8">
        <v>0</v>
      </c>
      <c r="U2192" s="26">
        <v>0</v>
      </c>
      <c r="V2192" s="26">
        <v>0</v>
      </c>
      <c r="W2192" s="26">
        <v>27835</v>
      </c>
    </row>
    <row r="2193" spans="1:23">
      <c r="A2193" t="str">
        <f t="shared" si="34"/>
        <v>Tillman, Oklahoma</v>
      </c>
      <c r="B2193" t="s">
        <v>3550</v>
      </c>
      <c r="E2193" t="s">
        <v>3625</v>
      </c>
      <c r="F2193" s="25" t="s">
        <v>3626</v>
      </c>
      <c r="G2193" s="6"/>
      <c r="H2193" s="7">
        <v>7413</v>
      </c>
      <c r="I2193" s="8"/>
      <c r="J2193" s="8">
        <v>0</v>
      </c>
      <c r="K2193" s="8"/>
      <c r="L2193" s="8">
        <v>0</v>
      </c>
      <c r="M2193" s="8"/>
      <c r="N2193" s="8">
        <v>0</v>
      </c>
      <c r="O2193" s="8"/>
      <c r="P2193" s="8">
        <v>1</v>
      </c>
      <c r="Q2193" s="8"/>
      <c r="R2193" s="8">
        <v>0</v>
      </c>
      <c r="S2193" s="8"/>
      <c r="T2193" s="8">
        <v>0</v>
      </c>
      <c r="U2193" s="26">
        <v>0</v>
      </c>
      <c r="V2193" s="26">
        <v>0</v>
      </c>
      <c r="W2193" s="26">
        <v>7413</v>
      </c>
    </row>
    <row r="2194" spans="1:23">
      <c r="A2194" t="str">
        <f t="shared" si="34"/>
        <v>Jefferson, Oklahoma</v>
      </c>
      <c r="B2194" t="s">
        <v>3550</v>
      </c>
      <c r="E2194" t="s">
        <v>101</v>
      </c>
      <c r="F2194" s="25" t="s">
        <v>3627</v>
      </c>
      <c r="G2194" s="6"/>
      <c r="H2194" s="7">
        <v>6158</v>
      </c>
      <c r="I2194" s="8"/>
      <c r="J2194" s="8">
        <v>0</v>
      </c>
      <c r="K2194" s="8"/>
      <c r="L2194" s="8">
        <v>0</v>
      </c>
      <c r="M2194" s="8"/>
      <c r="N2194" s="8">
        <v>0</v>
      </c>
      <c r="O2194" s="8"/>
      <c r="P2194" s="8">
        <v>1</v>
      </c>
      <c r="Q2194" s="8"/>
      <c r="R2194" s="8">
        <v>0</v>
      </c>
      <c r="S2194" s="8"/>
      <c r="T2194" s="8">
        <v>0</v>
      </c>
      <c r="U2194" s="26">
        <v>0</v>
      </c>
      <c r="V2194" s="26">
        <v>0</v>
      </c>
      <c r="W2194" s="26">
        <v>6158</v>
      </c>
    </row>
    <row r="2195" spans="1:23">
      <c r="A2195" t="str">
        <f t="shared" si="34"/>
        <v>Roger Mills, Oklahoma</v>
      </c>
      <c r="B2195" t="s">
        <v>3550</v>
      </c>
      <c r="E2195" t="s">
        <v>3628</v>
      </c>
      <c r="F2195" s="25" t="s">
        <v>3629</v>
      </c>
      <c r="G2195" s="6"/>
      <c r="H2195" s="7">
        <v>3667</v>
      </c>
      <c r="I2195" s="8"/>
      <c r="J2195" s="8">
        <v>0</v>
      </c>
      <c r="K2195" s="8"/>
      <c r="L2195" s="8">
        <v>0</v>
      </c>
      <c r="M2195" s="8"/>
      <c r="N2195" s="8">
        <v>0</v>
      </c>
      <c r="O2195" s="8"/>
      <c r="P2195" s="8">
        <v>1</v>
      </c>
      <c r="Q2195" s="8"/>
      <c r="R2195" s="8">
        <v>0</v>
      </c>
      <c r="S2195" s="8"/>
      <c r="T2195" s="8">
        <v>0</v>
      </c>
      <c r="U2195" s="26">
        <v>0</v>
      </c>
      <c r="V2195" s="26">
        <v>0</v>
      </c>
      <c r="W2195" s="26">
        <v>3667</v>
      </c>
    </row>
    <row r="2196" spans="1:23">
      <c r="A2196" t="str">
        <f t="shared" si="34"/>
        <v>Stephens, Oklahoma</v>
      </c>
      <c r="B2196" t="s">
        <v>3550</v>
      </c>
      <c r="E2196" t="s">
        <v>911</v>
      </c>
      <c r="F2196" s="25" t="s">
        <v>3630</v>
      </c>
      <c r="G2196" s="6"/>
      <c r="H2196" s="7">
        <v>43647</v>
      </c>
      <c r="I2196" s="8"/>
      <c r="J2196" s="8">
        <v>0</v>
      </c>
      <c r="K2196" s="8"/>
      <c r="L2196" s="8">
        <v>0</v>
      </c>
      <c r="M2196" s="8"/>
      <c r="N2196" s="8">
        <v>0</v>
      </c>
      <c r="O2196" s="8"/>
      <c r="P2196" s="8">
        <v>1</v>
      </c>
      <c r="Q2196" s="8"/>
      <c r="R2196" s="8">
        <v>0</v>
      </c>
      <c r="S2196" s="8"/>
      <c r="T2196" s="8">
        <v>0</v>
      </c>
      <c r="U2196" s="26">
        <v>0</v>
      </c>
      <c r="V2196" s="26">
        <v>0</v>
      </c>
      <c r="W2196" s="26">
        <v>43647</v>
      </c>
    </row>
    <row r="2197" spans="1:23">
      <c r="A2197" t="str">
        <f t="shared" si="34"/>
        <v>Grady, Oklahoma</v>
      </c>
      <c r="B2197" t="s">
        <v>3550</v>
      </c>
      <c r="E2197" t="s">
        <v>1000</v>
      </c>
      <c r="F2197" s="25" t="s">
        <v>3631</v>
      </c>
      <c r="G2197" s="6"/>
      <c r="H2197" s="7">
        <v>55071</v>
      </c>
      <c r="I2197" s="8"/>
      <c r="J2197" s="8">
        <v>0</v>
      </c>
      <c r="K2197" s="8"/>
      <c r="L2197" s="8">
        <v>5.485645802691072E-2</v>
      </c>
      <c r="M2197" s="8"/>
      <c r="N2197" s="8">
        <v>0</v>
      </c>
      <c r="O2197" s="8"/>
      <c r="P2197" s="8">
        <v>0.94514354197308925</v>
      </c>
      <c r="Q2197" s="8"/>
      <c r="R2197" s="8">
        <v>0</v>
      </c>
      <c r="S2197" s="8"/>
      <c r="T2197" s="8">
        <v>0</v>
      </c>
      <c r="U2197" s="26">
        <v>0</v>
      </c>
      <c r="V2197" s="26">
        <v>3021.0000000000005</v>
      </c>
      <c r="W2197" s="26">
        <v>52050</v>
      </c>
    </row>
    <row r="2198" spans="1:23">
      <c r="A2198" t="str">
        <f t="shared" si="34"/>
        <v>Marshall, Oklahoma</v>
      </c>
      <c r="B2198" t="s">
        <v>3550</v>
      </c>
      <c r="E2198" t="s">
        <v>165</v>
      </c>
      <c r="F2198" s="25" t="s">
        <v>3632</v>
      </c>
      <c r="G2198" s="6"/>
      <c r="H2198" s="7">
        <v>16505</v>
      </c>
      <c r="I2198" s="8"/>
      <c r="J2198" s="8">
        <v>0</v>
      </c>
      <c r="K2198" s="8"/>
      <c r="L2198" s="8">
        <v>0</v>
      </c>
      <c r="M2198" s="8"/>
      <c r="N2198" s="8">
        <v>0</v>
      </c>
      <c r="O2198" s="8"/>
      <c r="P2198" s="8">
        <v>1</v>
      </c>
      <c r="Q2198" s="8"/>
      <c r="R2198" s="8">
        <v>0</v>
      </c>
      <c r="S2198" s="8"/>
      <c r="T2198" s="8">
        <v>0</v>
      </c>
      <c r="U2198" s="26">
        <v>0</v>
      </c>
      <c r="V2198" s="26">
        <v>0</v>
      </c>
      <c r="W2198" s="26">
        <v>16505</v>
      </c>
    </row>
    <row r="2199" spans="1:23">
      <c r="A2199" t="str">
        <f t="shared" si="34"/>
        <v>Hughes, Oklahoma</v>
      </c>
      <c r="B2199" t="s">
        <v>3550</v>
      </c>
      <c r="E2199" t="s">
        <v>3633</v>
      </c>
      <c r="F2199" s="25" t="s">
        <v>3634</v>
      </c>
      <c r="G2199" s="6"/>
      <c r="H2199" s="7">
        <v>13372</v>
      </c>
      <c r="I2199" s="8"/>
      <c r="J2199" s="8">
        <v>0</v>
      </c>
      <c r="K2199" s="8"/>
      <c r="L2199" s="8">
        <v>0</v>
      </c>
      <c r="M2199" s="8"/>
      <c r="N2199" s="8">
        <v>0</v>
      </c>
      <c r="O2199" s="8"/>
      <c r="P2199" s="8">
        <v>1</v>
      </c>
      <c r="Q2199" s="8"/>
      <c r="R2199" s="8">
        <v>0</v>
      </c>
      <c r="S2199" s="8"/>
      <c r="T2199" s="8">
        <v>0</v>
      </c>
      <c r="U2199" s="26">
        <v>0</v>
      </c>
      <c r="V2199" s="26">
        <v>0</v>
      </c>
      <c r="W2199" s="26">
        <v>13372</v>
      </c>
    </row>
    <row r="2200" spans="1:23">
      <c r="A2200" t="str">
        <f t="shared" si="34"/>
        <v>Muskogee, Oklahoma</v>
      </c>
      <c r="B2200" t="s">
        <v>3550</v>
      </c>
      <c r="E2200" t="s">
        <v>3635</v>
      </c>
      <c r="F2200" s="25" t="s">
        <v>3636</v>
      </c>
      <c r="G2200" s="6"/>
      <c r="H2200" s="7">
        <v>68736</v>
      </c>
      <c r="I2200" s="8"/>
      <c r="J2200" s="8">
        <v>0</v>
      </c>
      <c r="K2200" s="8"/>
      <c r="L2200" s="8">
        <v>0</v>
      </c>
      <c r="M2200" s="8"/>
      <c r="N2200" s="8">
        <v>0</v>
      </c>
      <c r="O2200" s="8"/>
      <c r="P2200" s="8">
        <v>1</v>
      </c>
      <c r="Q2200" s="8"/>
      <c r="R2200" s="8">
        <v>0</v>
      </c>
      <c r="S2200" s="8"/>
      <c r="T2200" s="8">
        <v>0</v>
      </c>
      <c r="U2200" s="26">
        <v>0</v>
      </c>
      <c r="V2200" s="26">
        <v>0</v>
      </c>
      <c r="W2200" s="26">
        <v>68736</v>
      </c>
    </row>
    <row r="2201" spans="1:23">
      <c r="A2201" t="str">
        <f t="shared" si="34"/>
        <v>Coal, Oklahoma</v>
      </c>
      <c r="B2201" t="s">
        <v>3550</v>
      </c>
      <c r="E2201" t="s">
        <v>3637</v>
      </c>
      <c r="F2201" s="25" t="s">
        <v>3638</v>
      </c>
      <c r="G2201" s="6"/>
      <c r="H2201" s="7">
        <v>5581</v>
      </c>
      <c r="I2201" s="8"/>
      <c r="J2201" s="8">
        <v>0</v>
      </c>
      <c r="K2201" s="8"/>
      <c r="L2201" s="8">
        <v>0</v>
      </c>
      <c r="M2201" s="8"/>
      <c r="N2201" s="8">
        <v>0</v>
      </c>
      <c r="O2201" s="8"/>
      <c r="P2201" s="8">
        <v>1</v>
      </c>
      <c r="Q2201" s="8"/>
      <c r="R2201" s="8">
        <v>0</v>
      </c>
      <c r="S2201" s="8"/>
      <c r="T2201" s="8">
        <v>0</v>
      </c>
      <c r="U2201" s="26">
        <v>0</v>
      </c>
      <c r="V2201" s="26">
        <v>0</v>
      </c>
      <c r="W2201" s="26">
        <v>5581</v>
      </c>
    </row>
    <row r="2202" spans="1:23">
      <c r="A2202" t="str">
        <f t="shared" si="34"/>
        <v>Carter, Oklahoma</v>
      </c>
      <c r="B2202" t="s">
        <v>3550</v>
      </c>
      <c r="E2202" t="s">
        <v>1810</v>
      </c>
      <c r="F2202" s="25" t="s">
        <v>3639</v>
      </c>
      <c r="G2202" s="6"/>
      <c r="H2202" s="7">
        <v>48319</v>
      </c>
      <c r="I2202" s="8"/>
      <c r="J2202" s="8">
        <v>0</v>
      </c>
      <c r="K2202" s="8"/>
      <c r="L2202" s="8">
        <v>0</v>
      </c>
      <c r="M2202" s="8"/>
      <c r="N2202" s="8">
        <v>0</v>
      </c>
      <c r="O2202" s="8"/>
      <c r="P2202" s="8">
        <v>1</v>
      </c>
      <c r="Q2202" s="8"/>
      <c r="R2202" s="8">
        <v>0</v>
      </c>
      <c r="S2202" s="8"/>
      <c r="T2202" s="8">
        <v>0</v>
      </c>
      <c r="U2202" s="26">
        <v>0</v>
      </c>
      <c r="V2202" s="26">
        <v>0</v>
      </c>
      <c r="W2202" s="26">
        <v>48319</v>
      </c>
    </row>
    <row r="2203" spans="1:23">
      <c r="A2203" t="str">
        <f t="shared" si="34"/>
        <v>McCurtain, Oklahoma</v>
      </c>
      <c r="B2203" t="s">
        <v>3550</v>
      </c>
      <c r="E2203" t="s">
        <v>3640</v>
      </c>
      <c r="F2203" s="25" t="s">
        <v>3641</v>
      </c>
      <c r="G2203" s="6"/>
      <c r="H2203" s="7">
        <v>33016</v>
      </c>
      <c r="I2203" s="8"/>
      <c r="J2203" s="8">
        <v>0</v>
      </c>
      <c r="K2203" s="8"/>
      <c r="L2203" s="8">
        <v>0</v>
      </c>
      <c r="M2203" s="8"/>
      <c r="N2203" s="8">
        <v>0</v>
      </c>
      <c r="O2203" s="8"/>
      <c r="P2203" s="8">
        <v>1</v>
      </c>
      <c r="Q2203" s="8"/>
      <c r="R2203" s="8">
        <v>0</v>
      </c>
      <c r="S2203" s="8"/>
      <c r="T2203" s="8">
        <v>0</v>
      </c>
      <c r="U2203" s="26">
        <v>0</v>
      </c>
      <c r="V2203" s="26">
        <v>0</v>
      </c>
      <c r="W2203" s="26">
        <v>33016</v>
      </c>
    </row>
    <row r="2204" spans="1:23">
      <c r="A2204" t="str">
        <f t="shared" si="34"/>
        <v>Atoka, Oklahoma</v>
      </c>
      <c r="B2204" t="s">
        <v>3550</v>
      </c>
      <c r="E2204" t="s">
        <v>3642</v>
      </c>
      <c r="F2204" s="25" t="s">
        <v>3643</v>
      </c>
      <c r="G2204" s="6"/>
      <c r="H2204" s="7">
        <v>13823</v>
      </c>
      <c r="I2204" s="8"/>
      <c r="J2204" s="8">
        <v>0</v>
      </c>
      <c r="K2204" s="8"/>
      <c r="L2204" s="8">
        <v>0</v>
      </c>
      <c r="M2204" s="8"/>
      <c r="N2204" s="8">
        <v>0</v>
      </c>
      <c r="O2204" s="8"/>
      <c r="P2204" s="8">
        <v>1</v>
      </c>
      <c r="Q2204" s="8"/>
      <c r="R2204" s="8">
        <v>0</v>
      </c>
      <c r="S2204" s="8"/>
      <c r="T2204" s="8">
        <v>0</v>
      </c>
      <c r="U2204" s="26">
        <v>0</v>
      </c>
      <c r="V2204" s="26">
        <v>0</v>
      </c>
      <c r="W2204" s="26">
        <v>13823</v>
      </c>
    </row>
    <row r="2205" spans="1:23">
      <c r="A2205" t="str">
        <f t="shared" si="34"/>
        <v>Okmulgee, Oklahoma</v>
      </c>
      <c r="B2205" t="s">
        <v>3550</v>
      </c>
      <c r="E2205" t="s">
        <v>3644</v>
      </c>
      <c r="F2205" s="25" t="s">
        <v>3645</v>
      </c>
      <c r="G2205" s="6"/>
      <c r="H2205" s="7">
        <v>38749</v>
      </c>
      <c r="I2205" s="8"/>
      <c r="J2205" s="8">
        <v>0</v>
      </c>
      <c r="K2205" s="8"/>
      <c r="L2205" s="8">
        <v>0</v>
      </c>
      <c r="M2205" s="8"/>
      <c r="N2205" s="8">
        <v>0</v>
      </c>
      <c r="O2205" s="8"/>
      <c r="P2205" s="8">
        <v>1</v>
      </c>
      <c r="Q2205" s="8"/>
      <c r="R2205" s="8">
        <v>0</v>
      </c>
      <c r="S2205" s="8"/>
      <c r="T2205" s="8">
        <v>0</v>
      </c>
      <c r="U2205" s="26">
        <v>0</v>
      </c>
      <c r="V2205" s="26">
        <v>0</v>
      </c>
      <c r="W2205" s="26">
        <v>38749</v>
      </c>
    </row>
    <row r="2206" spans="1:23">
      <c r="A2206" t="str">
        <f t="shared" si="34"/>
        <v>Pontotoc, Oklahoma</v>
      </c>
      <c r="B2206" t="s">
        <v>3550</v>
      </c>
      <c r="E2206" t="s">
        <v>2652</v>
      </c>
      <c r="F2206" s="25" t="s">
        <v>3646</v>
      </c>
      <c r="G2206" s="6"/>
      <c r="H2206" s="7">
        <v>38355</v>
      </c>
      <c r="I2206" s="8"/>
      <c r="J2206" s="8">
        <v>0</v>
      </c>
      <c r="K2206" s="8"/>
      <c r="L2206" s="8">
        <v>0</v>
      </c>
      <c r="M2206" s="8"/>
      <c r="N2206" s="8">
        <v>0</v>
      </c>
      <c r="O2206" s="8"/>
      <c r="P2206" s="8">
        <v>1</v>
      </c>
      <c r="Q2206" s="8"/>
      <c r="R2206" s="8">
        <v>0</v>
      </c>
      <c r="S2206" s="8"/>
      <c r="T2206" s="8">
        <v>0</v>
      </c>
      <c r="U2206" s="26">
        <v>0</v>
      </c>
      <c r="V2206" s="26">
        <v>0</v>
      </c>
      <c r="W2206" s="26">
        <v>38355</v>
      </c>
    </row>
    <row r="2207" spans="1:23">
      <c r="A2207" t="str">
        <f t="shared" si="34"/>
        <v>Love, Oklahoma</v>
      </c>
      <c r="B2207" t="s">
        <v>3550</v>
      </c>
      <c r="E2207" t="s">
        <v>3647</v>
      </c>
      <c r="F2207" s="25" t="s">
        <v>3648</v>
      </c>
      <c r="G2207" s="6"/>
      <c r="H2207" s="7">
        <v>10063</v>
      </c>
      <c r="I2207" s="8"/>
      <c r="J2207" s="8">
        <v>0</v>
      </c>
      <c r="K2207" s="8"/>
      <c r="L2207" s="8">
        <v>0</v>
      </c>
      <c r="M2207" s="8"/>
      <c r="N2207" s="8">
        <v>0</v>
      </c>
      <c r="O2207" s="8"/>
      <c r="P2207" s="8">
        <v>1</v>
      </c>
      <c r="Q2207" s="8"/>
      <c r="R2207" s="8">
        <v>0</v>
      </c>
      <c r="S2207" s="8"/>
      <c r="T2207" s="8">
        <v>0</v>
      </c>
      <c r="U2207" s="26">
        <v>0</v>
      </c>
      <c r="V2207" s="26">
        <v>0</v>
      </c>
      <c r="W2207" s="26">
        <v>10063</v>
      </c>
    </row>
    <row r="2208" spans="1:23">
      <c r="A2208" t="str">
        <f t="shared" si="34"/>
        <v>Johnston, Oklahoma</v>
      </c>
      <c r="B2208" t="s">
        <v>3550</v>
      </c>
      <c r="E2208" t="s">
        <v>2905</v>
      </c>
      <c r="F2208" s="25" t="s">
        <v>3649</v>
      </c>
      <c r="G2208" s="6"/>
      <c r="H2208" s="7">
        <v>11064</v>
      </c>
      <c r="I2208" s="8"/>
      <c r="J2208" s="8">
        <v>0</v>
      </c>
      <c r="K2208" s="8"/>
      <c r="L2208" s="8">
        <v>0</v>
      </c>
      <c r="M2208" s="8"/>
      <c r="N2208" s="8">
        <v>0</v>
      </c>
      <c r="O2208" s="8"/>
      <c r="P2208" s="8">
        <v>1</v>
      </c>
      <c r="Q2208" s="8"/>
      <c r="R2208" s="8">
        <v>0</v>
      </c>
      <c r="S2208" s="8"/>
      <c r="T2208" s="8">
        <v>0</v>
      </c>
      <c r="U2208" s="26">
        <v>0</v>
      </c>
      <c r="V2208" s="26">
        <v>0</v>
      </c>
      <c r="W2208" s="26">
        <v>11064</v>
      </c>
    </row>
    <row r="2209" spans="1:23">
      <c r="A2209" t="str">
        <f t="shared" si="34"/>
        <v>Pushmataha, Oklahoma</v>
      </c>
      <c r="B2209" t="s">
        <v>3550</v>
      </c>
      <c r="E2209" t="s">
        <v>3650</v>
      </c>
      <c r="F2209" s="25" t="s">
        <v>3651</v>
      </c>
      <c r="G2209" s="6"/>
      <c r="H2209" s="7">
        <v>11128</v>
      </c>
      <c r="I2209" s="8"/>
      <c r="J2209" s="8">
        <v>0</v>
      </c>
      <c r="K2209" s="8"/>
      <c r="L2209" s="8">
        <v>0</v>
      </c>
      <c r="M2209" s="8"/>
      <c r="N2209" s="8">
        <v>0</v>
      </c>
      <c r="O2209" s="8"/>
      <c r="P2209" s="8">
        <v>1</v>
      </c>
      <c r="Q2209" s="8"/>
      <c r="R2209" s="8">
        <v>0</v>
      </c>
      <c r="S2209" s="8"/>
      <c r="T2209" s="8">
        <v>0</v>
      </c>
      <c r="U2209" s="26">
        <v>0</v>
      </c>
      <c r="V2209" s="26">
        <v>0</v>
      </c>
      <c r="W2209" s="26">
        <v>11128</v>
      </c>
    </row>
    <row r="2210" spans="1:23">
      <c r="A2210" t="str">
        <f t="shared" si="34"/>
        <v>Pittsburg, Oklahoma</v>
      </c>
      <c r="B2210" t="s">
        <v>3550</v>
      </c>
      <c r="E2210" t="s">
        <v>3652</v>
      </c>
      <c r="F2210" s="25" t="s">
        <v>3653</v>
      </c>
      <c r="G2210" s="6"/>
      <c r="H2210" s="7">
        <v>44146</v>
      </c>
      <c r="I2210" s="8"/>
      <c r="J2210" s="8">
        <v>0</v>
      </c>
      <c r="K2210" s="8"/>
      <c r="L2210" s="8">
        <v>0</v>
      </c>
      <c r="M2210" s="8"/>
      <c r="N2210" s="8">
        <v>0</v>
      </c>
      <c r="O2210" s="8"/>
      <c r="P2210" s="8">
        <v>1</v>
      </c>
      <c r="Q2210" s="8"/>
      <c r="R2210" s="8">
        <v>0</v>
      </c>
      <c r="S2210" s="8"/>
      <c r="T2210" s="8">
        <v>0</v>
      </c>
      <c r="U2210" s="26">
        <v>0</v>
      </c>
      <c r="V2210" s="26">
        <v>0</v>
      </c>
      <c r="W2210" s="26">
        <v>44146</v>
      </c>
    </row>
    <row r="2211" spans="1:23">
      <c r="A2211" t="str">
        <f t="shared" si="34"/>
        <v>Okfuskee, Oklahoma</v>
      </c>
      <c r="B2211" t="s">
        <v>3550</v>
      </c>
      <c r="E2211" t="s">
        <v>3654</v>
      </c>
      <c r="F2211" s="25" t="s">
        <v>3655</v>
      </c>
      <c r="G2211" s="6"/>
      <c r="H2211" s="7">
        <v>12067</v>
      </c>
      <c r="I2211" s="8"/>
      <c r="J2211" s="8">
        <v>0</v>
      </c>
      <c r="K2211" s="8"/>
      <c r="L2211" s="8">
        <v>0</v>
      </c>
      <c r="M2211" s="8"/>
      <c r="N2211" s="8">
        <v>0</v>
      </c>
      <c r="O2211" s="8"/>
      <c r="P2211" s="8">
        <v>1</v>
      </c>
      <c r="Q2211" s="8"/>
      <c r="R2211" s="8">
        <v>0</v>
      </c>
      <c r="S2211" s="8"/>
      <c r="T2211" s="8">
        <v>0</v>
      </c>
      <c r="U2211" s="26">
        <v>0</v>
      </c>
      <c r="V2211" s="26">
        <v>0</v>
      </c>
      <c r="W2211" s="26">
        <v>12067</v>
      </c>
    </row>
    <row r="2212" spans="1:23">
      <c r="A2212" t="str">
        <f t="shared" si="34"/>
        <v>Le Flore, Oklahoma</v>
      </c>
      <c r="B2212" t="s">
        <v>3550</v>
      </c>
      <c r="E2212" t="s">
        <v>3656</v>
      </c>
      <c r="F2212" s="25" t="s">
        <v>3657</v>
      </c>
      <c r="G2212" s="6"/>
      <c r="H2212" s="7">
        <v>50026</v>
      </c>
      <c r="I2212" s="8"/>
      <c r="J2212" s="8">
        <v>0</v>
      </c>
      <c r="K2212" s="8"/>
      <c r="L2212" s="8">
        <v>0</v>
      </c>
      <c r="M2212" s="8"/>
      <c r="N2212" s="8">
        <v>0</v>
      </c>
      <c r="O2212" s="8"/>
      <c r="P2212" s="8">
        <v>1</v>
      </c>
      <c r="Q2212" s="8"/>
      <c r="R2212" s="8">
        <v>0</v>
      </c>
      <c r="S2212" s="8"/>
      <c r="T2212" s="8">
        <v>0</v>
      </c>
      <c r="U2212" s="26">
        <v>0</v>
      </c>
      <c r="V2212" s="26">
        <v>0</v>
      </c>
      <c r="W2212" s="26">
        <v>50026</v>
      </c>
    </row>
    <row r="2213" spans="1:23">
      <c r="A2213" t="str">
        <f t="shared" si="34"/>
        <v>Choctaw, Oklahoma</v>
      </c>
      <c r="B2213" t="s">
        <v>3550</v>
      </c>
      <c r="E2213" t="s">
        <v>185</v>
      </c>
      <c r="F2213" s="25" t="s">
        <v>3658</v>
      </c>
      <c r="G2213" s="6"/>
      <c r="H2213" s="7">
        <v>14807</v>
      </c>
      <c r="I2213" s="8"/>
      <c r="J2213" s="8">
        <v>0</v>
      </c>
      <c r="K2213" s="8"/>
      <c r="L2213" s="8">
        <v>0</v>
      </c>
      <c r="M2213" s="8"/>
      <c r="N2213" s="8">
        <v>0</v>
      </c>
      <c r="O2213" s="8"/>
      <c r="P2213" s="8">
        <v>1</v>
      </c>
      <c r="Q2213" s="8"/>
      <c r="R2213" s="8">
        <v>0</v>
      </c>
      <c r="S2213" s="8"/>
      <c r="T2213" s="8">
        <v>0</v>
      </c>
      <c r="U2213" s="26">
        <v>0</v>
      </c>
      <c r="V2213" s="26">
        <v>0</v>
      </c>
      <c r="W2213" s="26">
        <v>14807</v>
      </c>
    </row>
    <row r="2214" spans="1:23">
      <c r="A2214" t="str">
        <f t="shared" si="34"/>
        <v>Bryan, Oklahoma</v>
      </c>
      <c r="B2214" t="s">
        <v>3550</v>
      </c>
      <c r="E2214" t="s">
        <v>940</v>
      </c>
      <c r="F2214" s="25" t="s">
        <v>3659</v>
      </c>
      <c r="G2214" s="6"/>
      <c r="H2214" s="7">
        <v>46457</v>
      </c>
      <c r="I2214" s="8"/>
      <c r="J2214" s="8">
        <v>0</v>
      </c>
      <c r="K2214" s="8"/>
      <c r="L2214" s="8">
        <v>0</v>
      </c>
      <c r="M2214" s="8"/>
      <c r="N2214" s="8">
        <v>0</v>
      </c>
      <c r="O2214" s="8"/>
      <c r="P2214" s="8">
        <v>1</v>
      </c>
      <c r="Q2214" s="8"/>
      <c r="R2214" s="8">
        <v>0</v>
      </c>
      <c r="S2214" s="8"/>
      <c r="T2214" s="8">
        <v>0</v>
      </c>
      <c r="U2214" s="26">
        <v>0</v>
      </c>
      <c r="V2214" s="26">
        <v>0</v>
      </c>
      <c r="W2214" s="26">
        <v>46457</v>
      </c>
    </row>
    <row r="2215" spans="1:23">
      <c r="A2215" t="str">
        <f t="shared" si="34"/>
        <v>Latimer, Oklahoma</v>
      </c>
      <c r="B2215" t="s">
        <v>3550</v>
      </c>
      <c r="E2215" t="s">
        <v>3660</v>
      </c>
      <c r="F2215" s="25" t="s">
        <v>3661</v>
      </c>
      <c r="G2215" s="6"/>
      <c r="H2215" s="7">
        <v>10348</v>
      </c>
      <c r="I2215" s="8"/>
      <c r="J2215" s="8">
        <v>0</v>
      </c>
      <c r="K2215" s="8"/>
      <c r="L2215" s="8">
        <v>0</v>
      </c>
      <c r="M2215" s="8"/>
      <c r="N2215" s="8">
        <v>0</v>
      </c>
      <c r="O2215" s="8"/>
      <c r="P2215" s="8">
        <v>1</v>
      </c>
      <c r="Q2215" s="8"/>
      <c r="R2215" s="8">
        <v>0</v>
      </c>
      <c r="S2215" s="8"/>
      <c r="T2215" s="8">
        <v>0</v>
      </c>
      <c r="U2215" s="26">
        <v>0</v>
      </c>
      <c r="V2215" s="26">
        <v>0</v>
      </c>
      <c r="W2215" s="26">
        <v>10348</v>
      </c>
    </row>
    <row r="2216" spans="1:23">
      <c r="A2216" t="str">
        <f t="shared" si="34"/>
        <v>McIntosh, Oklahoma</v>
      </c>
      <c r="B2216" t="s">
        <v>3550</v>
      </c>
      <c r="E2216" t="s">
        <v>1023</v>
      </c>
      <c r="F2216" s="25" t="s">
        <v>3662</v>
      </c>
      <c r="G2216" s="6"/>
      <c r="H2216" s="7">
        <v>19725</v>
      </c>
      <c r="I2216" s="8"/>
      <c r="J2216" s="8">
        <v>0</v>
      </c>
      <c r="K2216" s="8"/>
      <c r="L2216" s="8">
        <v>0</v>
      </c>
      <c r="M2216" s="8"/>
      <c r="N2216" s="8">
        <v>0</v>
      </c>
      <c r="O2216" s="8"/>
      <c r="P2216" s="8">
        <v>1</v>
      </c>
      <c r="Q2216" s="8"/>
      <c r="R2216" s="8">
        <v>0</v>
      </c>
      <c r="S2216" s="8"/>
      <c r="T2216" s="8">
        <v>0</v>
      </c>
      <c r="U2216" s="26">
        <v>0</v>
      </c>
      <c r="V2216" s="26">
        <v>0</v>
      </c>
      <c r="W2216" s="26">
        <v>19725</v>
      </c>
    </row>
    <row r="2217" spans="1:23">
      <c r="A2217" t="str">
        <f t="shared" si="34"/>
        <v>Murray, Oklahoma</v>
      </c>
      <c r="B2217" t="s">
        <v>3550</v>
      </c>
      <c r="E2217" t="s">
        <v>950</v>
      </c>
      <c r="F2217" s="25" t="s">
        <v>3663</v>
      </c>
      <c r="G2217" s="6"/>
      <c r="H2217" s="7">
        <v>13946</v>
      </c>
      <c r="I2217" s="8"/>
      <c r="J2217" s="8">
        <v>0</v>
      </c>
      <c r="K2217" s="8"/>
      <c r="L2217" s="8">
        <v>0</v>
      </c>
      <c r="M2217" s="8"/>
      <c r="N2217" s="8">
        <v>0</v>
      </c>
      <c r="O2217" s="8"/>
      <c r="P2217" s="8">
        <v>1</v>
      </c>
      <c r="Q2217" s="8"/>
      <c r="R2217" s="8">
        <v>0</v>
      </c>
      <c r="S2217" s="8"/>
      <c r="T2217" s="8">
        <v>0</v>
      </c>
      <c r="U2217" s="26">
        <v>0</v>
      </c>
      <c r="V2217" s="26">
        <v>0</v>
      </c>
      <c r="W2217" s="26">
        <v>13946</v>
      </c>
    </row>
    <row r="2218" spans="1:23">
      <c r="A2218" t="str">
        <f t="shared" si="34"/>
        <v>Haskell, Oklahoma</v>
      </c>
      <c r="B2218" t="s">
        <v>3550</v>
      </c>
      <c r="E2218" t="s">
        <v>1684</v>
      </c>
      <c r="F2218" s="25" t="s">
        <v>3664</v>
      </c>
      <c r="G2218" s="6"/>
      <c r="H2218" s="7">
        <v>12687</v>
      </c>
      <c r="I2218" s="8"/>
      <c r="J2218" s="8">
        <v>0</v>
      </c>
      <c r="K2218" s="8"/>
      <c r="L2218" s="8">
        <v>0</v>
      </c>
      <c r="M2218" s="8"/>
      <c r="N2218" s="8">
        <v>0</v>
      </c>
      <c r="O2218" s="8"/>
      <c r="P2218" s="8">
        <v>1</v>
      </c>
      <c r="Q2218" s="8"/>
      <c r="R2218" s="8">
        <v>0</v>
      </c>
      <c r="S2218" s="8"/>
      <c r="T2218" s="8">
        <v>0</v>
      </c>
      <c r="U2218" s="26">
        <v>0</v>
      </c>
      <c r="V2218" s="26">
        <v>0</v>
      </c>
      <c r="W2218" s="26">
        <v>12687</v>
      </c>
    </row>
    <row r="2219" spans="1:23">
      <c r="A2219" t="str">
        <f t="shared" si="34"/>
        <v>Lane, Oregon</v>
      </c>
      <c r="B2219" t="s">
        <v>2505</v>
      </c>
      <c r="E2219" t="s">
        <v>1594</v>
      </c>
      <c r="F2219" s="25" t="s">
        <v>3665</v>
      </c>
      <c r="G2219" s="6"/>
      <c r="H2219" s="7">
        <v>373340</v>
      </c>
      <c r="I2219" s="8"/>
      <c r="J2219" s="8">
        <v>0.55669630899448219</v>
      </c>
      <c r="K2219" s="8"/>
      <c r="L2219" s="8">
        <v>0.1596132211924787</v>
      </c>
      <c r="M2219" s="8"/>
      <c r="N2219" s="8">
        <v>0</v>
      </c>
      <c r="O2219" s="8"/>
      <c r="P2219" s="8">
        <v>0.28369046981303903</v>
      </c>
      <c r="Q2219" s="8"/>
      <c r="R2219" s="8">
        <v>0</v>
      </c>
      <c r="S2219" s="8"/>
      <c r="T2219" s="8">
        <v>0</v>
      </c>
      <c r="U2219" s="26">
        <v>207836.99999999997</v>
      </c>
      <c r="V2219" s="26">
        <v>59590</v>
      </c>
      <c r="W2219" s="26">
        <v>105912.99999999999</v>
      </c>
    </row>
    <row r="2220" spans="1:23">
      <c r="A2220" t="str">
        <f t="shared" si="34"/>
        <v>Multnomah, Oregon</v>
      </c>
      <c r="B2220" t="s">
        <v>2505</v>
      </c>
      <c r="E2220" t="s">
        <v>3666</v>
      </c>
      <c r="F2220" s="25" t="s">
        <v>3667</v>
      </c>
      <c r="G2220" s="6"/>
      <c r="H2220" s="7">
        <v>804606</v>
      </c>
      <c r="I2220" s="8"/>
      <c r="J2220" s="8">
        <v>0.79649418473140887</v>
      </c>
      <c r="K2220" s="8"/>
      <c r="L2220" s="8">
        <v>0.17673991991111176</v>
      </c>
      <c r="M2220" s="8"/>
      <c r="N2220" s="8">
        <v>0</v>
      </c>
      <c r="O2220" s="8"/>
      <c r="P2220" s="8">
        <v>2.6765895357479311E-2</v>
      </c>
      <c r="Q2220" s="8"/>
      <c r="R2220" s="8">
        <v>0</v>
      </c>
      <c r="S2220" s="8"/>
      <c r="T2220" s="8">
        <v>0</v>
      </c>
      <c r="U2220" s="26">
        <v>640864</v>
      </c>
      <c r="V2220" s="26">
        <v>142206</v>
      </c>
      <c r="W2220" s="26">
        <v>21536</v>
      </c>
    </row>
    <row r="2221" spans="1:23">
      <c r="A2221" t="str">
        <f t="shared" si="34"/>
        <v>Jackson, Oregon</v>
      </c>
      <c r="B2221" t="s">
        <v>2505</v>
      </c>
      <c r="E2221" t="s">
        <v>181</v>
      </c>
      <c r="F2221" s="25" t="s">
        <v>3668</v>
      </c>
      <c r="G2221" s="6"/>
      <c r="H2221" s="7">
        <v>216574</v>
      </c>
      <c r="I2221" s="8"/>
      <c r="J2221" s="8">
        <v>0.31609057412247082</v>
      </c>
      <c r="K2221" s="8"/>
      <c r="L2221" s="8">
        <v>0.32133127706926962</v>
      </c>
      <c r="M2221" s="8"/>
      <c r="N2221" s="8">
        <v>0</v>
      </c>
      <c r="O2221" s="8"/>
      <c r="P2221" s="8">
        <v>0.36257814880825956</v>
      </c>
      <c r="Q2221" s="8"/>
      <c r="R2221" s="8">
        <v>0</v>
      </c>
      <c r="S2221" s="8"/>
      <c r="T2221" s="8">
        <v>0</v>
      </c>
      <c r="U2221" s="26">
        <v>68457</v>
      </c>
      <c r="V2221" s="26">
        <v>69592</v>
      </c>
      <c r="W2221" s="26">
        <v>78525</v>
      </c>
    </row>
    <row r="2222" spans="1:23">
      <c r="A2222" t="str">
        <f t="shared" si="34"/>
        <v>Crook, Oregon</v>
      </c>
      <c r="B2222" t="s">
        <v>2505</v>
      </c>
      <c r="E2222" t="s">
        <v>3669</v>
      </c>
      <c r="F2222" s="25" t="s">
        <v>3670</v>
      </c>
      <c r="G2222" s="6"/>
      <c r="H2222" s="7">
        <v>23011</v>
      </c>
      <c r="I2222" s="8"/>
      <c r="J2222" s="8">
        <v>0</v>
      </c>
      <c r="K2222" s="8"/>
      <c r="L2222" s="8">
        <v>0</v>
      </c>
      <c r="M2222" s="8"/>
      <c r="N2222" s="8">
        <v>0</v>
      </c>
      <c r="O2222" s="8"/>
      <c r="P2222" s="8">
        <v>1</v>
      </c>
      <c r="Q2222" s="8"/>
      <c r="R2222" s="8">
        <v>0</v>
      </c>
      <c r="S2222" s="8"/>
      <c r="T2222" s="8">
        <v>0</v>
      </c>
      <c r="U2222" s="26">
        <v>0</v>
      </c>
      <c r="V2222" s="26">
        <v>0</v>
      </c>
      <c r="W2222" s="26">
        <v>23011</v>
      </c>
    </row>
    <row r="2223" spans="1:23">
      <c r="A2223" t="str">
        <f t="shared" si="34"/>
        <v>Deschutes, Oregon</v>
      </c>
      <c r="B2223" t="s">
        <v>2505</v>
      </c>
      <c r="E2223" t="s">
        <v>3671</v>
      </c>
      <c r="F2223" s="25" t="s">
        <v>3672</v>
      </c>
      <c r="G2223" s="6"/>
      <c r="H2223" s="7">
        <v>186251</v>
      </c>
      <c r="I2223" s="8"/>
      <c r="J2223" s="8">
        <v>0.3997884575116375</v>
      </c>
      <c r="K2223" s="8"/>
      <c r="L2223" s="8">
        <v>9.4979355815539238E-3</v>
      </c>
      <c r="M2223" s="8"/>
      <c r="N2223" s="8">
        <v>0</v>
      </c>
      <c r="O2223" s="8"/>
      <c r="P2223" s="8">
        <v>0.59071360690680852</v>
      </c>
      <c r="Q2223" s="8"/>
      <c r="R2223" s="8">
        <v>0</v>
      </c>
      <c r="S2223" s="8"/>
      <c r="T2223" s="8">
        <v>0</v>
      </c>
      <c r="U2223" s="26">
        <v>74461</v>
      </c>
      <c r="V2223" s="26">
        <v>1768.9999999999998</v>
      </c>
      <c r="W2223" s="26">
        <v>110021</v>
      </c>
    </row>
    <row r="2224" spans="1:23">
      <c r="A2224" t="str">
        <f t="shared" si="34"/>
        <v>Jefferson, Oregon</v>
      </c>
      <c r="B2224" t="s">
        <v>2505</v>
      </c>
      <c r="E2224" t="s">
        <v>101</v>
      </c>
      <c r="F2224" s="25" t="s">
        <v>3673</v>
      </c>
      <c r="G2224" s="6"/>
      <c r="H2224" s="7">
        <v>23607</v>
      </c>
      <c r="I2224" s="8"/>
      <c r="J2224" s="8">
        <v>0</v>
      </c>
      <c r="K2224" s="8"/>
      <c r="L2224" s="8">
        <v>0</v>
      </c>
      <c r="M2224" s="8"/>
      <c r="N2224" s="8">
        <v>0</v>
      </c>
      <c r="O2224" s="8"/>
      <c r="P2224" s="8">
        <v>1</v>
      </c>
      <c r="Q2224" s="8"/>
      <c r="R2224" s="8">
        <v>0</v>
      </c>
      <c r="S2224" s="8"/>
      <c r="T2224" s="8">
        <v>0</v>
      </c>
      <c r="U2224" s="26">
        <v>0</v>
      </c>
      <c r="V2224" s="26">
        <v>0</v>
      </c>
      <c r="W2224" s="26">
        <v>23607</v>
      </c>
    </row>
    <row r="2225" spans="1:23">
      <c r="A2225" t="str">
        <f t="shared" si="34"/>
        <v>Marion, Oregon</v>
      </c>
      <c r="B2225" t="s">
        <v>2505</v>
      </c>
      <c r="E2225" t="s">
        <v>109</v>
      </c>
      <c r="F2225" s="25" t="s">
        <v>3674</v>
      </c>
      <c r="G2225" s="6"/>
      <c r="H2225" s="7">
        <v>339641</v>
      </c>
      <c r="I2225" s="8"/>
      <c r="J2225" s="8">
        <v>0.42725112692519462</v>
      </c>
      <c r="K2225" s="8"/>
      <c r="L2225" s="8">
        <v>0.33030758948419064</v>
      </c>
      <c r="M2225" s="8"/>
      <c r="N2225" s="8">
        <v>0</v>
      </c>
      <c r="O2225" s="8"/>
      <c r="P2225" s="8">
        <v>0.24244128359061479</v>
      </c>
      <c r="Q2225" s="8"/>
      <c r="R2225" s="8">
        <v>0</v>
      </c>
      <c r="S2225" s="8"/>
      <c r="T2225" s="8">
        <v>0</v>
      </c>
      <c r="U2225" s="26">
        <v>145112.00000000003</v>
      </c>
      <c r="V2225" s="26">
        <v>112186</v>
      </c>
      <c r="W2225" s="26">
        <v>82343</v>
      </c>
    </row>
    <row r="2226" spans="1:23">
      <c r="A2226" t="str">
        <f t="shared" si="34"/>
        <v>Polk, Oregon</v>
      </c>
      <c r="B2226" t="s">
        <v>2505</v>
      </c>
      <c r="E2226" t="s">
        <v>350</v>
      </c>
      <c r="F2226" s="25" t="s">
        <v>3675</v>
      </c>
      <c r="G2226" s="6"/>
      <c r="H2226" s="7">
        <v>83037</v>
      </c>
      <c r="I2226" s="8"/>
      <c r="J2226" s="8">
        <v>0.1954911665883883</v>
      </c>
      <c r="K2226" s="8"/>
      <c r="L2226" s="8">
        <v>0.37398990811325072</v>
      </c>
      <c r="M2226" s="8"/>
      <c r="N2226" s="8">
        <v>0</v>
      </c>
      <c r="O2226" s="8"/>
      <c r="P2226" s="8">
        <v>0.43051892529836105</v>
      </c>
      <c r="Q2226" s="8"/>
      <c r="R2226" s="8">
        <v>0</v>
      </c>
      <c r="S2226" s="8"/>
      <c r="T2226" s="8">
        <v>0</v>
      </c>
      <c r="U2226" s="26">
        <v>16233</v>
      </c>
      <c r="V2226" s="26">
        <v>31055</v>
      </c>
      <c r="W2226" s="26">
        <v>35749.000000000007</v>
      </c>
    </row>
    <row r="2227" spans="1:23">
      <c r="A2227" t="str">
        <f t="shared" si="34"/>
        <v>Wallowa, Oregon</v>
      </c>
      <c r="B2227" t="s">
        <v>2505</v>
      </c>
      <c r="E2227" t="s">
        <v>3676</v>
      </c>
      <c r="F2227" s="25" t="s">
        <v>3677</v>
      </c>
      <c r="G2227" s="6"/>
      <c r="H2227" s="7">
        <v>7004</v>
      </c>
      <c r="I2227" s="8"/>
      <c r="J2227" s="8">
        <v>0</v>
      </c>
      <c r="K2227" s="8"/>
      <c r="L2227" s="8">
        <v>0</v>
      </c>
      <c r="M2227" s="8"/>
      <c r="N2227" s="8">
        <v>0</v>
      </c>
      <c r="O2227" s="8"/>
      <c r="P2227" s="8">
        <v>1</v>
      </c>
      <c r="Q2227" s="8"/>
      <c r="R2227" s="8">
        <v>0</v>
      </c>
      <c r="S2227" s="8"/>
      <c r="T2227" s="8">
        <v>0</v>
      </c>
      <c r="U2227" s="26">
        <v>0</v>
      </c>
      <c r="V2227" s="26">
        <v>0</v>
      </c>
      <c r="W2227" s="26">
        <v>7004</v>
      </c>
    </row>
    <row r="2228" spans="1:23">
      <c r="A2228" t="str">
        <f t="shared" si="34"/>
        <v>Clatsop, Oregon</v>
      </c>
      <c r="B2228" t="s">
        <v>2505</v>
      </c>
      <c r="E2228" t="s">
        <v>3678</v>
      </c>
      <c r="F2228" s="25" t="s">
        <v>3679</v>
      </c>
      <c r="G2228" s="6"/>
      <c r="H2228" s="7">
        <v>39102</v>
      </c>
      <c r="I2228" s="8"/>
      <c r="J2228" s="8">
        <v>0</v>
      </c>
      <c r="K2228" s="8"/>
      <c r="L2228" s="8">
        <v>0</v>
      </c>
      <c r="M2228" s="8"/>
      <c r="N2228" s="8">
        <v>0</v>
      </c>
      <c r="O2228" s="8"/>
      <c r="P2228" s="8">
        <v>1</v>
      </c>
      <c r="Q2228" s="8"/>
      <c r="R2228" s="8">
        <v>0</v>
      </c>
      <c r="S2228" s="8"/>
      <c r="T2228" s="8">
        <v>0</v>
      </c>
      <c r="U2228" s="26">
        <v>0</v>
      </c>
      <c r="V2228" s="26">
        <v>0</v>
      </c>
      <c r="W2228" s="26">
        <v>39102</v>
      </c>
    </row>
    <row r="2229" spans="1:23">
      <c r="A2229" t="str">
        <f t="shared" si="34"/>
        <v>Klamath, Oregon</v>
      </c>
      <c r="B2229" t="s">
        <v>2505</v>
      </c>
      <c r="E2229" t="s">
        <v>3680</v>
      </c>
      <c r="F2229" s="25" t="s">
        <v>3681</v>
      </c>
      <c r="G2229" s="6"/>
      <c r="H2229" s="7">
        <v>66921</v>
      </c>
      <c r="I2229" s="8"/>
      <c r="J2229" s="8">
        <v>0</v>
      </c>
      <c r="K2229" s="8"/>
      <c r="L2229" s="8">
        <v>0</v>
      </c>
      <c r="M2229" s="8"/>
      <c r="N2229" s="8">
        <v>0</v>
      </c>
      <c r="O2229" s="8"/>
      <c r="P2229" s="8">
        <v>1</v>
      </c>
      <c r="Q2229" s="8"/>
      <c r="R2229" s="8">
        <v>0</v>
      </c>
      <c r="S2229" s="8"/>
      <c r="T2229" s="8">
        <v>0</v>
      </c>
      <c r="U2229" s="26">
        <v>0</v>
      </c>
      <c r="V2229" s="26">
        <v>0</v>
      </c>
      <c r="W2229" s="26">
        <v>66921</v>
      </c>
    </row>
    <row r="2230" spans="1:23">
      <c r="A2230" t="str">
        <f t="shared" si="34"/>
        <v>Morrow, Oregon</v>
      </c>
      <c r="B2230" t="s">
        <v>2505</v>
      </c>
      <c r="E2230" t="s">
        <v>3497</v>
      </c>
      <c r="F2230" s="25" t="s">
        <v>3682</v>
      </c>
      <c r="G2230" s="6"/>
      <c r="H2230" s="7">
        <v>11303</v>
      </c>
      <c r="I2230" s="8"/>
      <c r="J2230" s="8">
        <v>0</v>
      </c>
      <c r="K2230" s="8"/>
      <c r="L2230" s="8">
        <v>0</v>
      </c>
      <c r="M2230" s="8"/>
      <c r="N2230" s="8">
        <v>0</v>
      </c>
      <c r="O2230" s="8"/>
      <c r="P2230" s="8">
        <v>1</v>
      </c>
      <c r="Q2230" s="8"/>
      <c r="R2230" s="8">
        <v>0</v>
      </c>
      <c r="S2230" s="8"/>
      <c r="T2230" s="8">
        <v>0</v>
      </c>
      <c r="U2230" s="26">
        <v>0</v>
      </c>
      <c r="V2230" s="26">
        <v>0</v>
      </c>
      <c r="W2230" s="26">
        <v>11303</v>
      </c>
    </row>
    <row r="2231" spans="1:23">
      <c r="A2231" t="str">
        <f t="shared" si="34"/>
        <v>Baker, Oregon</v>
      </c>
      <c r="B2231" t="s">
        <v>2505</v>
      </c>
      <c r="E2231" t="s">
        <v>988</v>
      </c>
      <c r="F2231" s="25" t="s">
        <v>3683</v>
      </c>
      <c r="G2231" s="6"/>
      <c r="H2231" s="7">
        <v>16019</v>
      </c>
      <c r="I2231" s="8"/>
      <c r="J2231" s="8">
        <v>0</v>
      </c>
      <c r="K2231" s="8"/>
      <c r="L2231" s="8">
        <v>0</v>
      </c>
      <c r="M2231" s="8"/>
      <c r="N2231" s="8">
        <v>0</v>
      </c>
      <c r="O2231" s="8"/>
      <c r="P2231" s="8">
        <v>1</v>
      </c>
      <c r="Q2231" s="8"/>
      <c r="R2231" s="8">
        <v>0</v>
      </c>
      <c r="S2231" s="8"/>
      <c r="T2231" s="8">
        <v>0</v>
      </c>
      <c r="U2231" s="26">
        <v>0</v>
      </c>
      <c r="V2231" s="26">
        <v>0</v>
      </c>
      <c r="W2231" s="26">
        <v>16019</v>
      </c>
    </row>
    <row r="2232" spans="1:23">
      <c r="A2232" t="str">
        <f t="shared" si="34"/>
        <v>Benton, Oregon</v>
      </c>
      <c r="B2232" t="s">
        <v>2505</v>
      </c>
      <c r="E2232" t="s">
        <v>241</v>
      </c>
      <c r="F2232" s="25" t="s">
        <v>3684</v>
      </c>
      <c r="G2232" s="6"/>
      <c r="H2232" s="7">
        <v>91107</v>
      </c>
      <c r="I2232" s="8"/>
      <c r="J2232" s="8">
        <v>0.55183465595398817</v>
      </c>
      <c r="K2232" s="8"/>
      <c r="L2232" s="8">
        <v>6.6383483157166842E-2</v>
      </c>
      <c r="M2232" s="8"/>
      <c r="N2232" s="8">
        <v>0</v>
      </c>
      <c r="O2232" s="8"/>
      <c r="P2232" s="8">
        <v>0.38178186088884497</v>
      </c>
      <c r="Q2232" s="8"/>
      <c r="R2232" s="8">
        <v>0</v>
      </c>
      <c r="S2232" s="8"/>
      <c r="T2232" s="8">
        <v>0</v>
      </c>
      <c r="U2232" s="26">
        <v>50276</v>
      </c>
      <c r="V2232" s="26">
        <v>6047.9999999999991</v>
      </c>
      <c r="W2232" s="26">
        <v>34783</v>
      </c>
    </row>
    <row r="2233" spans="1:23">
      <c r="A2233" t="str">
        <f t="shared" si="34"/>
        <v>Grant, Oregon</v>
      </c>
      <c r="B2233" t="s">
        <v>2505</v>
      </c>
      <c r="E2233" t="s">
        <v>337</v>
      </c>
      <c r="F2233" s="25" t="s">
        <v>3685</v>
      </c>
      <c r="G2233" s="6"/>
      <c r="H2233" s="7">
        <v>7189</v>
      </c>
      <c r="I2233" s="8"/>
      <c r="J2233" s="8">
        <v>0</v>
      </c>
      <c r="K2233" s="8"/>
      <c r="L2233" s="8">
        <v>0</v>
      </c>
      <c r="M2233" s="8"/>
      <c r="N2233" s="8">
        <v>0</v>
      </c>
      <c r="O2233" s="8"/>
      <c r="P2233" s="8">
        <v>1</v>
      </c>
      <c r="Q2233" s="8"/>
      <c r="R2233" s="8">
        <v>0</v>
      </c>
      <c r="S2233" s="8"/>
      <c r="T2233" s="8">
        <v>0</v>
      </c>
      <c r="U2233" s="26">
        <v>0</v>
      </c>
      <c r="V2233" s="26">
        <v>0</v>
      </c>
      <c r="W2233" s="26">
        <v>7189</v>
      </c>
    </row>
    <row r="2234" spans="1:23">
      <c r="A2234" t="str">
        <f t="shared" si="34"/>
        <v>Coos, Oregon</v>
      </c>
      <c r="B2234" t="s">
        <v>2505</v>
      </c>
      <c r="E2234" t="s">
        <v>3205</v>
      </c>
      <c r="F2234" s="25" t="s">
        <v>3686</v>
      </c>
      <c r="G2234" s="6"/>
      <c r="H2234" s="7">
        <v>63686</v>
      </c>
      <c r="I2234" s="8"/>
      <c r="J2234" s="8">
        <v>0</v>
      </c>
      <c r="K2234" s="8"/>
      <c r="L2234" s="8">
        <v>0</v>
      </c>
      <c r="M2234" s="8"/>
      <c r="N2234" s="8">
        <v>0</v>
      </c>
      <c r="O2234" s="8"/>
      <c r="P2234" s="8">
        <v>1</v>
      </c>
      <c r="Q2234" s="8"/>
      <c r="R2234" s="8">
        <v>0</v>
      </c>
      <c r="S2234" s="8"/>
      <c r="T2234" s="8">
        <v>0</v>
      </c>
      <c r="U2234" s="26">
        <v>0</v>
      </c>
      <c r="V2234" s="26">
        <v>0</v>
      </c>
      <c r="W2234" s="26">
        <v>63686</v>
      </c>
    </row>
    <row r="2235" spans="1:23">
      <c r="A2235" t="str">
        <f t="shared" si="34"/>
        <v>Linn, Oregon</v>
      </c>
      <c r="B2235" t="s">
        <v>2505</v>
      </c>
      <c r="E2235" t="s">
        <v>1104</v>
      </c>
      <c r="F2235" s="25" t="s">
        <v>3687</v>
      </c>
      <c r="G2235" s="6"/>
      <c r="H2235" s="7">
        <v>125048</v>
      </c>
      <c r="I2235" s="8"/>
      <c r="J2235" s="8">
        <v>0.34701874480199602</v>
      </c>
      <c r="K2235" s="8"/>
      <c r="L2235" s="8">
        <v>9.904996481351161E-2</v>
      </c>
      <c r="M2235" s="8"/>
      <c r="N2235" s="8">
        <v>0</v>
      </c>
      <c r="O2235" s="8"/>
      <c r="P2235" s="8">
        <v>0.5539312903844924</v>
      </c>
      <c r="Q2235" s="8"/>
      <c r="R2235" s="8">
        <v>0</v>
      </c>
      <c r="S2235" s="8"/>
      <c r="T2235" s="8">
        <v>0</v>
      </c>
      <c r="U2235" s="26">
        <v>43394</v>
      </c>
      <c r="V2235" s="26">
        <v>12386</v>
      </c>
      <c r="W2235" s="26">
        <v>69268</v>
      </c>
    </row>
    <row r="2236" spans="1:23">
      <c r="A2236" t="str">
        <f t="shared" si="34"/>
        <v>Lake, Oregon</v>
      </c>
      <c r="B2236" t="s">
        <v>2505</v>
      </c>
      <c r="E2236" t="s">
        <v>489</v>
      </c>
      <c r="F2236" s="25" t="s">
        <v>3688</v>
      </c>
      <c r="G2236" s="6"/>
      <c r="H2236" s="7">
        <v>7837</v>
      </c>
      <c r="I2236" s="8"/>
      <c r="J2236" s="8">
        <v>0</v>
      </c>
      <c r="K2236" s="8"/>
      <c r="L2236" s="8">
        <v>0</v>
      </c>
      <c r="M2236" s="8"/>
      <c r="N2236" s="8">
        <v>0</v>
      </c>
      <c r="O2236" s="8"/>
      <c r="P2236" s="8">
        <v>1</v>
      </c>
      <c r="Q2236" s="8"/>
      <c r="R2236" s="8">
        <v>0</v>
      </c>
      <c r="S2236" s="8"/>
      <c r="T2236" s="8">
        <v>0</v>
      </c>
      <c r="U2236" s="26">
        <v>0</v>
      </c>
      <c r="V2236" s="26">
        <v>0</v>
      </c>
      <c r="W2236" s="26">
        <v>7837</v>
      </c>
    </row>
    <row r="2237" spans="1:23">
      <c r="A2237" t="str">
        <f t="shared" si="34"/>
        <v>Wheeler, Oregon</v>
      </c>
      <c r="B2237" t="s">
        <v>2505</v>
      </c>
      <c r="E2237" t="s">
        <v>892</v>
      </c>
      <c r="F2237" s="25" t="s">
        <v>3689</v>
      </c>
      <c r="G2237" s="6"/>
      <c r="H2237" s="7">
        <v>1415</v>
      </c>
      <c r="I2237" s="8"/>
      <c r="J2237" s="8">
        <v>0</v>
      </c>
      <c r="K2237" s="8"/>
      <c r="L2237" s="8">
        <v>0</v>
      </c>
      <c r="M2237" s="8"/>
      <c r="N2237" s="8">
        <v>0</v>
      </c>
      <c r="O2237" s="8"/>
      <c r="P2237" s="8">
        <v>1</v>
      </c>
      <c r="Q2237" s="8"/>
      <c r="R2237" s="8">
        <v>0</v>
      </c>
      <c r="S2237" s="8"/>
      <c r="T2237" s="8">
        <v>0</v>
      </c>
      <c r="U2237" s="26">
        <v>0</v>
      </c>
      <c r="V2237" s="26">
        <v>0</v>
      </c>
      <c r="W2237" s="26">
        <v>1415</v>
      </c>
    </row>
    <row r="2238" spans="1:23">
      <c r="A2238" t="str">
        <f t="shared" si="34"/>
        <v>Malheur, Oregon</v>
      </c>
      <c r="B2238" t="s">
        <v>2505</v>
      </c>
      <c r="E2238" t="s">
        <v>3690</v>
      </c>
      <c r="F2238" s="25" t="s">
        <v>3691</v>
      </c>
      <c r="G2238" s="6"/>
      <c r="H2238" s="7">
        <v>30412</v>
      </c>
      <c r="I2238" s="8"/>
      <c r="J2238" s="8">
        <v>0</v>
      </c>
      <c r="K2238" s="8"/>
      <c r="L2238" s="8">
        <v>0</v>
      </c>
      <c r="M2238" s="8"/>
      <c r="N2238" s="8">
        <v>0</v>
      </c>
      <c r="O2238" s="8"/>
      <c r="P2238" s="8">
        <v>1</v>
      </c>
      <c r="Q2238" s="8"/>
      <c r="R2238" s="8">
        <v>0</v>
      </c>
      <c r="S2238" s="8"/>
      <c r="T2238" s="8">
        <v>0</v>
      </c>
      <c r="U2238" s="26">
        <v>0</v>
      </c>
      <c r="V2238" s="26">
        <v>0</v>
      </c>
      <c r="W2238" s="26">
        <v>30412</v>
      </c>
    </row>
    <row r="2239" spans="1:23">
      <c r="A2239" t="str">
        <f t="shared" si="34"/>
        <v>Tillamook, Oregon</v>
      </c>
      <c r="B2239" t="s">
        <v>2505</v>
      </c>
      <c r="E2239" t="s">
        <v>3692</v>
      </c>
      <c r="F2239" s="25" t="s">
        <v>3693</v>
      </c>
      <c r="G2239" s="6"/>
      <c r="H2239" s="7">
        <v>26389</v>
      </c>
      <c r="I2239" s="8"/>
      <c r="J2239" s="8">
        <v>0</v>
      </c>
      <c r="K2239" s="8"/>
      <c r="L2239" s="8">
        <v>0</v>
      </c>
      <c r="M2239" s="8"/>
      <c r="N2239" s="8">
        <v>0</v>
      </c>
      <c r="O2239" s="8"/>
      <c r="P2239" s="8">
        <v>1</v>
      </c>
      <c r="Q2239" s="8"/>
      <c r="R2239" s="8">
        <v>0</v>
      </c>
      <c r="S2239" s="8"/>
      <c r="T2239" s="8">
        <v>0</v>
      </c>
      <c r="U2239" s="26">
        <v>0</v>
      </c>
      <c r="V2239" s="26">
        <v>0</v>
      </c>
      <c r="W2239" s="26">
        <v>26389</v>
      </c>
    </row>
    <row r="2240" spans="1:23">
      <c r="A2240" t="str">
        <f t="shared" si="34"/>
        <v>Union, Oregon</v>
      </c>
      <c r="B2240" t="s">
        <v>2505</v>
      </c>
      <c r="E2240" t="s">
        <v>348</v>
      </c>
      <c r="F2240" s="25" t="s">
        <v>3694</v>
      </c>
      <c r="G2240" s="6"/>
      <c r="H2240" s="7">
        <v>26337</v>
      </c>
      <c r="I2240" s="8"/>
      <c r="J2240" s="8">
        <v>0</v>
      </c>
      <c r="K2240" s="8"/>
      <c r="L2240" s="8">
        <v>0</v>
      </c>
      <c r="M2240" s="8"/>
      <c r="N2240" s="8">
        <v>0</v>
      </c>
      <c r="O2240" s="8"/>
      <c r="P2240" s="8">
        <v>1</v>
      </c>
      <c r="Q2240" s="8"/>
      <c r="R2240" s="8">
        <v>0</v>
      </c>
      <c r="S2240" s="8"/>
      <c r="T2240" s="8">
        <v>0</v>
      </c>
      <c r="U2240" s="26">
        <v>0</v>
      </c>
      <c r="V2240" s="26">
        <v>0</v>
      </c>
      <c r="W2240" s="26">
        <v>26337</v>
      </c>
    </row>
    <row r="2241" spans="1:23">
      <c r="A2241" t="str">
        <f t="shared" si="34"/>
        <v>Douglas, Oregon</v>
      </c>
      <c r="B2241" t="s">
        <v>2505</v>
      </c>
      <c r="E2241" t="s">
        <v>630</v>
      </c>
      <c r="F2241" s="25" t="s">
        <v>3695</v>
      </c>
      <c r="G2241" s="6"/>
      <c r="H2241" s="7">
        <v>109114</v>
      </c>
      <c r="I2241" s="8"/>
      <c r="J2241" s="8">
        <v>0</v>
      </c>
      <c r="K2241" s="8"/>
      <c r="L2241" s="8">
        <v>0</v>
      </c>
      <c r="M2241" s="8"/>
      <c r="N2241" s="8">
        <v>0</v>
      </c>
      <c r="O2241" s="8"/>
      <c r="P2241" s="8">
        <v>1</v>
      </c>
      <c r="Q2241" s="8"/>
      <c r="R2241" s="8">
        <v>0</v>
      </c>
      <c r="S2241" s="8"/>
      <c r="T2241" s="8">
        <v>0</v>
      </c>
      <c r="U2241" s="26">
        <v>0</v>
      </c>
      <c r="V2241" s="26">
        <v>0</v>
      </c>
      <c r="W2241" s="26">
        <v>109114</v>
      </c>
    </row>
    <row r="2242" spans="1:23">
      <c r="A2242" t="str">
        <f t="shared" si="34"/>
        <v>Columbia, Oregon</v>
      </c>
      <c r="B2242" t="s">
        <v>2505</v>
      </c>
      <c r="E2242" t="s">
        <v>328</v>
      </c>
      <c r="F2242" s="25" t="s">
        <v>3696</v>
      </c>
      <c r="G2242" s="6"/>
      <c r="H2242" s="7">
        <v>51375</v>
      </c>
      <c r="I2242" s="8"/>
      <c r="J2242" s="8">
        <v>0</v>
      </c>
      <c r="K2242" s="8"/>
      <c r="L2242" s="8">
        <v>0.31706082725060825</v>
      </c>
      <c r="M2242" s="8"/>
      <c r="N2242" s="8">
        <v>0</v>
      </c>
      <c r="O2242" s="8"/>
      <c r="P2242" s="8">
        <v>0.68293917274939175</v>
      </c>
      <c r="Q2242" s="8"/>
      <c r="R2242" s="8">
        <v>0</v>
      </c>
      <c r="S2242" s="8"/>
      <c r="T2242" s="8">
        <v>0</v>
      </c>
      <c r="U2242" s="26">
        <v>0</v>
      </c>
      <c r="V2242" s="26">
        <v>16288.999999999998</v>
      </c>
      <c r="W2242" s="26">
        <v>35086</v>
      </c>
    </row>
    <row r="2243" spans="1:23">
      <c r="A2243" t="str">
        <f t="shared" si="34"/>
        <v>Hood River, Oregon</v>
      </c>
      <c r="B2243" t="s">
        <v>2505</v>
      </c>
      <c r="E2243" t="s">
        <v>3697</v>
      </c>
      <c r="F2243" s="25" t="s">
        <v>3698</v>
      </c>
      <c r="G2243" s="6"/>
      <c r="H2243" s="7">
        <v>23209</v>
      </c>
      <c r="I2243" s="8"/>
      <c r="J2243" s="8">
        <v>0</v>
      </c>
      <c r="K2243" s="8"/>
      <c r="L2243" s="8">
        <v>0</v>
      </c>
      <c r="M2243" s="8"/>
      <c r="N2243" s="8">
        <v>0</v>
      </c>
      <c r="O2243" s="8"/>
      <c r="P2243" s="8">
        <v>1</v>
      </c>
      <c r="Q2243" s="8"/>
      <c r="R2243" s="8">
        <v>0</v>
      </c>
      <c r="S2243" s="8"/>
      <c r="T2243" s="8">
        <v>0</v>
      </c>
      <c r="U2243" s="26">
        <v>0</v>
      </c>
      <c r="V2243" s="26">
        <v>0</v>
      </c>
      <c r="W2243" s="26">
        <v>23209</v>
      </c>
    </row>
    <row r="2244" spans="1:23">
      <c r="A2244" t="str">
        <f t="shared" si="34"/>
        <v>Harney, Oregon</v>
      </c>
      <c r="B2244" t="s">
        <v>2505</v>
      </c>
      <c r="E2244" t="s">
        <v>3699</v>
      </c>
      <c r="F2244" s="25" t="s">
        <v>3700</v>
      </c>
      <c r="G2244" s="6"/>
      <c r="H2244" s="7">
        <v>7267</v>
      </c>
      <c r="I2244" s="8"/>
      <c r="J2244" s="8">
        <v>0</v>
      </c>
      <c r="K2244" s="8"/>
      <c r="L2244" s="8">
        <v>0</v>
      </c>
      <c r="M2244" s="8"/>
      <c r="N2244" s="8">
        <v>0</v>
      </c>
      <c r="O2244" s="8"/>
      <c r="P2244" s="8">
        <v>1</v>
      </c>
      <c r="Q2244" s="8"/>
      <c r="R2244" s="8">
        <v>0</v>
      </c>
      <c r="S2244" s="8"/>
      <c r="T2244" s="8">
        <v>0</v>
      </c>
      <c r="U2244" s="26">
        <v>0</v>
      </c>
      <c r="V2244" s="26">
        <v>0</v>
      </c>
      <c r="W2244" s="26">
        <v>7267</v>
      </c>
    </row>
    <row r="2245" spans="1:23">
      <c r="A2245" t="str">
        <f t="shared" si="34"/>
        <v>Lincoln, Oregon</v>
      </c>
      <c r="B2245" t="s">
        <v>2505</v>
      </c>
      <c r="E2245" t="s">
        <v>326</v>
      </c>
      <c r="F2245" s="25" t="s">
        <v>3701</v>
      </c>
      <c r="G2245" s="6"/>
      <c r="H2245" s="7">
        <v>48547</v>
      </c>
      <c r="I2245" s="8"/>
      <c r="J2245" s="8">
        <v>0</v>
      </c>
      <c r="K2245" s="8"/>
      <c r="L2245" s="8">
        <v>0</v>
      </c>
      <c r="M2245" s="8"/>
      <c r="N2245" s="8">
        <v>0</v>
      </c>
      <c r="O2245" s="8"/>
      <c r="P2245" s="8">
        <v>1</v>
      </c>
      <c r="Q2245" s="8"/>
      <c r="R2245" s="8">
        <v>0</v>
      </c>
      <c r="S2245" s="8"/>
      <c r="T2245" s="8">
        <v>0</v>
      </c>
      <c r="U2245" s="26">
        <v>0</v>
      </c>
      <c r="V2245" s="26">
        <v>0</v>
      </c>
      <c r="W2245" s="26">
        <v>48547</v>
      </c>
    </row>
    <row r="2246" spans="1:23">
      <c r="A2246" t="str">
        <f t="shared" ref="A2246:A2309" si="35">E2246&amp;", "&amp;B2246</f>
        <v>Josephine, Oregon</v>
      </c>
      <c r="B2246" t="s">
        <v>2505</v>
      </c>
      <c r="E2246" t="s">
        <v>3702</v>
      </c>
      <c r="F2246" s="25" t="s">
        <v>3703</v>
      </c>
      <c r="G2246" s="6"/>
      <c r="H2246" s="7">
        <v>86251</v>
      </c>
      <c r="I2246" s="8"/>
      <c r="J2246" s="8">
        <v>0.33414105343706157</v>
      </c>
      <c r="K2246" s="8"/>
      <c r="L2246" s="8">
        <v>0.12472898864940696</v>
      </c>
      <c r="M2246" s="8"/>
      <c r="N2246" s="8">
        <v>0</v>
      </c>
      <c r="O2246" s="8"/>
      <c r="P2246" s="8">
        <v>0.54112995791353147</v>
      </c>
      <c r="Q2246" s="8"/>
      <c r="R2246" s="8">
        <v>0</v>
      </c>
      <c r="S2246" s="8"/>
      <c r="T2246" s="8">
        <v>0</v>
      </c>
      <c r="U2246" s="26">
        <v>28819.999999999996</v>
      </c>
      <c r="V2246" s="26">
        <v>10758</v>
      </c>
      <c r="W2246" s="26">
        <v>46673</v>
      </c>
    </row>
    <row r="2247" spans="1:23">
      <c r="A2247" t="str">
        <f t="shared" si="35"/>
        <v>Gilliam, Oregon</v>
      </c>
      <c r="B2247" t="s">
        <v>2505</v>
      </c>
      <c r="E2247" t="s">
        <v>3704</v>
      </c>
      <c r="F2247" s="25" t="s">
        <v>3705</v>
      </c>
      <c r="G2247" s="6"/>
      <c r="H2247" s="7">
        <v>1878</v>
      </c>
      <c r="I2247" s="8"/>
      <c r="J2247" s="8">
        <v>0</v>
      </c>
      <c r="K2247" s="8"/>
      <c r="L2247" s="8">
        <v>0</v>
      </c>
      <c r="M2247" s="8"/>
      <c r="N2247" s="8">
        <v>0</v>
      </c>
      <c r="O2247" s="8"/>
      <c r="P2247" s="8">
        <v>1</v>
      </c>
      <c r="Q2247" s="8"/>
      <c r="R2247" s="8">
        <v>0</v>
      </c>
      <c r="S2247" s="8"/>
      <c r="T2247" s="8">
        <v>0</v>
      </c>
      <c r="U2247" s="26">
        <v>0</v>
      </c>
      <c r="V2247" s="26">
        <v>0</v>
      </c>
      <c r="W2247" s="26">
        <v>1878</v>
      </c>
    </row>
    <row r="2248" spans="1:23">
      <c r="A2248" t="str">
        <f t="shared" si="35"/>
        <v>Wasco, Oregon</v>
      </c>
      <c r="B2248" t="s">
        <v>2505</v>
      </c>
      <c r="E2248" t="s">
        <v>3706</v>
      </c>
      <c r="F2248" s="25" t="s">
        <v>3707</v>
      </c>
      <c r="G2248" s="6"/>
      <c r="H2248" s="7">
        <v>26130</v>
      </c>
      <c r="I2248" s="8"/>
      <c r="J2248" s="8">
        <v>0</v>
      </c>
      <c r="K2248" s="8"/>
      <c r="L2248" s="8">
        <v>0</v>
      </c>
      <c r="M2248" s="8"/>
      <c r="N2248" s="8">
        <v>0</v>
      </c>
      <c r="O2248" s="8"/>
      <c r="P2248" s="8">
        <v>1</v>
      </c>
      <c r="Q2248" s="8"/>
      <c r="R2248" s="8">
        <v>0</v>
      </c>
      <c r="S2248" s="8"/>
      <c r="T2248" s="8">
        <v>0</v>
      </c>
      <c r="U2248" s="26">
        <v>0</v>
      </c>
      <c r="V2248" s="26">
        <v>0</v>
      </c>
      <c r="W2248" s="26">
        <v>26130</v>
      </c>
    </row>
    <row r="2249" spans="1:23">
      <c r="A2249" t="str">
        <f t="shared" si="35"/>
        <v>Sherman, Oregon</v>
      </c>
      <c r="B2249" t="s">
        <v>2505</v>
      </c>
      <c r="E2249" t="s">
        <v>1613</v>
      </c>
      <c r="F2249" s="25" t="s">
        <v>3708</v>
      </c>
      <c r="G2249" s="6"/>
      <c r="H2249" s="7">
        <v>1642</v>
      </c>
      <c r="I2249" s="8"/>
      <c r="J2249" s="8">
        <v>0</v>
      </c>
      <c r="K2249" s="8"/>
      <c r="L2249" s="8">
        <v>0</v>
      </c>
      <c r="M2249" s="8"/>
      <c r="N2249" s="8">
        <v>0</v>
      </c>
      <c r="O2249" s="8"/>
      <c r="P2249" s="8">
        <v>1</v>
      </c>
      <c r="Q2249" s="8"/>
      <c r="R2249" s="8">
        <v>0</v>
      </c>
      <c r="S2249" s="8"/>
      <c r="T2249" s="8">
        <v>0</v>
      </c>
      <c r="U2249" s="26">
        <v>0</v>
      </c>
      <c r="V2249" s="26">
        <v>0</v>
      </c>
      <c r="W2249" s="26">
        <v>1642</v>
      </c>
    </row>
    <row r="2250" spans="1:23">
      <c r="A2250" t="str">
        <f t="shared" si="35"/>
        <v>Yamhill, Oregon</v>
      </c>
      <c r="B2250" t="s">
        <v>2505</v>
      </c>
      <c r="E2250" t="s">
        <v>3709</v>
      </c>
      <c r="F2250" s="25" t="s">
        <v>3710</v>
      </c>
      <c r="G2250" s="6"/>
      <c r="H2250" s="7">
        <v>104831</v>
      </c>
      <c r="I2250" s="8"/>
      <c r="J2250" s="8">
        <v>0</v>
      </c>
      <c r="K2250" s="8"/>
      <c r="L2250" s="8">
        <v>0.21857084259427079</v>
      </c>
      <c r="M2250" s="8"/>
      <c r="N2250" s="8">
        <v>0</v>
      </c>
      <c r="O2250" s="8"/>
      <c r="P2250" s="8">
        <v>0.78142915740572938</v>
      </c>
      <c r="Q2250" s="8"/>
      <c r="R2250" s="8">
        <v>0</v>
      </c>
      <c r="S2250" s="8"/>
      <c r="T2250" s="8">
        <v>0</v>
      </c>
      <c r="U2250" s="26">
        <v>0</v>
      </c>
      <c r="V2250" s="26">
        <v>22913</v>
      </c>
      <c r="W2250" s="26">
        <v>81918.000000000015</v>
      </c>
    </row>
    <row r="2251" spans="1:23">
      <c r="A2251" t="str">
        <f t="shared" si="35"/>
        <v>Curry, Oregon</v>
      </c>
      <c r="B2251" t="s">
        <v>2505</v>
      </c>
      <c r="E2251" t="s">
        <v>3280</v>
      </c>
      <c r="F2251" s="25" t="s">
        <v>3711</v>
      </c>
      <c r="G2251" s="6"/>
      <c r="H2251" s="7">
        <v>22650</v>
      </c>
      <c r="I2251" s="8"/>
      <c r="J2251" s="8">
        <v>0</v>
      </c>
      <c r="K2251" s="8"/>
      <c r="L2251" s="8">
        <v>0</v>
      </c>
      <c r="M2251" s="8"/>
      <c r="N2251" s="8">
        <v>0</v>
      </c>
      <c r="O2251" s="8"/>
      <c r="P2251" s="8">
        <v>1</v>
      </c>
      <c r="Q2251" s="8"/>
      <c r="R2251" s="8">
        <v>0</v>
      </c>
      <c r="S2251" s="8"/>
      <c r="T2251" s="8">
        <v>0</v>
      </c>
      <c r="U2251" s="26">
        <v>0</v>
      </c>
      <c r="V2251" s="26">
        <v>0</v>
      </c>
      <c r="W2251" s="26">
        <v>22650</v>
      </c>
    </row>
    <row r="2252" spans="1:23">
      <c r="A2252" t="str">
        <f t="shared" si="35"/>
        <v>Umatilla, Oregon</v>
      </c>
      <c r="B2252" t="s">
        <v>2505</v>
      </c>
      <c r="E2252" t="s">
        <v>3712</v>
      </c>
      <c r="F2252" s="25" t="s">
        <v>3713</v>
      </c>
      <c r="G2252" s="6"/>
      <c r="H2252" s="7">
        <v>77129</v>
      </c>
      <c r="I2252" s="8"/>
      <c r="J2252" s="8">
        <v>0</v>
      </c>
      <c r="K2252" s="8"/>
      <c r="L2252" s="8">
        <v>6.4139299096319158E-2</v>
      </c>
      <c r="M2252" s="8"/>
      <c r="N2252" s="8">
        <v>0</v>
      </c>
      <c r="O2252" s="8"/>
      <c r="P2252" s="8">
        <v>0.93586070090368101</v>
      </c>
      <c r="Q2252" s="8"/>
      <c r="R2252" s="8">
        <v>0</v>
      </c>
      <c r="S2252" s="8"/>
      <c r="T2252" s="8">
        <v>0</v>
      </c>
      <c r="U2252" s="26">
        <v>0</v>
      </c>
      <c r="V2252" s="26">
        <v>4947</v>
      </c>
      <c r="W2252" s="26">
        <v>72182.000000000015</v>
      </c>
    </row>
    <row r="2253" spans="1:23">
      <c r="A2253" t="str">
        <f t="shared" si="35"/>
        <v>Washington, Oregon</v>
      </c>
      <c r="B2253" t="s">
        <v>2505</v>
      </c>
      <c r="E2253" t="s">
        <v>207</v>
      </c>
      <c r="F2253" s="25" t="s">
        <v>3714</v>
      </c>
      <c r="G2253" s="6"/>
      <c r="H2253" s="7">
        <v>589481</v>
      </c>
      <c r="I2253" s="8"/>
      <c r="J2253" s="8">
        <v>0.4122032771200429</v>
      </c>
      <c r="K2253" s="8"/>
      <c r="L2253" s="8">
        <v>0.45322750012298957</v>
      </c>
      <c r="M2253" s="8"/>
      <c r="N2253" s="8">
        <v>0</v>
      </c>
      <c r="O2253" s="8"/>
      <c r="P2253" s="8">
        <v>0.13456922275696756</v>
      </c>
      <c r="Q2253" s="8"/>
      <c r="R2253" s="8">
        <v>0</v>
      </c>
      <c r="S2253" s="8"/>
      <c r="T2253" s="8">
        <v>0</v>
      </c>
      <c r="U2253" s="26">
        <v>242986</v>
      </c>
      <c r="V2253" s="26">
        <v>267169</v>
      </c>
      <c r="W2253" s="26">
        <v>79326</v>
      </c>
    </row>
    <row r="2254" spans="1:23">
      <c r="A2254" t="str">
        <f t="shared" si="35"/>
        <v>Clackamas, Oregon</v>
      </c>
      <c r="B2254" t="s">
        <v>2505</v>
      </c>
      <c r="E2254" t="s">
        <v>3715</v>
      </c>
      <c r="F2254" s="25" t="s">
        <v>3716</v>
      </c>
      <c r="G2254" s="6"/>
      <c r="H2254" s="7">
        <v>410463</v>
      </c>
      <c r="I2254" s="8"/>
      <c r="J2254" s="8">
        <v>0</v>
      </c>
      <c r="K2254" s="8"/>
      <c r="L2254" s="8">
        <v>0.75468434426489117</v>
      </c>
      <c r="M2254" s="8"/>
      <c r="N2254" s="8">
        <v>0</v>
      </c>
      <c r="O2254" s="8"/>
      <c r="P2254" s="8">
        <v>0.24531565573510888</v>
      </c>
      <c r="Q2254" s="8"/>
      <c r="R2254" s="8">
        <v>0</v>
      </c>
      <c r="S2254" s="8"/>
      <c r="T2254" s="8">
        <v>0</v>
      </c>
      <c r="U2254" s="26">
        <v>0</v>
      </c>
      <c r="V2254" s="26">
        <v>309770</v>
      </c>
      <c r="W2254" s="26">
        <v>100693</v>
      </c>
    </row>
    <row r="2255" spans="1:23">
      <c r="A2255" t="str">
        <f t="shared" si="35"/>
        <v>Philadelphia, Pennsylvania</v>
      </c>
      <c r="B2255" t="s">
        <v>3717</v>
      </c>
      <c r="E2255" t="s">
        <v>3718</v>
      </c>
      <c r="F2255" s="25" t="s">
        <v>3719</v>
      </c>
      <c r="G2255" s="6"/>
      <c r="H2255" s="7">
        <v>1579075</v>
      </c>
      <c r="I2255" s="8"/>
      <c r="J2255" s="8">
        <v>1</v>
      </c>
      <c r="K2255" s="8"/>
      <c r="L2255" s="8">
        <v>0</v>
      </c>
      <c r="M2255" s="8"/>
      <c r="N2255" s="8">
        <v>0</v>
      </c>
      <c r="O2255" s="8"/>
      <c r="P2255" s="8">
        <v>0</v>
      </c>
      <c r="Q2255" s="8"/>
      <c r="R2255" s="8">
        <v>0</v>
      </c>
      <c r="S2255" s="8"/>
      <c r="T2255" s="8">
        <v>0</v>
      </c>
      <c r="U2255" s="26">
        <v>1579075</v>
      </c>
      <c r="V2255" s="26">
        <v>0</v>
      </c>
      <c r="W2255" s="26">
        <v>0</v>
      </c>
    </row>
    <row r="2256" spans="1:23">
      <c r="A2256" t="str">
        <f t="shared" si="35"/>
        <v>Dauphin, Pennsylvania</v>
      </c>
      <c r="B2256" t="s">
        <v>3717</v>
      </c>
      <c r="E2256" t="s">
        <v>3720</v>
      </c>
      <c r="F2256" s="25" t="s">
        <v>3721</v>
      </c>
      <c r="G2256" s="6"/>
      <c r="H2256" s="7">
        <v>275632</v>
      </c>
      <c r="I2256" s="8"/>
      <c r="J2256" s="8">
        <v>0.17853152028792013</v>
      </c>
      <c r="K2256" s="8"/>
      <c r="L2256" s="8">
        <v>0.59526107273466067</v>
      </c>
      <c r="M2256" s="8"/>
      <c r="N2256" s="8">
        <v>0</v>
      </c>
      <c r="O2256" s="8"/>
      <c r="P2256" s="8">
        <v>0.2262074069774192</v>
      </c>
      <c r="Q2256" s="8"/>
      <c r="R2256" s="8">
        <v>0</v>
      </c>
      <c r="S2256" s="8"/>
      <c r="T2256" s="8">
        <v>0</v>
      </c>
      <c r="U2256" s="26">
        <v>49209</v>
      </c>
      <c r="V2256" s="26">
        <v>164073</v>
      </c>
      <c r="W2256" s="26">
        <v>62350.000000000007</v>
      </c>
    </row>
    <row r="2257" spans="1:23">
      <c r="A2257" t="str">
        <f t="shared" si="35"/>
        <v>Delaware, Pennsylvania</v>
      </c>
      <c r="B2257" t="s">
        <v>3717</v>
      </c>
      <c r="E2257" t="s">
        <v>657</v>
      </c>
      <c r="F2257" s="25" t="s">
        <v>3722</v>
      </c>
      <c r="G2257" s="6"/>
      <c r="H2257" s="7">
        <v>564554</v>
      </c>
      <c r="I2257" s="8"/>
      <c r="J2257" s="8">
        <v>0</v>
      </c>
      <c r="K2257" s="8"/>
      <c r="L2257" s="8">
        <v>0.98763625800189181</v>
      </c>
      <c r="M2257" s="8"/>
      <c r="N2257" s="8">
        <v>0</v>
      </c>
      <c r="O2257" s="8"/>
      <c r="P2257" s="8">
        <v>1.2363741998108243E-2</v>
      </c>
      <c r="Q2257" s="8"/>
      <c r="R2257" s="8">
        <v>0</v>
      </c>
      <c r="S2257" s="8"/>
      <c r="T2257" s="8">
        <v>0</v>
      </c>
      <c r="U2257" s="26">
        <v>0</v>
      </c>
      <c r="V2257" s="26">
        <v>557574</v>
      </c>
      <c r="W2257" s="26">
        <v>6980.0000000000009</v>
      </c>
    </row>
    <row r="2258" spans="1:23">
      <c r="A2258" t="str">
        <f t="shared" si="35"/>
        <v>Luzerne, Pennsylvania</v>
      </c>
      <c r="B2258" t="s">
        <v>3717</v>
      </c>
      <c r="E2258" t="s">
        <v>3723</v>
      </c>
      <c r="F2258" s="25" t="s">
        <v>3724</v>
      </c>
      <c r="G2258" s="6"/>
      <c r="H2258" s="7">
        <v>317663</v>
      </c>
      <c r="I2258" s="8"/>
      <c r="J2258" s="8">
        <v>0.12618403780106591</v>
      </c>
      <c r="K2258" s="8"/>
      <c r="L2258" s="8">
        <v>0.59830386289873227</v>
      </c>
      <c r="M2258" s="8"/>
      <c r="N2258" s="8">
        <v>0</v>
      </c>
      <c r="O2258" s="8"/>
      <c r="P2258" s="8">
        <v>0.27551209930020176</v>
      </c>
      <c r="Q2258" s="8"/>
      <c r="R2258" s="8">
        <v>0</v>
      </c>
      <c r="S2258" s="8"/>
      <c r="T2258" s="8">
        <v>0</v>
      </c>
      <c r="U2258" s="26">
        <v>40084</v>
      </c>
      <c r="V2258" s="26">
        <v>190059</v>
      </c>
      <c r="W2258" s="26">
        <v>87519.999999999985</v>
      </c>
    </row>
    <row r="2259" spans="1:23">
      <c r="A2259" t="str">
        <f t="shared" si="35"/>
        <v>Montgomery, Pennsylvania</v>
      </c>
      <c r="B2259" t="s">
        <v>3717</v>
      </c>
      <c r="E2259" t="s">
        <v>133</v>
      </c>
      <c r="F2259" s="25" t="s">
        <v>3725</v>
      </c>
      <c r="G2259" s="6"/>
      <c r="H2259" s="7">
        <v>823823</v>
      </c>
      <c r="I2259" s="8"/>
      <c r="J2259" s="8">
        <v>0</v>
      </c>
      <c r="K2259" s="8"/>
      <c r="L2259" s="8">
        <v>0.94553198927439508</v>
      </c>
      <c r="M2259" s="8"/>
      <c r="N2259" s="8">
        <v>0</v>
      </c>
      <c r="O2259" s="8"/>
      <c r="P2259" s="8">
        <v>5.4468010725604893E-2</v>
      </c>
      <c r="Q2259" s="8"/>
      <c r="R2259" s="8">
        <v>0</v>
      </c>
      <c r="S2259" s="8"/>
      <c r="T2259" s="8">
        <v>0</v>
      </c>
      <c r="U2259" s="26">
        <v>0</v>
      </c>
      <c r="V2259" s="26">
        <v>778951</v>
      </c>
      <c r="W2259" s="26">
        <v>44872</v>
      </c>
    </row>
    <row r="2260" spans="1:23">
      <c r="A2260" t="str">
        <f t="shared" si="35"/>
        <v>Chester, Pennsylvania</v>
      </c>
      <c r="B2260" t="s">
        <v>3717</v>
      </c>
      <c r="E2260" t="s">
        <v>3726</v>
      </c>
      <c r="F2260" s="25" t="s">
        <v>3727</v>
      </c>
      <c r="G2260" s="6"/>
      <c r="H2260" s="7">
        <v>519560</v>
      </c>
      <c r="I2260" s="8"/>
      <c r="J2260" s="8">
        <v>0</v>
      </c>
      <c r="K2260" s="8"/>
      <c r="L2260" s="8">
        <v>0.78691200246362303</v>
      </c>
      <c r="M2260" s="8"/>
      <c r="N2260" s="8">
        <v>0</v>
      </c>
      <c r="O2260" s="8"/>
      <c r="P2260" s="8">
        <v>0.21308799753637694</v>
      </c>
      <c r="Q2260" s="8"/>
      <c r="R2260" s="8">
        <v>0</v>
      </c>
      <c r="S2260" s="8"/>
      <c r="T2260" s="8">
        <v>0</v>
      </c>
      <c r="U2260" s="26">
        <v>0</v>
      </c>
      <c r="V2260" s="26">
        <v>408848</v>
      </c>
      <c r="W2260" s="26">
        <v>110712</v>
      </c>
    </row>
    <row r="2261" spans="1:23">
      <c r="A2261" t="str">
        <f t="shared" si="35"/>
        <v>Berks, Pennsylvania</v>
      </c>
      <c r="B2261" t="s">
        <v>3717</v>
      </c>
      <c r="E2261" t="s">
        <v>3728</v>
      </c>
      <c r="F2261" s="25" t="s">
        <v>3729</v>
      </c>
      <c r="G2261" s="6"/>
      <c r="H2261" s="7">
        <v>418025</v>
      </c>
      <c r="I2261" s="8"/>
      <c r="J2261" s="8">
        <v>0.211068715985886</v>
      </c>
      <c r="K2261" s="8"/>
      <c r="L2261" s="8">
        <v>0.44147120387536631</v>
      </c>
      <c r="M2261" s="8"/>
      <c r="N2261" s="8">
        <v>0</v>
      </c>
      <c r="O2261" s="8"/>
      <c r="P2261" s="8">
        <v>0.34746008013874774</v>
      </c>
      <c r="Q2261" s="8"/>
      <c r="R2261" s="8">
        <v>0</v>
      </c>
      <c r="S2261" s="8"/>
      <c r="T2261" s="8">
        <v>0</v>
      </c>
      <c r="U2261" s="26">
        <v>88232</v>
      </c>
      <c r="V2261" s="26">
        <v>184546</v>
      </c>
      <c r="W2261" s="26">
        <v>145247.00000000003</v>
      </c>
    </row>
    <row r="2262" spans="1:23">
      <c r="A2262" t="str">
        <f t="shared" si="35"/>
        <v>Lackawanna, Pennsylvania</v>
      </c>
      <c r="B2262" t="s">
        <v>3717</v>
      </c>
      <c r="E2262" t="s">
        <v>3730</v>
      </c>
      <c r="F2262" s="25" t="s">
        <v>3731</v>
      </c>
      <c r="G2262" s="6"/>
      <c r="H2262" s="7">
        <v>210652</v>
      </c>
      <c r="I2262" s="8"/>
      <c r="J2262" s="8">
        <v>0.34935343599870877</v>
      </c>
      <c r="K2262" s="8"/>
      <c r="L2262" s="8">
        <v>0.39530125515067505</v>
      </c>
      <c r="M2262" s="8"/>
      <c r="N2262" s="8">
        <v>0</v>
      </c>
      <c r="O2262" s="8"/>
      <c r="P2262" s="8">
        <v>0.25534530885061618</v>
      </c>
      <c r="Q2262" s="8"/>
      <c r="R2262" s="8">
        <v>0</v>
      </c>
      <c r="S2262" s="8"/>
      <c r="T2262" s="8">
        <v>0</v>
      </c>
      <c r="U2262" s="26">
        <v>73592</v>
      </c>
      <c r="V2262" s="26">
        <v>83271</v>
      </c>
      <c r="W2262" s="26">
        <v>53789</v>
      </c>
    </row>
    <row r="2263" spans="1:23">
      <c r="A2263" t="str">
        <f t="shared" si="35"/>
        <v>Tioga, Pennsylvania</v>
      </c>
      <c r="B2263" t="s">
        <v>3717</v>
      </c>
      <c r="E2263" t="s">
        <v>3368</v>
      </c>
      <c r="F2263" s="25" t="s">
        <v>3732</v>
      </c>
      <c r="G2263" s="6"/>
      <c r="H2263" s="7">
        <v>40944</v>
      </c>
      <c r="I2263" s="8"/>
      <c r="J2263" s="8">
        <v>0</v>
      </c>
      <c r="K2263" s="8"/>
      <c r="L2263" s="8">
        <v>0</v>
      </c>
      <c r="M2263" s="8"/>
      <c r="N2263" s="8">
        <v>0</v>
      </c>
      <c r="O2263" s="8"/>
      <c r="P2263" s="8">
        <v>1</v>
      </c>
      <c r="Q2263" s="8"/>
      <c r="R2263" s="8">
        <v>0</v>
      </c>
      <c r="S2263" s="8"/>
      <c r="T2263" s="8">
        <v>0</v>
      </c>
      <c r="U2263" s="26">
        <v>0</v>
      </c>
      <c r="V2263" s="26">
        <v>0</v>
      </c>
      <c r="W2263" s="26">
        <v>40944</v>
      </c>
    </row>
    <row r="2264" spans="1:23">
      <c r="A2264" t="str">
        <f t="shared" si="35"/>
        <v>Wayne, Pennsylvania</v>
      </c>
      <c r="B2264" t="s">
        <v>3717</v>
      </c>
      <c r="E2264" t="s">
        <v>919</v>
      </c>
      <c r="F2264" s="25" t="s">
        <v>3733</v>
      </c>
      <c r="G2264" s="6"/>
      <c r="H2264" s="7">
        <v>51422</v>
      </c>
      <c r="I2264" s="8"/>
      <c r="J2264" s="8">
        <v>0</v>
      </c>
      <c r="K2264" s="8"/>
      <c r="L2264" s="8">
        <v>0</v>
      </c>
      <c r="M2264" s="8"/>
      <c r="N2264" s="8">
        <v>0</v>
      </c>
      <c r="O2264" s="8"/>
      <c r="P2264" s="8">
        <v>1</v>
      </c>
      <c r="Q2264" s="8"/>
      <c r="R2264" s="8">
        <v>0</v>
      </c>
      <c r="S2264" s="8"/>
      <c r="T2264" s="8">
        <v>0</v>
      </c>
      <c r="U2264" s="26">
        <v>0</v>
      </c>
      <c r="V2264" s="26">
        <v>0</v>
      </c>
      <c r="W2264" s="26">
        <v>51422</v>
      </c>
    </row>
    <row r="2265" spans="1:23">
      <c r="A2265" t="str">
        <f t="shared" si="35"/>
        <v>Snyder, Pennsylvania</v>
      </c>
      <c r="B2265" t="s">
        <v>3717</v>
      </c>
      <c r="E2265" t="s">
        <v>3734</v>
      </c>
      <c r="F2265" s="25" t="s">
        <v>3735</v>
      </c>
      <c r="G2265" s="6"/>
      <c r="H2265" s="7">
        <v>40483</v>
      </c>
      <c r="I2265" s="8"/>
      <c r="J2265" s="8">
        <v>0</v>
      </c>
      <c r="K2265" s="8"/>
      <c r="L2265" s="8">
        <v>0</v>
      </c>
      <c r="M2265" s="8"/>
      <c r="N2265" s="8">
        <v>0</v>
      </c>
      <c r="O2265" s="8"/>
      <c r="P2265" s="8">
        <v>1</v>
      </c>
      <c r="Q2265" s="8"/>
      <c r="R2265" s="8">
        <v>0</v>
      </c>
      <c r="S2265" s="8"/>
      <c r="T2265" s="8">
        <v>0</v>
      </c>
      <c r="U2265" s="26">
        <v>0</v>
      </c>
      <c r="V2265" s="26">
        <v>0</v>
      </c>
      <c r="W2265" s="26">
        <v>40483</v>
      </c>
    </row>
    <row r="2266" spans="1:23">
      <c r="A2266" t="str">
        <f t="shared" si="35"/>
        <v>Perry, Pennsylvania</v>
      </c>
      <c r="B2266" t="s">
        <v>3717</v>
      </c>
      <c r="E2266" t="s">
        <v>151</v>
      </c>
      <c r="F2266" s="25" t="s">
        <v>3736</v>
      </c>
      <c r="G2266" s="6"/>
      <c r="H2266" s="7">
        <v>46053</v>
      </c>
      <c r="I2266" s="8"/>
      <c r="J2266" s="8">
        <v>0</v>
      </c>
      <c r="K2266" s="8"/>
      <c r="L2266" s="8">
        <v>2.4384947777560641E-2</v>
      </c>
      <c r="M2266" s="8"/>
      <c r="N2266" s="8">
        <v>0</v>
      </c>
      <c r="O2266" s="8"/>
      <c r="P2266" s="8">
        <v>0.97561505222243938</v>
      </c>
      <c r="Q2266" s="8"/>
      <c r="R2266" s="8">
        <v>0</v>
      </c>
      <c r="S2266" s="8"/>
      <c r="T2266" s="8">
        <v>0</v>
      </c>
      <c r="U2266" s="26">
        <v>0</v>
      </c>
      <c r="V2266" s="26">
        <v>1123.0000000000002</v>
      </c>
      <c r="W2266" s="26">
        <v>44930</v>
      </c>
    </row>
    <row r="2267" spans="1:23">
      <c r="A2267" t="str">
        <f t="shared" si="35"/>
        <v>Fulton, Pennsylvania</v>
      </c>
      <c r="B2267" t="s">
        <v>3717</v>
      </c>
      <c r="E2267" t="s">
        <v>250</v>
      </c>
      <c r="F2267" s="25" t="s">
        <v>3737</v>
      </c>
      <c r="G2267" s="6"/>
      <c r="H2267" s="7">
        <v>14506</v>
      </c>
      <c r="I2267" s="8"/>
      <c r="J2267" s="8">
        <v>0</v>
      </c>
      <c r="K2267" s="8"/>
      <c r="L2267" s="8">
        <v>0</v>
      </c>
      <c r="M2267" s="8"/>
      <c r="N2267" s="8">
        <v>0</v>
      </c>
      <c r="O2267" s="8"/>
      <c r="P2267" s="8">
        <v>1</v>
      </c>
      <c r="Q2267" s="8"/>
      <c r="R2267" s="8">
        <v>0</v>
      </c>
      <c r="S2267" s="8"/>
      <c r="T2267" s="8">
        <v>0</v>
      </c>
      <c r="U2267" s="26">
        <v>0</v>
      </c>
      <c r="V2267" s="26">
        <v>0</v>
      </c>
      <c r="W2267" s="26">
        <v>14506</v>
      </c>
    </row>
    <row r="2268" spans="1:23">
      <c r="A2268" t="str">
        <f t="shared" si="35"/>
        <v>Bradford, Pennsylvania</v>
      </c>
      <c r="B2268" t="s">
        <v>3717</v>
      </c>
      <c r="E2268" t="s">
        <v>704</v>
      </c>
      <c r="F2268" s="25" t="s">
        <v>3738</v>
      </c>
      <c r="G2268" s="6"/>
      <c r="H2268" s="7">
        <v>60963</v>
      </c>
      <c r="I2268" s="8"/>
      <c r="J2268" s="8">
        <v>0</v>
      </c>
      <c r="K2268" s="8"/>
      <c r="L2268" s="8">
        <v>0</v>
      </c>
      <c r="M2268" s="8"/>
      <c r="N2268" s="8">
        <v>0</v>
      </c>
      <c r="O2268" s="8"/>
      <c r="P2268" s="8">
        <v>1</v>
      </c>
      <c r="Q2268" s="8"/>
      <c r="R2268" s="8">
        <v>0</v>
      </c>
      <c r="S2268" s="8"/>
      <c r="T2268" s="8">
        <v>0</v>
      </c>
      <c r="U2268" s="26">
        <v>0</v>
      </c>
      <c r="V2268" s="26">
        <v>0</v>
      </c>
      <c r="W2268" s="26">
        <v>60963</v>
      </c>
    </row>
    <row r="2269" spans="1:23">
      <c r="A2269" t="str">
        <f t="shared" si="35"/>
        <v>Huntingdon, Pennsylvania</v>
      </c>
      <c r="B2269" t="s">
        <v>3717</v>
      </c>
      <c r="E2269" t="s">
        <v>3739</v>
      </c>
      <c r="F2269" s="25" t="s">
        <v>3740</v>
      </c>
      <c r="G2269" s="6"/>
      <c r="H2269" s="7">
        <v>45369</v>
      </c>
      <c r="I2269" s="8"/>
      <c r="J2269" s="8">
        <v>0</v>
      </c>
      <c r="K2269" s="8"/>
      <c r="L2269" s="8">
        <v>0</v>
      </c>
      <c r="M2269" s="8"/>
      <c r="N2269" s="8">
        <v>0</v>
      </c>
      <c r="O2269" s="8"/>
      <c r="P2269" s="8">
        <v>1</v>
      </c>
      <c r="Q2269" s="8"/>
      <c r="R2269" s="8">
        <v>0</v>
      </c>
      <c r="S2269" s="8"/>
      <c r="T2269" s="8">
        <v>0</v>
      </c>
      <c r="U2269" s="26">
        <v>0</v>
      </c>
      <c r="V2269" s="26">
        <v>0</v>
      </c>
      <c r="W2269" s="26">
        <v>45369</v>
      </c>
    </row>
    <row r="2270" spans="1:23">
      <c r="A2270" t="str">
        <f t="shared" si="35"/>
        <v>Bedford, Pennsylvania</v>
      </c>
      <c r="B2270" t="s">
        <v>3717</v>
      </c>
      <c r="E2270" t="s">
        <v>3741</v>
      </c>
      <c r="F2270" s="25" t="s">
        <v>3742</v>
      </c>
      <c r="G2270" s="6"/>
      <c r="H2270" s="7">
        <v>48337</v>
      </c>
      <c r="I2270" s="8"/>
      <c r="J2270" s="8">
        <v>0</v>
      </c>
      <c r="K2270" s="8"/>
      <c r="L2270" s="8">
        <v>0</v>
      </c>
      <c r="M2270" s="8"/>
      <c r="N2270" s="8">
        <v>0</v>
      </c>
      <c r="O2270" s="8"/>
      <c r="P2270" s="8">
        <v>1</v>
      </c>
      <c r="Q2270" s="8"/>
      <c r="R2270" s="8">
        <v>0</v>
      </c>
      <c r="S2270" s="8"/>
      <c r="T2270" s="8">
        <v>0</v>
      </c>
      <c r="U2270" s="26">
        <v>0</v>
      </c>
      <c r="V2270" s="26">
        <v>0</v>
      </c>
      <c r="W2270" s="26">
        <v>48337</v>
      </c>
    </row>
    <row r="2271" spans="1:23">
      <c r="A2271" t="str">
        <f t="shared" si="35"/>
        <v>Clinton, Pennsylvania</v>
      </c>
      <c r="B2271" t="s">
        <v>3717</v>
      </c>
      <c r="E2271" t="s">
        <v>1082</v>
      </c>
      <c r="F2271" s="25" t="s">
        <v>3743</v>
      </c>
      <c r="G2271" s="6"/>
      <c r="H2271" s="7">
        <v>38915</v>
      </c>
      <c r="I2271" s="8"/>
      <c r="J2271" s="8">
        <v>0</v>
      </c>
      <c r="K2271" s="8"/>
      <c r="L2271" s="8">
        <v>3.7440575613516637E-2</v>
      </c>
      <c r="M2271" s="8"/>
      <c r="N2271" s="8">
        <v>0</v>
      </c>
      <c r="O2271" s="8"/>
      <c r="P2271" s="8">
        <v>0.96255942438648334</v>
      </c>
      <c r="Q2271" s="8"/>
      <c r="R2271" s="8">
        <v>0</v>
      </c>
      <c r="S2271" s="8"/>
      <c r="T2271" s="8">
        <v>0</v>
      </c>
      <c r="U2271" s="26">
        <v>0</v>
      </c>
      <c r="V2271" s="26">
        <v>1457</v>
      </c>
      <c r="W2271" s="26">
        <v>37458</v>
      </c>
    </row>
    <row r="2272" spans="1:23">
      <c r="A2272" t="str">
        <f t="shared" si="35"/>
        <v>Columbia, Pennsylvania</v>
      </c>
      <c r="B2272" t="s">
        <v>3717</v>
      </c>
      <c r="E2272" t="s">
        <v>328</v>
      </c>
      <c r="F2272" s="25" t="s">
        <v>3744</v>
      </c>
      <c r="G2272" s="6"/>
      <c r="H2272" s="7">
        <v>65715</v>
      </c>
      <c r="I2272" s="8"/>
      <c r="J2272" s="8">
        <v>0.36761774328539909</v>
      </c>
      <c r="K2272" s="8"/>
      <c r="L2272" s="8">
        <v>0.15933957239595223</v>
      </c>
      <c r="M2272" s="8"/>
      <c r="N2272" s="8">
        <v>0</v>
      </c>
      <c r="O2272" s="8"/>
      <c r="P2272" s="8">
        <v>0.47304268431864871</v>
      </c>
      <c r="Q2272" s="8"/>
      <c r="R2272" s="8">
        <v>0</v>
      </c>
      <c r="S2272" s="8"/>
      <c r="T2272" s="8">
        <v>0</v>
      </c>
      <c r="U2272" s="26">
        <v>24158</v>
      </c>
      <c r="V2272" s="26">
        <v>10471</v>
      </c>
      <c r="W2272" s="26">
        <v>31086</v>
      </c>
    </row>
    <row r="2273" spans="1:23">
      <c r="A2273" t="str">
        <f t="shared" si="35"/>
        <v>Schuylkill, Pennsylvania</v>
      </c>
      <c r="B2273" t="s">
        <v>3717</v>
      </c>
      <c r="E2273" t="s">
        <v>3745</v>
      </c>
      <c r="F2273" s="25" t="s">
        <v>3746</v>
      </c>
      <c r="G2273" s="6"/>
      <c r="H2273" s="7">
        <v>142674</v>
      </c>
      <c r="I2273" s="8"/>
      <c r="J2273" s="8">
        <v>0</v>
      </c>
      <c r="K2273" s="8"/>
      <c r="L2273" s="8">
        <v>9.7137530313862366E-2</v>
      </c>
      <c r="M2273" s="8"/>
      <c r="N2273" s="8">
        <v>0</v>
      </c>
      <c r="O2273" s="8"/>
      <c r="P2273" s="8">
        <v>0.90286246968613759</v>
      </c>
      <c r="Q2273" s="8"/>
      <c r="R2273" s="8">
        <v>0</v>
      </c>
      <c r="S2273" s="8"/>
      <c r="T2273" s="8">
        <v>0</v>
      </c>
      <c r="U2273" s="26">
        <v>0</v>
      </c>
      <c r="V2273" s="26">
        <v>13859</v>
      </c>
      <c r="W2273" s="26">
        <v>128815</v>
      </c>
    </row>
    <row r="2274" spans="1:23">
      <c r="A2274" t="str">
        <f t="shared" si="35"/>
        <v>Sullivan, Pennsylvania</v>
      </c>
      <c r="B2274" t="s">
        <v>3717</v>
      </c>
      <c r="E2274" t="s">
        <v>1533</v>
      </c>
      <c r="F2274" s="25" t="s">
        <v>3747</v>
      </c>
      <c r="G2274" s="6"/>
      <c r="H2274" s="7">
        <v>6135</v>
      </c>
      <c r="I2274" s="8"/>
      <c r="J2274" s="8">
        <v>0</v>
      </c>
      <c r="K2274" s="8"/>
      <c r="L2274" s="8">
        <v>0</v>
      </c>
      <c r="M2274" s="8"/>
      <c r="N2274" s="8">
        <v>0</v>
      </c>
      <c r="O2274" s="8"/>
      <c r="P2274" s="8">
        <v>1</v>
      </c>
      <c r="Q2274" s="8"/>
      <c r="R2274" s="8">
        <v>0</v>
      </c>
      <c r="S2274" s="8"/>
      <c r="T2274" s="8">
        <v>0</v>
      </c>
      <c r="U2274" s="26">
        <v>0</v>
      </c>
      <c r="V2274" s="26">
        <v>0</v>
      </c>
      <c r="W2274" s="26">
        <v>6135</v>
      </c>
    </row>
    <row r="2275" spans="1:23">
      <c r="A2275" t="str">
        <f t="shared" si="35"/>
        <v>Northumberland, Pennsylvania</v>
      </c>
      <c r="B2275" t="s">
        <v>3717</v>
      </c>
      <c r="E2275" t="s">
        <v>3748</v>
      </c>
      <c r="F2275" s="25" t="s">
        <v>3749</v>
      </c>
      <c r="G2275" s="6"/>
      <c r="H2275" s="7">
        <v>91761</v>
      </c>
      <c r="I2275" s="8"/>
      <c r="J2275" s="8">
        <v>0</v>
      </c>
      <c r="K2275" s="8"/>
      <c r="L2275" s="8">
        <v>0</v>
      </c>
      <c r="M2275" s="8"/>
      <c r="N2275" s="8">
        <v>0</v>
      </c>
      <c r="O2275" s="8"/>
      <c r="P2275" s="8">
        <v>1</v>
      </c>
      <c r="Q2275" s="8"/>
      <c r="R2275" s="8">
        <v>0</v>
      </c>
      <c r="S2275" s="8"/>
      <c r="T2275" s="8">
        <v>0</v>
      </c>
      <c r="U2275" s="26">
        <v>0</v>
      </c>
      <c r="V2275" s="26">
        <v>0</v>
      </c>
      <c r="W2275" s="26">
        <v>91761</v>
      </c>
    </row>
    <row r="2276" spans="1:23">
      <c r="A2276" t="str">
        <f t="shared" si="35"/>
        <v>Cambria, Pennsylvania</v>
      </c>
      <c r="B2276" t="s">
        <v>3717</v>
      </c>
      <c r="E2276" t="s">
        <v>3750</v>
      </c>
      <c r="F2276" s="25" t="s">
        <v>3751</v>
      </c>
      <c r="G2276" s="6"/>
      <c r="H2276" s="7">
        <v>133009</v>
      </c>
      <c r="I2276" s="8"/>
      <c r="J2276" s="8">
        <v>0.14712538249291401</v>
      </c>
      <c r="K2276" s="8"/>
      <c r="L2276" s="8">
        <v>0.35426925997488889</v>
      </c>
      <c r="M2276" s="8"/>
      <c r="N2276" s="8">
        <v>0</v>
      </c>
      <c r="O2276" s="8"/>
      <c r="P2276" s="8">
        <v>0.49860535753219709</v>
      </c>
      <c r="Q2276" s="8"/>
      <c r="R2276" s="8">
        <v>0</v>
      </c>
      <c r="S2276" s="8"/>
      <c r="T2276" s="8">
        <v>0</v>
      </c>
      <c r="U2276" s="26">
        <v>19569</v>
      </c>
      <c r="V2276" s="26">
        <v>47121</v>
      </c>
      <c r="W2276" s="26">
        <v>66319</v>
      </c>
    </row>
    <row r="2277" spans="1:23">
      <c r="A2277" t="str">
        <f t="shared" si="35"/>
        <v>Wyoming, Pennsylvania</v>
      </c>
      <c r="B2277" t="s">
        <v>3717</v>
      </c>
      <c r="E2277" t="s">
        <v>3361</v>
      </c>
      <c r="F2277" s="25" t="s">
        <v>3752</v>
      </c>
      <c r="G2277" s="6"/>
      <c r="H2277" s="7">
        <v>27327</v>
      </c>
      <c r="I2277" s="8"/>
      <c r="J2277" s="8">
        <v>0</v>
      </c>
      <c r="K2277" s="8"/>
      <c r="L2277" s="8">
        <v>0.11055000548907674</v>
      </c>
      <c r="M2277" s="8"/>
      <c r="N2277" s="8">
        <v>0</v>
      </c>
      <c r="O2277" s="8"/>
      <c r="P2277" s="8">
        <v>0.88944999451092321</v>
      </c>
      <c r="Q2277" s="8"/>
      <c r="R2277" s="8">
        <v>0</v>
      </c>
      <c r="S2277" s="8"/>
      <c r="T2277" s="8">
        <v>0</v>
      </c>
      <c r="U2277" s="26">
        <v>0</v>
      </c>
      <c r="V2277" s="26">
        <v>3021</v>
      </c>
      <c r="W2277" s="26">
        <v>24306</v>
      </c>
    </row>
    <row r="2278" spans="1:23">
      <c r="A2278" t="str">
        <f t="shared" si="35"/>
        <v>Monroe, Pennsylvania</v>
      </c>
      <c r="B2278" t="s">
        <v>3717</v>
      </c>
      <c r="E2278" t="s">
        <v>171</v>
      </c>
      <c r="F2278" s="25" t="s">
        <v>3753</v>
      </c>
      <c r="G2278" s="6"/>
      <c r="H2278" s="7">
        <v>168032</v>
      </c>
      <c r="I2278" s="8"/>
      <c r="J2278" s="8">
        <v>6.1494239192534758E-2</v>
      </c>
      <c r="K2278" s="8"/>
      <c r="L2278" s="8">
        <v>0.38909255379927632</v>
      </c>
      <c r="M2278" s="8"/>
      <c r="N2278" s="8">
        <v>0</v>
      </c>
      <c r="O2278" s="8"/>
      <c r="P2278" s="8">
        <v>0.54941320700818896</v>
      </c>
      <c r="Q2278" s="8"/>
      <c r="R2278" s="8">
        <v>0</v>
      </c>
      <c r="S2278" s="8"/>
      <c r="T2278" s="8">
        <v>0</v>
      </c>
      <c r="U2278" s="26">
        <v>10333</v>
      </c>
      <c r="V2278" s="26">
        <v>65380</v>
      </c>
      <c r="W2278" s="26">
        <v>92319.000000000015</v>
      </c>
    </row>
    <row r="2279" spans="1:23">
      <c r="A2279" t="str">
        <f t="shared" si="35"/>
        <v>Carbon, Pennsylvania</v>
      </c>
      <c r="B2279" t="s">
        <v>3717</v>
      </c>
      <c r="E2279" t="s">
        <v>2761</v>
      </c>
      <c r="F2279" s="25" t="s">
        <v>3754</v>
      </c>
      <c r="G2279" s="6"/>
      <c r="H2279" s="7">
        <v>63887</v>
      </c>
      <c r="I2279" s="8"/>
      <c r="J2279" s="8">
        <v>0</v>
      </c>
      <c r="K2279" s="8"/>
      <c r="L2279" s="8">
        <v>0.34504672312050966</v>
      </c>
      <c r="M2279" s="8"/>
      <c r="N2279" s="8">
        <v>0</v>
      </c>
      <c r="O2279" s="8"/>
      <c r="P2279" s="8">
        <v>0.65495327687949034</v>
      </c>
      <c r="Q2279" s="8"/>
      <c r="R2279" s="8">
        <v>0</v>
      </c>
      <c r="S2279" s="8"/>
      <c r="T2279" s="8">
        <v>0</v>
      </c>
      <c r="U2279" s="26">
        <v>0</v>
      </c>
      <c r="V2279" s="26">
        <v>22044</v>
      </c>
      <c r="W2279" s="26">
        <v>41843</v>
      </c>
    </row>
    <row r="2280" spans="1:23">
      <c r="A2280" t="str">
        <f t="shared" si="35"/>
        <v>Blair, Pennsylvania</v>
      </c>
      <c r="B2280" t="s">
        <v>3717</v>
      </c>
      <c r="E2280" t="s">
        <v>3755</v>
      </c>
      <c r="F2280" s="25" t="s">
        <v>3756</v>
      </c>
      <c r="G2280" s="6"/>
      <c r="H2280" s="7">
        <v>123157</v>
      </c>
      <c r="I2280" s="8"/>
      <c r="J2280" s="8">
        <v>0.35937055952970598</v>
      </c>
      <c r="K2280" s="8"/>
      <c r="L2280" s="8">
        <v>0.24583255519377706</v>
      </c>
      <c r="M2280" s="8"/>
      <c r="N2280" s="8">
        <v>0</v>
      </c>
      <c r="O2280" s="8"/>
      <c r="P2280" s="8">
        <v>0.39479688527651696</v>
      </c>
      <c r="Q2280" s="8"/>
      <c r="R2280" s="8">
        <v>0</v>
      </c>
      <c r="S2280" s="8"/>
      <c r="T2280" s="8">
        <v>0</v>
      </c>
      <c r="U2280" s="26">
        <v>44259</v>
      </c>
      <c r="V2280" s="26">
        <v>30276</v>
      </c>
      <c r="W2280" s="26">
        <v>48622</v>
      </c>
    </row>
    <row r="2281" spans="1:23">
      <c r="A2281" t="str">
        <f t="shared" si="35"/>
        <v>Somerset, Pennsylvania</v>
      </c>
      <c r="B2281" t="s">
        <v>3717</v>
      </c>
      <c r="E2281" t="s">
        <v>2096</v>
      </c>
      <c r="F2281" s="25" t="s">
        <v>3757</v>
      </c>
      <c r="G2281" s="6"/>
      <c r="H2281" s="7">
        <v>74361</v>
      </c>
      <c r="I2281" s="8"/>
      <c r="J2281" s="8">
        <v>0</v>
      </c>
      <c r="K2281" s="8"/>
      <c r="L2281" s="8">
        <v>8.0916071596670303E-2</v>
      </c>
      <c r="M2281" s="8"/>
      <c r="N2281" s="8">
        <v>0</v>
      </c>
      <c r="O2281" s="8"/>
      <c r="P2281" s="8">
        <v>0.91908392840332986</v>
      </c>
      <c r="Q2281" s="8"/>
      <c r="R2281" s="8">
        <v>0</v>
      </c>
      <c r="S2281" s="8"/>
      <c r="T2281" s="8">
        <v>0</v>
      </c>
      <c r="U2281" s="26">
        <v>0</v>
      </c>
      <c r="V2281" s="26">
        <v>6017</v>
      </c>
      <c r="W2281" s="26">
        <v>68344.000000000015</v>
      </c>
    </row>
    <row r="2282" spans="1:23">
      <c r="A2282" t="str">
        <f t="shared" si="35"/>
        <v>Juniata, Pennsylvania</v>
      </c>
      <c r="B2282" t="s">
        <v>3717</v>
      </c>
      <c r="E2282" t="s">
        <v>3758</v>
      </c>
      <c r="F2282" s="25" t="s">
        <v>3759</v>
      </c>
      <c r="G2282" s="6"/>
      <c r="H2282" s="7">
        <v>24624</v>
      </c>
      <c r="I2282" s="8"/>
      <c r="J2282" s="8">
        <v>0</v>
      </c>
      <c r="K2282" s="8"/>
      <c r="L2282" s="8">
        <v>0</v>
      </c>
      <c r="M2282" s="8"/>
      <c r="N2282" s="8">
        <v>0</v>
      </c>
      <c r="O2282" s="8"/>
      <c r="P2282" s="8">
        <v>1</v>
      </c>
      <c r="Q2282" s="8"/>
      <c r="R2282" s="8">
        <v>0</v>
      </c>
      <c r="S2282" s="8"/>
      <c r="T2282" s="8">
        <v>0</v>
      </c>
      <c r="U2282" s="26">
        <v>0</v>
      </c>
      <c r="V2282" s="26">
        <v>0</v>
      </c>
      <c r="W2282" s="26">
        <v>24624</v>
      </c>
    </row>
    <row r="2283" spans="1:23">
      <c r="A2283" t="str">
        <f t="shared" si="35"/>
        <v>Mifflin, Pennsylvania</v>
      </c>
      <c r="B2283" t="s">
        <v>3717</v>
      </c>
      <c r="E2283" t="s">
        <v>3760</v>
      </c>
      <c r="F2283" s="25" t="s">
        <v>3761</v>
      </c>
      <c r="G2283" s="6"/>
      <c r="H2283" s="7">
        <v>46276</v>
      </c>
      <c r="I2283" s="8"/>
      <c r="J2283" s="8">
        <v>0</v>
      </c>
      <c r="K2283" s="8"/>
      <c r="L2283" s="8">
        <v>0</v>
      </c>
      <c r="M2283" s="8"/>
      <c r="N2283" s="8">
        <v>0</v>
      </c>
      <c r="O2283" s="8"/>
      <c r="P2283" s="8">
        <v>1</v>
      </c>
      <c r="Q2283" s="8"/>
      <c r="R2283" s="8">
        <v>0</v>
      </c>
      <c r="S2283" s="8"/>
      <c r="T2283" s="8">
        <v>0</v>
      </c>
      <c r="U2283" s="26">
        <v>0</v>
      </c>
      <c r="V2283" s="26">
        <v>0</v>
      </c>
      <c r="W2283" s="26">
        <v>46276</v>
      </c>
    </row>
    <row r="2284" spans="1:23">
      <c r="A2284" t="str">
        <f t="shared" si="35"/>
        <v>Montour, Pennsylvania</v>
      </c>
      <c r="B2284" t="s">
        <v>3717</v>
      </c>
      <c r="E2284" t="s">
        <v>3762</v>
      </c>
      <c r="F2284" s="25" t="s">
        <v>3763</v>
      </c>
      <c r="G2284" s="6"/>
      <c r="H2284" s="7">
        <v>18259</v>
      </c>
      <c r="I2284" s="8"/>
      <c r="J2284" s="8">
        <v>0</v>
      </c>
      <c r="K2284" s="8"/>
      <c r="L2284" s="8">
        <v>0.38348211840736079</v>
      </c>
      <c r="M2284" s="8"/>
      <c r="N2284" s="8">
        <v>0</v>
      </c>
      <c r="O2284" s="8"/>
      <c r="P2284" s="8">
        <v>0.61651788159263921</v>
      </c>
      <c r="Q2284" s="8"/>
      <c r="R2284" s="8">
        <v>0</v>
      </c>
      <c r="S2284" s="8"/>
      <c r="T2284" s="8">
        <v>0</v>
      </c>
      <c r="U2284" s="26">
        <v>0</v>
      </c>
      <c r="V2284" s="26">
        <v>7002.0000000000009</v>
      </c>
      <c r="W2284" s="26">
        <v>11257</v>
      </c>
    </row>
    <row r="2285" spans="1:23">
      <c r="A2285" t="str">
        <f t="shared" si="35"/>
        <v>Adams, Pennsylvania</v>
      </c>
      <c r="B2285" t="s">
        <v>3717</v>
      </c>
      <c r="E2285" t="s">
        <v>626</v>
      </c>
      <c r="F2285" s="25" t="s">
        <v>3764</v>
      </c>
      <c r="G2285" s="6"/>
      <c r="H2285" s="7">
        <v>102470</v>
      </c>
      <c r="I2285" s="8"/>
      <c r="J2285" s="8">
        <v>7.5036596076900552E-2</v>
      </c>
      <c r="K2285" s="8"/>
      <c r="L2285" s="8">
        <v>0.18093100419635019</v>
      </c>
      <c r="M2285" s="8"/>
      <c r="N2285" s="8">
        <v>0</v>
      </c>
      <c r="O2285" s="8"/>
      <c r="P2285" s="8">
        <v>0.74403239972674928</v>
      </c>
      <c r="Q2285" s="8"/>
      <c r="R2285" s="8">
        <v>0</v>
      </c>
      <c r="S2285" s="8"/>
      <c r="T2285" s="8">
        <v>0</v>
      </c>
      <c r="U2285" s="26">
        <v>7689</v>
      </c>
      <c r="V2285" s="26">
        <v>18540.000000000004</v>
      </c>
      <c r="W2285" s="26">
        <v>76241</v>
      </c>
    </row>
    <row r="2286" spans="1:23">
      <c r="A2286" t="str">
        <f t="shared" si="35"/>
        <v>Lehigh, Pennsylvania</v>
      </c>
      <c r="B2286" t="s">
        <v>3717</v>
      </c>
      <c r="E2286" t="s">
        <v>3765</v>
      </c>
      <c r="F2286" s="25" t="s">
        <v>3766</v>
      </c>
      <c r="G2286" s="6"/>
      <c r="H2286" s="7">
        <v>365052</v>
      </c>
      <c r="I2286" s="8"/>
      <c r="J2286" s="8">
        <v>0.38542728159275941</v>
      </c>
      <c r="K2286" s="8"/>
      <c r="L2286" s="8">
        <v>0.48233950231747807</v>
      </c>
      <c r="M2286" s="8"/>
      <c r="N2286" s="8">
        <v>0</v>
      </c>
      <c r="O2286" s="8"/>
      <c r="P2286" s="8">
        <v>0.13223321608976255</v>
      </c>
      <c r="Q2286" s="8"/>
      <c r="R2286" s="8">
        <v>0</v>
      </c>
      <c r="S2286" s="8"/>
      <c r="T2286" s="8">
        <v>0</v>
      </c>
      <c r="U2286" s="26">
        <v>140701</v>
      </c>
      <c r="V2286" s="26">
        <v>176079</v>
      </c>
      <c r="W2286" s="26">
        <v>48272</v>
      </c>
    </row>
    <row r="2287" spans="1:23">
      <c r="A2287" t="str">
        <f t="shared" si="35"/>
        <v>Northampton, Pennsylvania</v>
      </c>
      <c r="B2287" t="s">
        <v>3717</v>
      </c>
      <c r="E2287" t="s">
        <v>2831</v>
      </c>
      <c r="F2287" s="25" t="s">
        <v>3767</v>
      </c>
      <c r="G2287" s="6"/>
      <c r="H2287" s="7">
        <v>302809</v>
      </c>
      <c r="I2287" s="8"/>
      <c r="J2287" s="8">
        <v>0.18386177425373754</v>
      </c>
      <c r="K2287" s="8"/>
      <c r="L2287" s="8">
        <v>0.59135956989389349</v>
      </c>
      <c r="M2287" s="8"/>
      <c r="N2287" s="8">
        <v>0</v>
      </c>
      <c r="O2287" s="8"/>
      <c r="P2287" s="8">
        <v>0.224778655852369</v>
      </c>
      <c r="Q2287" s="8"/>
      <c r="R2287" s="8">
        <v>0</v>
      </c>
      <c r="S2287" s="8"/>
      <c r="T2287" s="8">
        <v>0</v>
      </c>
      <c r="U2287" s="26">
        <v>55675.000000000007</v>
      </c>
      <c r="V2287" s="26">
        <v>179069</v>
      </c>
      <c r="W2287" s="26">
        <v>68065</v>
      </c>
    </row>
    <row r="2288" spans="1:23">
      <c r="A2288" t="str">
        <f t="shared" si="35"/>
        <v>Cumberland, Pennsylvania</v>
      </c>
      <c r="B2288" t="s">
        <v>3717</v>
      </c>
      <c r="E2288" t="s">
        <v>1345</v>
      </c>
      <c r="F2288" s="25" t="s">
        <v>3768</v>
      </c>
      <c r="G2288" s="6"/>
      <c r="H2288" s="7">
        <v>249328</v>
      </c>
      <c r="I2288" s="8"/>
      <c r="J2288" s="8">
        <v>7.6818488096002058E-2</v>
      </c>
      <c r="K2288" s="8"/>
      <c r="L2288" s="8">
        <v>0.60145270487069247</v>
      </c>
      <c r="M2288" s="8"/>
      <c r="N2288" s="8">
        <v>0</v>
      </c>
      <c r="O2288" s="8"/>
      <c r="P2288" s="8">
        <v>0.32172880703330559</v>
      </c>
      <c r="Q2288" s="8"/>
      <c r="R2288" s="8">
        <v>0</v>
      </c>
      <c r="S2288" s="8"/>
      <c r="T2288" s="8">
        <v>0</v>
      </c>
      <c r="U2288" s="26">
        <v>19153</v>
      </c>
      <c r="V2288" s="26">
        <v>149959</v>
      </c>
      <c r="W2288" s="26">
        <v>80216.000000000015</v>
      </c>
    </row>
    <row r="2289" spans="1:23">
      <c r="A2289" t="str">
        <f t="shared" si="35"/>
        <v>Franklin, Pennsylvania</v>
      </c>
      <c r="B2289" t="s">
        <v>3717</v>
      </c>
      <c r="E2289" t="s">
        <v>117</v>
      </c>
      <c r="F2289" s="25" t="s">
        <v>3769</v>
      </c>
      <c r="G2289" s="6"/>
      <c r="H2289" s="7">
        <v>154147</v>
      </c>
      <c r="I2289" s="8"/>
      <c r="J2289" s="8">
        <v>0.13514372644294084</v>
      </c>
      <c r="K2289" s="8"/>
      <c r="L2289" s="8">
        <v>0.24727046261036542</v>
      </c>
      <c r="M2289" s="8"/>
      <c r="N2289" s="8">
        <v>0</v>
      </c>
      <c r="O2289" s="8"/>
      <c r="P2289" s="8">
        <v>0.61758581094669374</v>
      </c>
      <c r="Q2289" s="8"/>
      <c r="R2289" s="8">
        <v>0</v>
      </c>
      <c r="S2289" s="8"/>
      <c r="T2289" s="8">
        <v>0</v>
      </c>
      <c r="U2289" s="26">
        <v>20832.000000000004</v>
      </c>
      <c r="V2289" s="26">
        <v>38116</v>
      </c>
      <c r="W2289" s="26">
        <v>95199</v>
      </c>
    </row>
    <row r="2290" spans="1:23">
      <c r="A2290" t="str">
        <f t="shared" si="35"/>
        <v>Lycoming, Pennsylvania</v>
      </c>
      <c r="B2290" t="s">
        <v>3717</v>
      </c>
      <c r="E2290" t="s">
        <v>3770</v>
      </c>
      <c r="F2290" s="25" t="s">
        <v>3771</v>
      </c>
      <c r="G2290" s="6"/>
      <c r="H2290" s="7">
        <v>114330</v>
      </c>
      <c r="I2290" s="8"/>
      <c r="J2290" s="8">
        <v>0.24982069448088864</v>
      </c>
      <c r="K2290" s="8"/>
      <c r="L2290" s="8">
        <v>0.29589783958715998</v>
      </c>
      <c r="M2290" s="8"/>
      <c r="N2290" s="8">
        <v>0</v>
      </c>
      <c r="O2290" s="8"/>
      <c r="P2290" s="8">
        <v>0.4542814659319514</v>
      </c>
      <c r="Q2290" s="8"/>
      <c r="R2290" s="8">
        <v>0</v>
      </c>
      <c r="S2290" s="8"/>
      <c r="T2290" s="8">
        <v>0</v>
      </c>
      <c r="U2290" s="26">
        <v>28562</v>
      </c>
      <c r="V2290" s="26">
        <v>33830</v>
      </c>
      <c r="W2290" s="26">
        <v>51938</v>
      </c>
    </row>
    <row r="2291" spans="1:23">
      <c r="A2291" t="str">
        <f t="shared" si="35"/>
        <v>Lebanon, Pennsylvania</v>
      </c>
      <c r="B2291" t="s">
        <v>3717</v>
      </c>
      <c r="E2291" t="s">
        <v>3772</v>
      </c>
      <c r="F2291" s="25" t="s">
        <v>3773</v>
      </c>
      <c r="G2291" s="6"/>
      <c r="H2291" s="7">
        <v>139729</v>
      </c>
      <c r="I2291" s="8"/>
      <c r="J2291" s="8">
        <v>0.18459303365800947</v>
      </c>
      <c r="K2291" s="8"/>
      <c r="L2291" s="8">
        <v>0.34194762719263716</v>
      </c>
      <c r="M2291" s="8"/>
      <c r="N2291" s="8">
        <v>0</v>
      </c>
      <c r="O2291" s="8"/>
      <c r="P2291" s="8">
        <v>0.4734593391493534</v>
      </c>
      <c r="Q2291" s="8"/>
      <c r="R2291" s="8">
        <v>0</v>
      </c>
      <c r="S2291" s="8"/>
      <c r="T2291" s="8">
        <v>0</v>
      </c>
      <c r="U2291" s="26">
        <v>25793.000000000004</v>
      </c>
      <c r="V2291" s="26">
        <v>47780</v>
      </c>
      <c r="W2291" s="26">
        <v>66156</v>
      </c>
    </row>
    <row r="2292" spans="1:23">
      <c r="A2292" t="str">
        <f t="shared" si="35"/>
        <v>Centre, Pennsylvania</v>
      </c>
      <c r="B2292" t="s">
        <v>3717</v>
      </c>
      <c r="E2292" t="s">
        <v>3774</v>
      </c>
      <c r="F2292" s="25" t="s">
        <v>3775</v>
      </c>
      <c r="G2292" s="6"/>
      <c r="H2292" s="7">
        <v>161960</v>
      </c>
      <c r="I2292" s="8"/>
      <c r="J2292" s="8">
        <v>0.26102123981229935</v>
      </c>
      <c r="K2292" s="8"/>
      <c r="L2292" s="8">
        <v>0.28089651765868118</v>
      </c>
      <c r="M2292" s="8"/>
      <c r="N2292" s="8">
        <v>0</v>
      </c>
      <c r="O2292" s="8"/>
      <c r="P2292" s="8">
        <v>0.45808224252901952</v>
      </c>
      <c r="Q2292" s="8"/>
      <c r="R2292" s="8">
        <v>0</v>
      </c>
      <c r="S2292" s="8"/>
      <c r="T2292" s="8">
        <v>0</v>
      </c>
      <c r="U2292" s="26">
        <v>42275</v>
      </c>
      <c r="V2292" s="26">
        <v>45494</v>
      </c>
      <c r="W2292" s="26">
        <v>74191</v>
      </c>
    </row>
    <row r="2293" spans="1:23">
      <c r="A2293" t="str">
        <f t="shared" si="35"/>
        <v>Pike, Pennsylvania</v>
      </c>
      <c r="B2293" t="s">
        <v>3717</v>
      </c>
      <c r="E2293" t="s">
        <v>175</v>
      </c>
      <c r="F2293" s="25" t="s">
        <v>3776</v>
      </c>
      <c r="G2293" s="6"/>
      <c r="H2293" s="7">
        <v>55453</v>
      </c>
      <c r="I2293" s="8"/>
      <c r="J2293" s="8">
        <v>0</v>
      </c>
      <c r="K2293" s="8"/>
      <c r="L2293" s="8">
        <v>4.3622527185183849E-2</v>
      </c>
      <c r="M2293" s="8"/>
      <c r="N2293" s="8">
        <v>0</v>
      </c>
      <c r="O2293" s="8"/>
      <c r="P2293" s="8">
        <v>0.95637747281481611</v>
      </c>
      <c r="Q2293" s="8"/>
      <c r="R2293" s="8">
        <v>0</v>
      </c>
      <c r="S2293" s="8"/>
      <c r="T2293" s="8">
        <v>0</v>
      </c>
      <c r="U2293" s="26">
        <v>0</v>
      </c>
      <c r="V2293" s="26">
        <v>2419</v>
      </c>
      <c r="W2293" s="26">
        <v>53034</v>
      </c>
    </row>
    <row r="2294" spans="1:23">
      <c r="A2294" t="str">
        <f t="shared" si="35"/>
        <v>Susquehanna, Pennsylvania</v>
      </c>
      <c r="B2294" t="s">
        <v>3717</v>
      </c>
      <c r="E2294" t="s">
        <v>3777</v>
      </c>
      <c r="F2294" s="25" t="s">
        <v>3778</v>
      </c>
      <c r="G2294" s="6"/>
      <c r="H2294" s="7">
        <v>40970</v>
      </c>
      <c r="I2294" s="8"/>
      <c r="J2294" s="8">
        <v>0</v>
      </c>
      <c r="K2294" s="8"/>
      <c r="L2294" s="8">
        <v>0.14569196973395168</v>
      </c>
      <c r="M2294" s="8"/>
      <c r="N2294" s="8">
        <v>0</v>
      </c>
      <c r="O2294" s="8"/>
      <c r="P2294" s="8">
        <v>0.8543080302660484</v>
      </c>
      <c r="Q2294" s="8"/>
      <c r="R2294" s="8">
        <v>0</v>
      </c>
      <c r="S2294" s="8"/>
      <c r="T2294" s="8">
        <v>0</v>
      </c>
      <c r="U2294" s="26">
        <v>0</v>
      </c>
      <c r="V2294" s="26">
        <v>5969</v>
      </c>
      <c r="W2294" s="26">
        <v>35001</v>
      </c>
    </row>
    <row r="2295" spans="1:23">
      <c r="A2295" t="str">
        <f t="shared" si="35"/>
        <v>Union, Pennsylvania</v>
      </c>
      <c r="B2295" t="s">
        <v>3717</v>
      </c>
      <c r="E2295" t="s">
        <v>348</v>
      </c>
      <c r="F2295" s="25" t="s">
        <v>3779</v>
      </c>
      <c r="G2295" s="6"/>
      <c r="H2295" s="7">
        <v>45111</v>
      </c>
      <c r="I2295" s="8"/>
      <c r="J2295" s="8">
        <v>0</v>
      </c>
      <c r="K2295" s="8"/>
      <c r="L2295" s="8">
        <v>0</v>
      </c>
      <c r="M2295" s="8"/>
      <c r="N2295" s="8">
        <v>0</v>
      </c>
      <c r="O2295" s="8"/>
      <c r="P2295" s="8">
        <v>1</v>
      </c>
      <c r="Q2295" s="8"/>
      <c r="R2295" s="8">
        <v>0</v>
      </c>
      <c r="S2295" s="8"/>
      <c r="T2295" s="8">
        <v>0</v>
      </c>
      <c r="U2295" s="26">
        <v>0</v>
      </c>
      <c r="V2295" s="26">
        <v>0</v>
      </c>
      <c r="W2295" s="26">
        <v>45111</v>
      </c>
    </row>
    <row r="2296" spans="1:23">
      <c r="A2296" t="str">
        <f t="shared" si="35"/>
        <v>Lancaster, Pennsylvania</v>
      </c>
      <c r="B2296" t="s">
        <v>3717</v>
      </c>
      <c r="E2296" t="s">
        <v>3067</v>
      </c>
      <c r="F2296" s="25" t="s">
        <v>3780</v>
      </c>
      <c r="G2296" s="6"/>
      <c r="H2296" s="7">
        <v>540999</v>
      </c>
      <c r="I2296" s="8"/>
      <c r="J2296" s="8">
        <v>0.11099281144697125</v>
      </c>
      <c r="K2296" s="8"/>
      <c r="L2296" s="8">
        <v>0.53908787262083668</v>
      </c>
      <c r="M2296" s="8"/>
      <c r="N2296" s="8">
        <v>0</v>
      </c>
      <c r="O2296" s="8"/>
      <c r="P2296" s="8">
        <v>0.34991931593219217</v>
      </c>
      <c r="Q2296" s="8"/>
      <c r="R2296" s="8">
        <v>0</v>
      </c>
      <c r="S2296" s="8"/>
      <c r="T2296" s="8">
        <v>0</v>
      </c>
      <c r="U2296" s="26">
        <v>60047</v>
      </c>
      <c r="V2296" s="26">
        <v>291646</v>
      </c>
      <c r="W2296" s="26">
        <v>189306.00000000003</v>
      </c>
    </row>
    <row r="2297" spans="1:23">
      <c r="A2297" t="str">
        <f t="shared" si="35"/>
        <v>Bucks, Pennsylvania</v>
      </c>
      <c r="B2297" t="s">
        <v>3717</v>
      </c>
      <c r="E2297" t="s">
        <v>3781</v>
      </c>
      <c r="F2297" s="25" t="s">
        <v>3782</v>
      </c>
      <c r="G2297" s="6"/>
      <c r="H2297" s="7">
        <v>626806</v>
      </c>
      <c r="I2297" s="8"/>
      <c r="J2297" s="8">
        <v>0</v>
      </c>
      <c r="K2297" s="8"/>
      <c r="L2297" s="8">
        <v>0.84933934901708019</v>
      </c>
      <c r="M2297" s="8"/>
      <c r="N2297" s="8">
        <v>0</v>
      </c>
      <c r="O2297" s="8"/>
      <c r="P2297" s="8">
        <v>0.15066065098291975</v>
      </c>
      <c r="Q2297" s="8"/>
      <c r="R2297" s="8">
        <v>0</v>
      </c>
      <c r="S2297" s="8"/>
      <c r="T2297" s="8">
        <v>0</v>
      </c>
      <c r="U2297" s="26">
        <v>0</v>
      </c>
      <c r="V2297" s="26">
        <v>532371</v>
      </c>
      <c r="W2297" s="26">
        <v>94435</v>
      </c>
    </row>
    <row r="2298" spans="1:23">
      <c r="A2298" t="str">
        <f t="shared" si="35"/>
        <v>York, Pennsylvania</v>
      </c>
      <c r="B2298" t="s">
        <v>3717</v>
      </c>
      <c r="E2298" t="s">
        <v>2122</v>
      </c>
      <c r="F2298" s="25" t="s">
        <v>3783</v>
      </c>
      <c r="G2298" s="6"/>
      <c r="H2298" s="7">
        <v>445565</v>
      </c>
      <c r="I2298" s="8"/>
      <c r="J2298" s="8">
        <v>0.13383232524996352</v>
      </c>
      <c r="K2298" s="8"/>
      <c r="L2298" s="8">
        <v>0.51252005880174611</v>
      </c>
      <c r="M2298" s="8"/>
      <c r="N2298" s="8">
        <v>0</v>
      </c>
      <c r="O2298" s="8"/>
      <c r="P2298" s="8">
        <v>0.35364761594829036</v>
      </c>
      <c r="Q2298" s="8"/>
      <c r="R2298" s="8">
        <v>0</v>
      </c>
      <c r="S2298" s="8"/>
      <c r="T2298" s="8">
        <v>0</v>
      </c>
      <c r="U2298" s="26">
        <v>59631</v>
      </c>
      <c r="V2298" s="26">
        <v>228361</v>
      </c>
      <c r="W2298" s="26">
        <v>157573</v>
      </c>
    </row>
    <row r="2299" spans="1:23">
      <c r="A2299" t="str">
        <f t="shared" si="35"/>
        <v>Allegheny, Pennsylvania</v>
      </c>
      <c r="B2299" t="s">
        <v>3717</v>
      </c>
      <c r="E2299" t="s">
        <v>3784</v>
      </c>
      <c r="F2299" s="25" t="s">
        <v>3785</v>
      </c>
      <c r="G2299" s="6"/>
      <c r="H2299" s="7">
        <v>1221744</v>
      </c>
      <c r="I2299" s="8"/>
      <c r="J2299" s="8">
        <v>0.24735541979334461</v>
      </c>
      <c r="K2299" s="8"/>
      <c r="L2299" s="8">
        <v>0.69217773936274707</v>
      </c>
      <c r="M2299" s="8"/>
      <c r="N2299" s="8">
        <v>0</v>
      </c>
      <c r="O2299" s="8"/>
      <c r="P2299" s="8">
        <v>6.0466840843908382E-2</v>
      </c>
      <c r="Q2299" s="8"/>
      <c r="R2299" s="8">
        <v>0</v>
      </c>
      <c r="S2299" s="8"/>
      <c r="T2299" s="8">
        <v>0</v>
      </c>
      <c r="U2299" s="26">
        <v>302205</v>
      </c>
      <c r="V2299" s="26">
        <v>845664</v>
      </c>
      <c r="W2299" s="26">
        <v>73875</v>
      </c>
    </row>
    <row r="2300" spans="1:23">
      <c r="A2300" t="str">
        <f t="shared" si="35"/>
        <v>Forest, Pennsylvania</v>
      </c>
      <c r="B2300" t="s">
        <v>3717</v>
      </c>
      <c r="E2300" t="s">
        <v>3786</v>
      </c>
      <c r="F2300" s="25" t="s">
        <v>3787</v>
      </c>
      <c r="G2300" s="6"/>
      <c r="H2300" s="7">
        <v>7313</v>
      </c>
      <c r="I2300" s="8"/>
      <c r="J2300" s="8">
        <v>0</v>
      </c>
      <c r="K2300" s="8"/>
      <c r="L2300" s="8">
        <v>0</v>
      </c>
      <c r="M2300" s="8"/>
      <c r="N2300" s="8">
        <v>0</v>
      </c>
      <c r="O2300" s="8"/>
      <c r="P2300" s="8">
        <v>1</v>
      </c>
      <c r="Q2300" s="8"/>
      <c r="R2300" s="8">
        <v>0</v>
      </c>
      <c r="S2300" s="8"/>
      <c r="T2300" s="8">
        <v>0</v>
      </c>
      <c r="U2300" s="26">
        <v>0</v>
      </c>
      <c r="V2300" s="26">
        <v>0</v>
      </c>
      <c r="W2300" s="26">
        <v>7313</v>
      </c>
    </row>
    <row r="2301" spans="1:23">
      <c r="A2301" t="str">
        <f t="shared" si="35"/>
        <v>Greene, Pennsylvania</v>
      </c>
      <c r="B2301" t="s">
        <v>3717</v>
      </c>
      <c r="E2301" t="s">
        <v>153</v>
      </c>
      <c r="F2301" s="25" t="s">
        <v>3788</v>
      </c>
      <c r="G2301" s="6"/>
      <c r="H2301" s="7">
        <v>36870</v>
      </c>
      <c r="I2301" s="8"/>
      <c r="J2301" s="8">
        <v>0</v>
      </c>
      <c r="K2301" s="8"/>
      <c r="L2301" s="8">
        <v>8.4730132899376184E-2</v>
      </c>
      <c r="M2301" s="8"/>
      <c r="N2301" s="8">
        <v>0</v>
      </c>
      <c r="O2301" s="8"/>
      <c r="P2301" s="8">
        <v>0.91526986710062386</v>
      </c>
      <c r="Q2301" s="8"/>
      <c r="R2301" s="8">
        <v>0</v>
      </c>
      <c r="S2301" s="8"/>
      <c r="T2301" s="8">
        <v>0</v>
      </c>
      <c r="U2301" s="26">
        <v>0</v>
      </c>
      <c r="V2301" s="26">
        <v>3124</v>
      </c>
      <c r="W2301" s="26">
        <v>33746</v>
      </c>
    </row>
    <row r="2302" spans="1:23">
      <c r="A2302" t="str">
        <f t="shared" si="35"/>
        <v>Jefferson, Pennsylvania</v>
      </c>
      <c r="B2302" t="s">
        <v>3717</v>
      </c>
      <c r="E2302" t="s">
        <v>101</v>
      </c>
      <c r="F2302" s="25" t="s">
        <v>3789</v>
      </c>
      <c r="G2302" s="6"/>
      <c r="H2302" s="7">
        <v>43846</v>
      </c>
      <c r="I2302" s="8"/>
      <c r="J2302" s="8">
        <v>0</v>
      </c>
      <c r="K2302" s="8"/>
      <c r="L2302" s="8">
        <v>0</v>
      </c>
      <c r="M2302" s="8"/>
      <c r="N2302" s="8">
        <v>0</v>
      </c>
      <c r="O2302" s="8"/>
      <c r="P2302" s="8">
        <v>1</v>
      </c>
      <c r="Q2302" s="8"/>
      <c r="R2302" s="8">
        <v>0</v>
      </c>
      <c r="S2302" s="8"/>
      <c r="T2302" s="8">
        <v>0</v>
      </c>
      <c r="U2302" s="26">
        <v>0</v>
      </c>
      <c r="V2302" s="26">
        <v>0</v>
      </c>
      <c r="W2302" s="26">
        <v>43846</v>
      </c>
    </row>
    <row r="2303" spans="1:23">
      <c r="A2303" t="str">
        <f t="shared" si="35"/>
        <v>Clarion, Pennsylvania</v>
      </c>
      <c r="B2303" t="s">
        <v>3717</v>
      </c>
      <c r="E2303" t="s">
        <v>3790</v>
      </c>
      <c r="F2303" s="25" t="s">
        <v>3791</v>
      </c>
      <c r="G2303" s="6"/>
      <c r="H2303" s="7">
        <v>38715</v>
      </c>
      <c r="I2303" s="8"/>
      <c r="J2303" s="8">
        <v>0</v>
      </c>
      <c r="K2303" s="8"/>
      <c r="L2303" s="8">
        <v>0</v>
      </c>
      <c r="M2303" s="8"/>
      <c r="N2303" s="8">
        <v>0</v>
      </c>
      <c r="O2303" s="8"/>
      <c r="P2303" s="8">
        <v>1</v>
      </c>
      <c r="Q2303" s="8"/>
      <c r="R2303" s="8">
        <v>0</v>
      </c>
      <c r="S2303" s="8"/>
      <c r="T2303" s="8">
        <v>0</v>
      </c>
      <c r="U2303" s="26">
        <v>0</v>
      </c>
      <c r="V2303" s="26">
        <v>0</v>
      </c>
      <c r="W2303" s="26">
        <v>38715</v>
      </c>
    </row>
    <row r="2304" spans="1:23">
      <c r="A2304" t="str">
        <f t="shared" si="35"/>
        <v>Clearfield, Pennsylvania</v>
      </c>
      <c r="B2304" t="s">
        <v>3717</v>
      </c>
      <c r="E2304" t="s">
        <v>3792</v>
      </c>
      <c r="F2304" s="25" t="s">
        <v>3793</v>
      </c>
      <c r="G2304" s="6"/>
      <c r="H2304" s="7">
        <v>79908</v>
      </c>
      <c r="I2304" s="8"/>
      <c r="J2304" s="8">
        <v>0</v>
      </c>
      <c r="K2304" s="8"/>
      <c r="L2304" s="8">
        <v>0</v>
      </c>
      <c r="M2304" s="8"/>
      <c r="N2304" s="8">
        <v>0</v>
      </c>
      <c r="O2304" s="8"/>
      <c r="P2304" s="8">
        <v>1</v>
      </c>
      <c r="Q2304" s="8"/>
      <c r="R2304" s="8">
        <v>0</v>
      </c>
      <c r="S2304" s="8"/>
      <c r="T2304" s="8">
        <v>0</v>
      </c>
      <c r="U2304" s="26">
        <v>0</v>
      </c>
      <c r="V2304" s="26">
        <v>0</v>
      </c>
      <c r="W2304" s="26">
        <v>79908</v>
      </c>
    </row>
    <row r="2305" spans="1:23">
      <c r="A2305" t="str">
        <f t="shared" si="35"/>
        <v>Indiana, Pennsylvania</v>
      </c>
      <c r="B2305" t="s">
        <v>3717</v>
      </c>
      <c r="E2305" t="s">
        <v>1438</v>
      </c>
      <c r="F2305" s="25" t="s">
        <v>3794</v>
      </c>
      <c r="G2305" s="6"/>
      <c r="H2305" s="7">
        <v>85032</v>
      </c>
      <c r="I2305" s="8"/>
      <c r="J2305" s="8">
        <v>0</v>
      </c>
      <c r="K2305" s="8"/>
      <c r="L2305" s="8">
        <v>5.7154953429297203E-2</v>
      </c>
      <c r="M2305" s="8"/>
      <c r="N2305" s="8">
        <v>0</v>
      </c>
      <c r="O2305" s="8"/>
      <c r="P2305" s="8">
        <v>0.94284504657070278</v>
      </c>
      <c r="Q2305" s="8"/>
      <c r="R2305" s="8">
        <v>0</v>
      </c>
      <c r="S2305" s="8"/>
      <c r="T2305" s="8">
        <v>0</v>
      </c>
      <c r="U2305" s="26">
        <v>0</v>
      </c>
      <c r="V2305" s="26">
        <v>4860</v>
      </c>
      <c r="W2305" s="26">
        <v>80172</v>
      </c>
    </row>
    <row r="2306" spans="1:23">
      <c r="A2306" t="str">
        <f t="shared" si="35"/>
        <v>Cameron, Pennsylvania</v>
      </c>
      <c r="B2306" t="s">
        <v>3717</v>
      </c>
      <c r="E2306" t="s">
        <v>3795</v>
      </c>
      <c r="F2306" s="25" t="s">
        <v>3796</v>
      </c>
      <c r="G2306" s="6"/>
      <c r="H2306" s="7">
        <v>4611</v>
      </c>
      <c r="I2306" s="8"/>
      <c r="J2306" s="8">
        <v>0</v>
      </c>
      <c r="K2306" s="8"/>
      <c r="L2306" s="8">
        <v>0</v>
      </c>
      <c r="M2306" s="8"/>
      <c r="N2306" s="8">
        <v>0</v>
      </c>
      <c r="O2306" s="8"/>
      <c r="P2306" s="8">
        <v>1</v>
      </c>
      <c r="Q2306" s="8"/>
      <c r="R2306" s="8">
        <v>0</v>
      </c>
      <c r="S2306" s="8"/>
      <c r="T2306" s="8">
        <v>0</v>
      </c>
      <c r="U2306" s="26">
        <v>0</v>
      </c>
      <c r="V2306" s="26">
        <v>0</v>
      </c>
      <c r="W2306" s="26">
        <v>4611</v>
      </c>
    </row>
    <row r="2307" spans="1:23">
      <c r="A2307" t="str">
        <f t="shared" si="35"/>
        <v>Butler, Pennsylvania</v>
      </c>
      <c r="B2307" t="s">
        <v>3717</v>
      </c>
      <c r="E2307" t="s">
        <v>155</v>
      </c>
      <c r="F2307" s="25" t="s">
        <v>3797</v>
      </c>
      <c r="G2307" s="6"/>
      <c r="H2307" s="7">
        <v>186899</v>
      </c>
      <c r="I2307" s="8"/>
      <c r="J2307" s="8">
        <v>0</v>
      </c>
      <c r="K2307" s="8"/>
      <c r="L2307" s="8">
        <v>0.45837056378043756</v>
      </c>
      <c r="M2307" s="8"/>
      <c r="N2307" s="8">
        <v>0</v>
      </c>
      <c r="O2307" s="8"/>
      <c r="P2307" s="8">
        <v>0.54162943621956239</v>
      </c>
      <c r="Q2307" s="8"/>
      <c r="R2307" s="8">
        <v>0</v>
      </c>
      <c r="S2307" s="8"/>
      <c r="T2307" s="8">
        <v>0</v>
      </c>
      <c r="U2307" s="26">
        <v>0</v>
      </c>
      <c r="V2307" s="26">
        <v>85669</v>
      </c>
      <c r="W2307" s="26">
        <v>101229.99999999999</v>
      </c>
    </row>
    <row r="2308" spans="1:23">
      <c r="A2308" t="str">
        <f t="shared" si="35"/>
        <v>Lawrence, Pennsylvania</v>
      </c>
      <c r="B2308" t="s">
        <v>3717</v>
      </c>
      <c r="E2308" t="s">
        <v>115</v>
      </c>
      <c r="F2308" s="25" t="s">
        <v>3798</v>
      </c>
      <c r="G2308" s="6"/>
      <c r="H2308" s="7">
        <v>86727</v>
      </c>
      <c r="I2308" s="8"/>
      <c r="J2308" s="8">
        <v>0</v>
      </c>
      <c r="K2308" s="8"/>
      <c r="L2308" s="8">
        <v>0.55220404257036448</v>
      </c>
      <c r="M2308" s="8"/>
      <c r="N2308" s="8">
        <v>0</v>
      </c>
      <c r="O2308" s="8"/>
      <c r="P2308" s="8">
        <v>0.44779595742963552</v>
      </c>
      <c r="Q2308" s="8"/>
      <c r="R2308" s="8">
        <v>0</v>
      </c>
      <c r="S2308" s="8"/>
      <c r="T2308" s="8">
        <v>0</v>
      </c>
      <c r="U2308" s="26">
        <v>0</v>
      </c>
      <c r="V2308" s="26">
        <v>47891</v>
      </c>
      <c r="W2308" s="26">
        <v>38836</v>
      </c>
    </row>
    <row r="2309" spans="1:23">
      <c r="A2309" t="str">
        <f t="shared" si="35"/>
        <v>Mercer, Pennsylvania</v>
      </c>
      <c r="B2309" t="s">
        <v>3717</v>
      </c>
      <c r="E2309" t="s">
        <v>1367</v>
      </c>
      <c r="F2309" s="25" t="s">
        <v>3799</v>
      </c>
      <c r="G2309" s="6"/>
      <c r="H2309" s="7">
        <v>111518</v>
      </c>
      <c r="I2309" s="8"/>
      <c r="J2309" s="8">
        <v>0</v>
      </c>
      <c r="K2309" s="8"/>
      <c r="L2309" s="8">
        <v>0.39524561057407775</v>
      </c>
      <c r="M2309" s="8"/>
      <c r="N2309" s="8">
        <v>0</v>
      </c>
      <c r="O2309" s="8"/>
      <c r="P2309" s="8">
        <v>0.6047543894259223</v>
      </c>
      <c r="Q2309" s="8"/>
      <c r="R2309" s="8">
        <v>0</v>
      </c>
      <c r="S2309" s="8"/>
      <c r="T2309" s="8">
        <v>0</v>
      </c>
      <c r="U2309" s="26">
        <v>0</v>
      </c>
      <c r="V2309" s="26">
        <v>44077</v>
      </c>
      <c r="W2309" s="26">
        <v>67441</v>
      </c>
    </row>
    <row r="2310" spans="1:23">
      <c r="A2310" t="str">
        <f t="shared" ref="A2310:A2373" si="36">E2310&amp;", "&amp;B2310</f>
        <v>Elk, Pennsylvania</v>
      </c>
      <c r="B2310" t="s">
        <v>3717</v>
      </c>
      <c r="E2310" t="s">
        <v>1704</v>
      </c>
      <c r="F2310" s="25" t="s">
        <v>3800</v>
      </c>
      <c r="G2310" s="6"/>
      <c r="H2310" s="7">
        <v>30340</v>
      </c>
      <c r="I2310" s="8"/>
      <c r="J2310" s="8">
        <v>0</v>
      </c>
      <c r="K2310" s="8"/>
      <c r="L2310" s="8">
        <v>0</v>
      </c>
      <c r="M2310" s="8"/>
      <c r="N2310" s="8">
        <v>0</v>
      </c>
      <c r="O2310" s="8"/>
      <c r="P2310" s="8">
        <v>1</v>
      </c>
      <c r="Q2310" s="8"/>
      <c r="R2310" s="8">
        <v>0</v>
      </c>
      <c r="S2310" s="8"/>
      <c r="T2310" s="8">
        <v>0</v>
      </c>
      <c r="U2310" s="26">
        <v>0</v>
      </c>
      <c r="V2310" s="26">
        <v>0</v>
      </c>
      <c r="W2310" s="26">
        <v>30340</v>
      </c>
    </row>
    <row r="2311" spans="1:23">
      <c r="A2311" t="str">
        <f t="shared" si="36"/>
        <v>Fayette, Pennsylvania</v>
      </c>
      <c r="B2311" t="s">
        <v>3717</v>
      </c>
      <c r="E2311" t="s">
        <v>159</v>
      </c>
      <c r="F2311" s="25" t="s">
        <v>3801</v>
      </c>
      <c r="G2311" s="6"/>
      <c r="H2311" s="7">
        <v>131302</v>
      </c>
      <c r="I2311" s="8"/>
      <c r="J2311" s="8">
        <v>0</v>
      </c>
      <c r="K2311" s="8"/>
      <c r="L2311" s="8">
        <v>0.38179921097926917</v>
      </c>
      <c r="M2311" s="8"/>
      <c r="N2311" s="8">
        <v>0</v>
      </c>
      <c r="O2311" s="8"/>
      <c r="P2311" s="8">
        <v>0.61820078902073083</v>
      </c>
      <c r="Q2311" s="8"/>
      <c r="R2311" s="8">
        <v>0</v>
      </c>
      <c r="S2311" s="8"/>
      <c r="T2311" s="8">
        <v>0</v>
      </c>
      <c r="U2311" s="26">
        <v>0</v>
      </c>
      <c r="V2311" s="26">
        <v>50131</v>
      </c>
      <c r="W2311" s="26">
        <v>81171</v>
      </c>
    </row>
    <row r="2312" spans="1:23">
      <c r="A2312" t="str">
        <f t="shared" si="36"/>
        <v>McKean, Pennsylvania</v>
      </c>
      <c r="B2312" t="s">
        <v>3717</v>
      </c>
      <c r="E2312" t="s">
        <v>3802</v>
      </c>
      <c r="F2312" s="25" t="s">
        <v>3803</v>
      </c>
      <c r="G2312" s="6"/>
      <c r="H2312" s="7">
        <v>41401</v>
      </c>
      <c r="I2312" s="8"/>
      <c r="J2312" s="8">
        <v>0</v>
      </c>
      <c r="K2312" s="8"/>
      <c r="L2312" s="8">
        <v>0</v>
      </c>
      <c r="M2312" s="8"/>
      <c r="N2312" s="8">
        <v>0</v>
      </c>
      <c r="O2312" s="8"/>
      <c r="P2312" s="8">
        <v>1</v>
      </c>
      <c r="Q2312" s="8"/>
      <c r="R2312" s="8">
        <v>0</v>
      </c>
      <c r="S2312" s="8"/>
      <c r="T2312" s="8">
        <v>0</v>
      </c>
      <c r="U2312" s="26">
        <v>0</v>
      </c>
      <c r="V2312" s="26">
        <v>0</v>
      </c>
      <c r="W2312" s="26">
        <v>41401</v>
      </c>
    </row>
    <row r="2313" spans="1:23">
      <c r="A2313" t="str">
        <f t="shared" si="36"/>
        <v>Warren, Pennsylvania</v>
      </c>
      <c r="B2313" t="s">
        <v>3717</v>
      </c>
      <c r="E2313" t="s">
        <v>965</v>
      </c>
      <c r="F2313" s="25" t="s">
        <v>3804</v>
      </c>
      <c r="G2313" s="6"/>
      <c r="H2313" s="7">
        <v>39756</v>
      </c>
      <c r="I2313" s="8"/>
      <c r="J2313" s="8">
        <v>0</v>
      </c>
      <c r="K2313" s="8"/>
      <c r="L2313" s="8">
        <v>0</v>
      </c>
      <c r="M2313" s="8"/>
      <c r="N2313" s="8">
        <v>0</v>
      </c>
      <c r="O2313" s="8"/>
      <c r="P2313" s="8">
        <v>1</v>
      </c>
      <c r="Q2313" s="8"/>
      <c r="R2313" s="8">
        <v>0</v>
      </c>
      <c r="S2313" s="8"/>
      <c r="T2313" s="8">
        <v>0</v>
      </c>
      <c r="U2313" s="26">
        <v>0</v>
      </c>
      <c r="V2313" s="26">
        <v>0</v>
      </c>
      <c r="W2313" s="26">
        <v>39756</v>
      </c>
    </row>
    <row r="2314" spans="1:23">
      <c r="A2314" t="str">
        <f t="shared" si="36"/>
        <v>Potter, Pennsylvania</v>
      </c>
      <c r="B2314" t="s">
        <v>3717</v>
      </c>
      <c r="E2314" t="s">
        <v>3805</v>
      </c>
      <c r="F2314" s="25" t="s">
        <v>3806</v>
      </c>
      <c r="G2314" s="6"/>
      <c r="H2314" s="7">
        <v>16806</v>
      </c>
      <c r="I2314" s="8"/>
      <c r="J2314" s="8">
        <v>0</v>
      </c>
      <c r="K2314" s="8"/>
      <c r="L2314" s="8">
        <v>0</v>
      </c>
      <c r="M2314" s="8"/>
      <c r="N2314" s="8">
        <v>0</v>
      </c>
      <c r="O2314" s="8"/>
      <c r="P2314" s="8">
        <v>1</v>
      </c>
      <c r="Q2314" s="8"/>
      <c r="R2314" s="8">
        <v>0</v>
      </c>
      <c r="S2314" s="8"/>
      <c r="T2314" s="8">
        <v>0</v>
      </c>
      <c r="U2314" s="26">
        <v>0</v>
      </c>
      <c r="V2314" s="26">
        <v>0</v>
      </c>
      <c r="W2314" s="26">
        <v>16806</v>
      </c>
    </row>
    <row r="2315" spans="1:23">
      <c r="A2315" t="str">
        <f t="shared" si="36"/>
        <v>Washington, Pennsylvania</v>
      </c>
      <c r="B2315" t="s">
        <v>3717</v>
      </c>
      <c r="E2315" t="s">
        <v>207</v>
      </c>
      <c r="F2315" s="25" t="s">
        <v>3807</v>
      </c>
      <c r="G2315" s="6"/>
      <c r="H2315" s="7">
        <v>207212</v>
      </c>
      <c r="I2315" s="8"/>
      <c r="J2315" s="8">
        <v>0</v>
      </c>
      <c r="K2315" s="8"/>
      <c r="L2315" s="8">
        <v>0.56587938922456227</v>
      </c>
      <c r="M2315" s="8"/>
      <c r="N2315" s="8">
        <v>0</v>
      </c>
      <c r="O2315" s="8"/>
      <c r="P2315" s="8">
        <v>0.43412061077543779</v>
      </c>
      <c r="Q2315" s="8"/>
      <c r="R2315" s="8">
        <v>0</v>
      </c>
      <c r="S2315" s="8"/>
      <c r="T2315" s="8">
        <v>0</v>
      </c>
      <c r="U2315" s="26">
        <v>0</v>
      </c>
      <c r="V2315" s="26">
        <v>117257</v>
      </c>
      <c r="W2315" s="26">
        <v>89955.000000000015</v>
      </c>
    </row>
    <row r="2316" spans="1:23">
      <c r="A2316" t="str">
        <f t="shared" si="36"/>
        <v>Crawford, Pennsylvania</v>
      </c>
      <c r="B2316" t="s">
        <v>3717</v>
      </c>
      <c r="E2316" t="s">
        <v>357</v>
      </c>
      <c r="F2316" s="25" t="s">
        <v>3808</v>
      </c>
      <c r="G2316" s="6"/>
      <c r="H2316" s="7">
        <v>85665</v>
      </c>
      <c r="I2316" s="8"/>
      <c r="J2316" s="8">
        <v>0</v>
      </c>
      <c r="K2316" s="8"/>
      <c r="L2316" s="8">
        <v>0</v>
      </c>
      <c r="M2316" s="8"/>
      <c r="N2316" s="8">
        <v>0</v>
      </c>
      <c r="O2316" s="8"/>
      <c r="P2316" s="8">
        <v>1</v>
      </c>
      <c r="Q2316" s="8"/>
      <c r="R2316" s="8">
        <v>0</v>
      </c>
      <c r="S2316" s="8"/>
      <c r="T2316" s="8">
        <v>0</v>
      </c>
      <c r="U2316" s="26">
        <v>0</v>
      </c>
      <c r="V2316" s="26">
        <v>0</v>
      </c>
      <c r="W2316" s="26">
        <v>85665</v>
      </c>
    </row>
    <row r="2317" spans="1:23">
      <c r="A2317" t="str">
        <f t="shared" si="36"/>
        <v>Venango, Pennsylvania</v>
      </c>
      <c r="B2317" t="s">
        <v>3717</v>
      </c>
      <c r="E2317" t="s">
        <v>3809</v>
      </c>
      <c r="F2317" s="25" t="s">
        <v>3810</v>
      </c>
      <c r="G2317" s="6"/>
      <c r="H2317" s="7">
        <v>51818</v>
      </c>
      <c r="I2317" s="8"/>
      <c r="J2317" s="8">
        <v>0</v>
      </c>
      <c r="K2317" s="8"/>
      <c r="L2317" s="8">
        <v>0</v>
      </c>
      <c r="M2317" s="8"/>
      <c r="N2317" s="8">
        <v>0</v>
      </c>
      <c r="O2317" s="8"/>
      <c r="P2317" s="8">
        <v>1</v>
      </c>
      <c r="Q2317" s="8"/>
      <c r="R2317" s="8">
        <v>0</v>
      </c>
      <c r="S2317" s="8"/>
      <c r="T2317" s="8">
        <v>0</v>
      </c>
      <c r="U2317" s="26">
        <v>0</v>
      </c>
      <c r="V2317" s="26">
        <v>0</v>
      </c>
      <c r="W2317" s="26">
        <v>51818</v>
      </c>
    </row>
    <row r="2318" spans="1:23">
      <c r="A2318" t="str">
        <f t="shared" si="36"/>
        <v>Armstrong, Pennsylvania</v>
      </c>
      <c r="B2318" t="s">
        <v>3717</v>
      </c>
      <c r="E2318" t="s">
        <v>3811</v>
      </c>
      <c r="F2318" s="25" t="s">
        <v>3812</v>
      </c>
      <c r="G2318" s="6"/>
      <c r="H2318" s="7">
        <v>65867</v>
      </c>
      <c r="I2318" s="8"/>
      <c r="J2318" s="8">
        <v>0</v>
      </c>
      <c r="K2318" s="8"/>
      <c r="L2318" s="8">
        <v>0.10641140480058299</v>
      </c>
      <c r="M2318" s="8"/>
      <c r="N2318" s="8">
        <v>0</v>
      </c>
      <c r="O2318" s="8"/>
      <c r="P2318" s="8">
        <v>0.89358859519941702</v>
      </c>
      <c r="Q2318" s="8"/>
      <c r="R2318" s="8">
        <v>0</v>
      </c>
      <c r="S2318" s="8"/>
      <c r="T2318" s="8">
        <v>0</v>
      </c>
      <c r="U2318" s="26">
        <v>0</v>
      </c>
      <c r="V2318" s="26">
        <v>7009</v>
      </c>
      <c r="W2318" s="26">
        <v>58858</v>
      </c>
    </row>
    <row r="2319" spans="1:23">
      <c r="A2319" t="str">
        <f t="shared" si="36"/>
        <v>Westmoreland, Pennsylvania</v>
      </c>
      <c r="B2319" t="s">
        <v>3717</v>
      </c>
      <c r="E2319" t="s">
        <v>3813</v>
      </c>
      <c r="F2319" s="25" t="s">
        <v>3814</v>
      </c>
      <c r="G2319" s="6"/>
      <c r="H2319" s="7">
        <v>352590</v>
      </c>
      <c r="I2319" s="8"/>
      <c r="J2319" s="8">
        <v>0</v>
      </c>
      <c r="K2319" s="8"/>
      <c r="L2319" s="8">
        <v>0.6147026291159704</v>
      </c>
      <c r="M2319" s="8"/>
      <c r="N2319" s="8">
        <v>0</v>
      </c>
      <c r="O2319" s="8"/>
      <c r="P2319" s="8">
        <v>0.3852973708840296</v>
      </c>
      <c r="Q2319" s="8"/>
      <c r="R2319" s="8">
        <v>0</v>
      </c>
      <c r="S2319" s="8"/>
      <c r="T2319" s="8">
        <v>0</v>
      </c>
      <c r="U2319" s="26">
        <v>0</v>
      </c>
      <c r="V2319" s="26">
        <v>216738</v>
      </c>
      <c r="W2319" s="26">
        <v>135852</v>
      </c>
    </row>
    <row r="2320" spans="1:23">
      <c r="A2320" t="str">
        <f t="shared" si="36"/>
        <v>Beaver, Pennsylvania</v>
      </c>
      <c r="B2320" t="s">
        <v>3717</v>
      </c>
      <c r="E2320" t="s">
        <v>3586</v>
      </c>
      <c r="F2320" s="25" t="s">
        <v>3815</v>
      </c>
      <c r="G2320" s="6"/>
      <c r="H2320" s="7">
        <v>165833</v>
      </c>
      <c r="I2320" s="8"/>
      <c r="J2320" s="8">
        <v>0</v>
      </c>
      <c r="K2320" s="8"/>
      <c r="L2320" s="8">
        <v>0.61520927680256643</v>
      </c>
      <c r="M2320" s="8"/>
      <c r="N2320" s="8">
        <v>0</v>
      </c>
      <c r="O2320" s="8"/>
      <c r="P2320" s="8">
        <v>0.38479072319743363</v>
      </c>
      <c r="Q2320" s="8"/>
      <c r="R2320" s="8">
        <v>0</v>
      </c>
      <c r="S2320" s="8"/>
      <c r="T2320" s="8">
        <v>0</v>
      </c>
      <c r="U2320" s="26">
        <v>0</v>
      </c>
      <c r="V2320" s="26">
        <v>102022</v>
      </c>
      <c r="W2320" s="26">
        <v>63811.000000000007</v>
      </c>
    </row>
    <row r="2321" spans="1:23">
      <c r="A2321" t="str">
        <f t="shared" si="36"/>
        <v>Erie, Pennsylvania</v>
      </c>
      <c r="B2321" t="s">
        <v>3717</v>
      </c>
      <c r="E2321" t="s">
        <v>3352</v>
      </c>
      <c r="F2321" s="25" t="s">
        <v>3816</v>
      </c>
      <c r="G2321" s="6"/>
      <c r="H2321" s="7">
        <v>273835</v>
      </c>
      <c r="I2321" s="8"/>
      <c r="J2321" s="8">
        <v>0.35518834334544525</v>
      </c>
      <c r="K2321" s="8"/>
      <c r="L2321" s="8">
        <v>0.36163017875728082</v>
      </c>
      <c r="M2321" s="8"/>
      <c r="N2321" s="8">
        <v>0</v>
      </c>
      <c r="O2321" s="8"/>
      <c r="P2321" s="8">
        <v>0.28318147789727388</v>
      </c>
      <c r="Q2321" s="8"/>
      <c r="R2321" s="8">
        <v>0</v>
      </c>
      <c r="S2321" s="8"/>
      <c r="T2321" s="8">
        <v>0</v>
      </c>
      <c r="U2321" s="26">
        <v>97263</v>
      </c>
      <c r="V2321" s="26">
        <v>99027</v>
      </c>
      <c r="W2321" s="26">
        <v>77545</v>
      </c>
    </row>
    <row r="2322" spans="1:23">
      <c r="A2322" t="str">
        <f t="shared" si="36"/>
        <v>Naranjito Municipio, Puerto Rico</v>
      </c>
      <c r="B2322" t="s">
        <v>3817</v>
      </c>
      <c r="E2322" t="s">
        <v>3818</v>
      </c>
      <c r="F2322" s="25" t="s">
        <v>3819</v>
      </c>
      <c r="G2322" s="6"/>
      <c r="H2322" s="7">
        <v>28112</v>
      </c>
      <c r="I2322" s="8"/>
      <c r="J2322" s="8">
        <v>0</v>
      </c>
      <c r="K2322" s="8"/>
      <c r="L2322" s="8">
        <v>1</v>
      </c>
      <c r="M2322" s="8"/>
      <c r="N2322" s="8">
        <v>0</v>
      </c>
      <c r="O2322" s="8"/>
      <c r="P2322" s="8">
        <v>0</v>
      </c>
      <c r="Q2322" s="8"/>
      <c r="R2322" s="8">
        <v>0</v>
      </c>
      <c r="S2322" s="8"/>
      <c r="T2322" s="8">
        <v>0</v>
      </c>
      <c r="U2322" s="26">
        <v>0</v>
      </c>
      <c r="V2322" s="26">
        <v>28112</v>
      </c>
      <c r="W2322" s="26">
        <v>0</v>
      </c>
    </row>
    <row r="2323" spans="1:23">
      <c r="A2323" t="str">
        <f t="shared" si="36"/>
        <v>San Juan Municipio, Puerto Rico</v>
      </c>
      <c r="B2323" t="s">
        <v>3817</v>
      </c>
      <c r="E2323" t="s">
        <v>3820</v>
      </c>
      <c r="F2323" s="25" t="s">
        <v>3821</v>
      </c>
      <c r="G2323" s="6"/>
      <c r="H2323" s="7">
        <v>335468</v>
      </c>
      <c r="I2323" s="8"/>
      <c r="J2323" s="8">
        <v>0.92513145814205833</v>
      </c>
      <c r="K2323" s="8"/>
      <c r="L2323" s="8">
        <v>6.7490788987325176E-2</v>
      </c>
      <c r="M2323" s="8"/>
      <c r="N2323" s="8">
        <v>0</v>
      </c>
      <c r="O2323" s="8"/>
      <c r="P2323" s="8">
        <v>7.3777528706165723E-3</v>
      </c>
      <c r="Q2323" s="8"/>
      <c r="R2323" s="8">
        <v>0</v>
      </c>
      <c r="S2323" s="8"/>
      <c r="T2323" s="8">
        <v>0</v>
      </c>
      <c r="U2323" s="26">
        <v>310352</v>
      </c>
      <c r="V2323" s="26">
        <v>22641.000000000004</v>
      </c>
      <c r="W2323" s="26">
        <v>2475.0000000000005</v>
      </c>
    </row>
    <row r="2324" spans="1:23">
      <c r="A2324" t="str">
        <f t="shared" si="36"/>
        <v>Dorado Municipio, Puerto Rico</v>
      </c>
      <c r="B2324" t="s">
        <v>3817</v>
      </c>
      <c r="E2324" t="s">
        <v>3822</v>
      </c>
      <c r="F2324" s="25" t="s">
        <v>3823</v>
      </c>
      <c r="G2324" s="6"/>
      <c r="H2324" s="7">
        <v>36803</v>
      </c>
      <c r="I2324" s="8"/>
      <c r="J2324" s="8">
        <v>0</v>
      </c>
      <c r="K2324" s="8"/>
      <c r="L2324" s="8">
        <v>0.95622639458739789</v>
      </c>
      <c r="M2324" s="8"/>
      <c r="N2324" s="8">
        <v>0</v>
      </c>
      <c r="O2324" s="8"/>
      <c r="P2324" s="8">
        <v>4.377360541260223E-2</v>
      </c>
      <c r="Q2324" s="8"/>
      <c r="R2324" s="8">
        <v>0</v>
      </c>
      <c r="S2324" s="8"/>
      <c r="T2324" s="8">
        <v>0</v>
      </c>
      <c r="U2324" s="26">
        <v>0</v>
      </c>
      <c r="V2324" s="26">
        <v>35192.000000000007</v>
      </c>
      <c r="W2324" s="26">
        <v>1610.9999999999998</v>
      </c>
    </row>
    <row r="2325" spans="1:23">
      <c r="A2325" t="str">
        <f t="shared" si="36"/>
        <v>Ciales Municipio, Puerto Rico</v>
      </c>
      <c r="B2325" t="s">
        <v>3817</v>
      </c>
      <c r="E2325" t="s">
        <v>3824</v>
      </c>
      <c r="F2325" s="25" t="s">
        <v>3825</v>
      </c>
      <c r="G2325" s="6"/>
      <c r="H2325" s="7">
        <v>16513</v>
      </c>
      <c r="I2325" s="8"/>
      <c r="J2325" s="8">
        <v>0</v>
      </c>
      <c r="K2325" s="8"/>
      <c r="L2325" s="8">
        <v>0.58196572397504998</v>
      </c>
      <c r="M2325" s="8"/>
      <c r="N2325" s="8">
        <v>0</v>
      </c>
      <c r="O2325" s="8"/>
      <c r="P2325" s="8">
        <v>0.41803427602495008</v>
      </c>
      <c r="Q2325" s="8"/>
      <c r="R2325" s="8">
        <v>0</v>
      </c>
      <c r="S2325" s="8"/>
      <c r="T2325" s="8">
        <v>0</v>
      </c>
      <c r="U2325" s="26">
        <v>0</v>
      </c>
      <c r="V2325" s="26">
        <v>9610</v>
      </c>
      <c r="W2325" s="26">
        <v>6903.0000000000009</v>
      </c>
    </row>
    <row r="2326" spans="1:23">
      <c r="A2326" t="str">
        <f t="shared" si="36"/>
        <v>Barranquitas Municipio, Puerto Rico</v>
      </c>
      <c r="B2326" t="s">
        <v>3817</v>
      </c>
      <c r="E2326" t="s">
        <v>3826</v>
      </c>
      <c r="F2326" s="25" t="s">
        <v>3827</v>
      </c>
      <c r="G2326" s="6"/>
      <c r="H2326" s="7">
        <v>28393</v>
      </c>
      <c r="I2326" s="8"/>
      <c r="J2326" s="8">
        <v>0</v>
      </c>
      <c r="K2326" s="8"/>
      <c r="L2326" s="8">
        <v>0.9075828549290319</v>
      </c>
      <c r="M2326" s="8"/>
      <c r="N2326" s="8">
        <v>0</v>
      </c>
      <c r="O2326" s="8"/>
      <c r="P2326" s="8">
        <v>9.2417145070968196E-2</v>
      </c>
      <c r="Q2326" s="8"/>
      <c r="R2326" s="8">
        <v>0</v>
      </c>
      <c r="S2326" s="8"/>
      <c r="T2326" s="8">
        <v>0</v>
      </c>
      <c r="U2326" s="26">
        <v>0</v>
      </c>
      <c r="V2326" s="26">
        <v>25769.000000000004</v>
      </c>
      <c r="W2326" s="26">
        <v>2624</v>
      </c>
    </row>
    <row r="2327" spans="1:23">
      <c r="A2327" t="str">
        <f t="shared" si="36"/>
        <v>Lares Municipio, Puerto Rico</v>
      </c>
      <c r="B2327" t="s">
        <v>3817</v>
      </c>
      <c r="E2327" t="s">
        <v>3828</v>
      </c>
      <c r="F2327" s="25" t="s">
        <v>3829</v>
      </c>
      <c r="G2327" s="6"/>
      <c r="H2327" s="7">
        <v>25696</v>
      </c>
      <c r="I2327" s="8"/>
      <c r="J2327" s="8">
        <v>0</v>
      </c>
      <c r="K2327" s="8"/>
      <c r="L2327" s="8">
        <v>0.61278019925280203</v>
      </c>
      <c r="M2327" s="8"/>
      <c r="N2327" s="8">
        <v>0</v>
      </c>
      <c r="O2327" s="8"/>
      <c r="P2327" s="8">
        <v>0.38721980074719803</v>
      </c>
      <c r="Q2327" s="8"/>
      <c r="R2327" s="8">
        <v>0</v>
      </c>
      <c r="S2327" s="8"/>
      <c r="T2327" s="8">
        <v>0</v>
      </c>
      <c r="U2327" s="26">
        <v>0</v>
      </c>
      <c r="V2327" s="26">
        <v>15746</v>
      </c>
      <c r="W2327" s="26">
        <v>9950</v>
      </c>
    </row>
    <row r="2328" spans="1:23">
      <c r="A2328" t="str">
        <f t="shared" si="36"/>
        <v>Aibonito Municipio, Puerto Rico</v>
      </c>
      <c r="B2328" t="s">
        <v>3817</v>
      </c>
      <c r="E2328" t="s">
        <v>3830</v>
      </c>
      <c r="F2328" s="25" t="s">
        <v>3831</v>
      </c>
      <c r="G2328" s="6"/>
      <c r="H2328" s="7">
        <v>22988</v>
      </c>
      <c r="I2328" s="8"/>
      <c r="J2328" s="8">
        <v>0</v>
      </c>
      <c r="K2328" s="8"/>
      <c r="L2328" s="8">
        <v>0.84526709587610926</v>
      </c>
      <c r="M2328" s="8"/>
      <c r="N2328" s="8">
        <v>0</v>
      </c>
      <c r="O2328" s="8"/>
      <c r="P2328" s="8">
        <v>0.15473290412389074</v>
      </c>
      <c r="Q2328" s="8"/>
      <c r="R2328" s="8">
        <v>0</v>
      </c>
      <c r="S2328" s="8"/>
      <c r="T2328" s="8">
        <v>0</v>
      </c>
      <c r="U2328" s="26">
        <v>0</v>
      </c>
      <c r="V2328" s="26">
        <v>19431</v>
      </c>
      <c r="W2328" s="26">
        <v>3557</v>
      </c>
    </row>
    <row r="2329" spans="1:23">
      <c r="A2329" t="str">
        <f t="shared" si="36"/>
        <v>Bayamón Municipio, Puerto Rico</v>
      </c>
      <c r="B2329" t="s">
        <v>3817</v>
      </c>
      <c r="E2329" t="s">
        <v>3832</v>
      </c>
      <c r="F2329" s="25" t="s">
        <v>3833</v>
      </c>
      <c r="G2329" s="6"/>
      <c r="H2329" s="7">
        <v>178192</v>
      </c>
      <c r="I2329" s="8"/>
      <c r="J2329" s="8">
        <v>0.9017857142857143</v>
      </c>
      <c r="K2329" s="8"/>
      <c r="L2329" s="8">
        <v>9.8214285714285712E-2</v>
      </c>
      <c r="M2329" s="8"/>
      <c r="N2329" s="8">
        <v>0</v>
      </c>
      <c r="O2329" s="8"/>
      <c r="P2329" s="8">
        <v>0</v>
      </c>
      <c r="Q2329" s="8"/>
      <c r="R2329" s="8">
        <v>0</v>
      </c>
      <c r="S2329" s="8"/>
      <c r="T2329" s="8">
        <v>0</v>
      </c>
      <c r="U2329" s="26">
        <v>160691</v>
      </c>
      <c r="V2329" s="26">
        <v>17501</v>
      </c>
      <c r="W2329" s="26">
        <v>0</v>
      </c>
    </row>
    <row r="2330" spans="1:23">
      <c r="A2330" t="str">
        <f t="shared" si="36"/>
        <v>Vega Baja Municipio, Puerto Rico</v>
      </c>
      <c r="B2330" t="s">
        <v>3817</v>
      </c>
      <c r="E2330" t="s">
        <v>3834</v>
      </c>
      <c r="F2330" s="25" t="s">
        <v>3835</v>
      </c>
      <c r="G2330" s="6"/>
      <c r="H2330" s="7">
        <v>52192</v>
      </c>
      <c r="I2330" s="8"/>
      <c r="J2330" s="8">
        <v>0</v>
      </c>
      <c r="K2330" s="8"/>
      <c r="L2330" s="8">
        <v>0.77724555487431024</v>
      </c>
      <c r="M2330" s="8"/>
      <c r="N2330" s="8">
        <v>0</v>
      </c>
      <c r="O2330" s="8"/>
      <c r="P2330" s="8">
        <v>0.22275444512568976</v>
      </c>
      <c r="Q2330" s="8"/>
      <c r="R2330" s="8">
        <v>0</v>
      </c>
      <c r="S2330" s="8"/>
      <c r="T2330" s="8">
        <v>0</v>
      </c>
      <c r="U2330" s="26">
        <v>0</v>
      </c>
      <c r="V2330" s="26">
        <v>40566</v>
      </c>
      <c r="W2330" s="26">
        <v>11626</v>
      </c>
    </row>
    <row r="2331" spans="1:23">
      <c r="A2331" t="str">
        <f t="shared" si="36"/>
        <v>Corozal Municipio, Puerto Rico</v>
      </c>
      <c r="B2331" t="s">
        <v>3817</v>
      </c>
      <c r="E2331" t="s">
        <v>3836</v>
      </c>
      <c r="F2331" s="25" t="s">
        <v>3837</v>
      </c>
      <c r="G2331" s="6"/>
      <c r="H2331" s="7">
        <v>33500</v>
      </c>
      <c r="I2331" s="8"/>
      <c r="J2331" s="8">
        <v>0</v>
      </c>
      <c r="K2331" s="8"/>
      <c r="L2331" s="8">
        <v>0.81698507462686565</v>
      </c>
      <c r="M2331" s="8"/>
      <c r="N2331" s="8">
        <v>0</v>
      </c>
      <c r="O2331" s="8"/>
      <c r="P2331" s="8">
        <v>0.18301492537313432</v>
      </c>
      <c r="Q2331" s="8"/>
      <c r="R2331" s="8">
        <v>0</v>
      </c>
      <c r="S2331" s="8"/>
      <c r="T2331" s="8">
        <v>0</v>
      </c>
      <c r="U2331" s="26">
        <v>0</v>
      </c>
      <c r="V2331" s="26">
        <v>27369</v>
      </c>
      <c r="W2331" s="26">
        <v>6131</v>
      </c>
    </row>
    <row r="2332" spans="1:23">
      <c r="A2332" t="str">
        <f t="shared" si="36"/>
        <v>Orocovis Municipio, Puerto Rico</v>
      </c>
      <c r="B2332" t="s">
        <v>3817</v>
      </c>
      <c r="E2332" t="s">
        <v>3838</v>
      </c>
      <c r="F2332" s="25" t="s">
        <v>3839</v>
      </c>
      <c r="G2332" s="6"/>
      <c r="H2332" s="7">
        <v>20982</v>
      </c>
      <c r="I2332" s="8"/>
      <c r="J2332" s="8">
        <v>0</v>
      </c>
      <c r="K2332" s="8"/>
      <c r="L2332" s="8">
        <v>0.46125250214469549</v>
      </c>
      <c r="M2332" s="8"/>
      <c r="N2332" s="8">
        <v>0</v>
      </c>
      <c r="O2332" s="8"/>
      <c r="P2332" s="8">
        <v>0.53874749785530451</v>
      </c>
      <c r="Q2332" s="8"/>
      <c r="R2332" s="8">
        <v>0</v>
      </c>
      <c r="S2332" s="8"/>
      <c r="T2332" s="8">
        <v>0</v>
      </c>
      <c r="U2332" s="26">
        <v>0</v>
      </c>
      <c r="V2332" s="26">
        <v>9678</v>
      </c>
      <c r="W2332" s="26">
        <v>11304</v>
      </c>
    </row>
    <row r="2333" spans="1:23">
      <c r="A2333" t="str">
        <f t="shared" si="36"/>
        <v>Toa Alta Municipio, Puerto Rico</v>
      </c>
      <c r="B2333" t="s">
        <v>3817</v>
      </c>
      <c r="E2333" t="s">
        <v>3840</v>
      </c>
      <c r="F2333" s="25" t="s">
        <v>3841</v>
      </c>
      <c r="G2333" s="6"/>
      <c r="H2333" s="7">
        <v>72864</v>
      </c>
      <c r="I2333" s="8"/>
      <c r="J2333" s="8">
        <v>0</v>
      </c>
      <c r="K2333" s="8"/>
      <c r="L2333" s="8">
        <v>1</v>
      </c>
      <c r="M2333" s="8"/>
      <c r="N2333" s="8">
        <v>0</v>
      </c>
      <c r="O2333" s="8"/>
      <c r="P2333" s="8">
        <v>0</v>
      </c>
      <c r="Q2333" s="8"/>
      <c r="R2333" s="8">
        <v>0</v>
      </c>
      <c r="S2333" s="8"/>
      <c r="T2333" s="8">
        <v>0</v>
      </c>
      <c r="U2333" s="26">
        <v>0</v>
      </c>
      <c r="V2333" s="26">
        <v>72864</v>
      </c>
      <c r="W2333" s="26">
        <v>0</v>
      </c>
    </row>
    <row r="2334" spans="1:23">
      <c r="A2334" t="str">
        <f t="shared" si="36"/>
        <v>Vega Alta Municipio, Puerto Rico</v>
      </c>
      <c r="B2334" t="s">
        <v>3817</v>
      </c>
      <c r="E2334" t="s">
        <v>3842</v>
      </c>
      <c r="F2334" s="25" t="s">
        <v>3843</v>
      </c>
      <c r="G2334" s="6"/>
      <c r="H2334" s="7">
        <v>37106</v>
      </c>
      <c r="I2334" s="8"/>
      <c r="J2334" s="8">
        <v>0</v>
      </c>
      <c r="K2334" s="8"/>
      <c r="L2334" s="8">
        <v>0.95246051851452596</v>
      </c>
      <c r="M2334" s="8"/>
      <c r="N2334" s="8">
        <v>0</v>
      </c>
      <c r="O2334" s="8"/>
      <c r="P2334" s="8">
        <v>4.7539481485474051E-2</v>
      </c>
      <c r="Q2334" s="8"/>
      <c r="R2334" s="8">
        <v>0</v>
      </c>
      <c r="S2334" s="8"/>
      <c r="T2334" s="8">
        <v>0</v>
      </c>
      <c r="U2334" s="26">
        <v>0</v>
      </c>
      <c r="V2334" s="26">
        <v>35342</v>
      </c>
      <c r="W2334" s="26">
        <v>1764.0000000000002</v>
      </c>
    </row>
    <row r="2335" spans="1:23">
      <c r="A2335" t="str">
        <f t="shared" si="36"/>
        <v>Toa Baja Municipio, Puerto Rico</v>
      </c>
      <c r="B2335" t="s">
        <v>3817</v>
      </c>
      <c r="E2335" t="s">
        <v>3844</v>
      </c>
      <c r="F2335" s="25" t="s">
        <v>3845</v>
      </c>
      <c r="G2335" s="6"/>
      <c r="H2335" s="7">
        <v>77810</v>
      </c>
      <c r="I2335" s="8"/>
      <c r="J2335" s="8">
        <v>0</v>
      </c>
      <c r="K2335" s="8"/>
      <c r="L2335" s="8">
        <v>0.98988561881506232</v>
      </c>
      <c r="M2335" s="8"/>
      <c r="N2335" s="8">
        <v>0</v>
      </c>
      <c r="O2335" s="8"/>
      <c r="P2335" s="8">
        <v>1.0114381184937668E-2</v>
      </c>
      <c r="Q2335" s="8"/>
      <c r="R2335" s="8">
        <v>0</v>
      </c>
      <c r="S2335" s="8"/>
      <c r="T2335" s="8">
        <v>0</v>
      </c>
      <c r="U2335" s="26">
        <v>0</v>
      </c>
      <c r="V2335" s="26">
        <v>77023</v>
      </c>
      <c r="W2335" s="26">
        <v>787</v>
      </c>
    </row>
    <row r="2336" spans="1:23">
      <c r="A2336" t="str">
        <f t="shared" si="36"/>
        <v>Utuado Municipio, Puerto Rico</v>
      </c>
      <c r="B2336" t="s">
        <v>3817</v>
      </c>
      <c r="E2336" t="s">
        <v>3846</v>
      </c>
      <c r="F2336" s="25" t="s">
        <v>3847</v>
      </c>
      <c r="G2336" s="6"/>
      <c r="H2336" s="7">
        <v>28676</v>
      </c>
      <c r="I2336" s="8"/>
      <c r="J2336" s="8">
        <v>0</v>
      </c>
      <c r="K2336" s="8"/>
      <c r="L2336" s="8">
        <v>0.35210629097503138</v>
      </c>
      <c r="M2336" s="8"/>
      <c r="N2336" s="8">
        <v>0</v>
      </c>
      <c r="O2336" s="8"/>
      <c r="P2336" s="8">
        <v>0.64789370902496857</v>
      </c>
      <c r="Q2336" s="8"/>
      <c r="R2336" s="8">
        <v>0</v>
      </c>
      <c r="S2336" s="8"/>
      <c r="T2336" s="8">
        <v>0</v>
      </c>
      <c r="U2336" s="26">
        <v>0</v>
      </c>
      <c r="V2336" s="26">
        <v>10097</v>
      </c>
      <c r="W2336" s="26">
        <v>18579</v>
      </c>
    </row>
    <row r="2337" spans="1:23">
      <c r="A2337" t="str">
        <f t="shared" si="36"/>
        <v>Arecibo Municipio, Puerto Rico</v>
      </c>
      <c r="B2337" t="s">
        <v>3817</v>
      </c>
      <c r="E2337" t="s">
        <v>3848</v>
      </c>
      <c r="F2337" s="25" t="s">
        <v>3849</v>
      </c>
      <c r="G2337" s="6"/>
      <c r="H2337" s="7">
        <v>85390</v>
      </c>
      <c r="I2337" s="8"/>
      <c r="J2337" s="8">
        <v>0.44019205996018268</v>
      </c>
      <c r="K2337" s="8"/>
      <c r="L2337" s="8">
        <v>0.35005269937931843</v>
      </c>
      <c r="M2337" s="8"/>
      <c r="N2337" s="8">
        <v>0</v>
      </c>
      <c r="O2337" s="8"/>
      <c r="P2337" s="8">
        <v>0.20975524066049889</v>
      </c>
      <c r="Q2337" s="8"/>
      <c r="R2337" s="8">
        <v>0</v>
      </c>
      <c r="S2337" s="8"/>
      <c r="T2337" s="8">
        <v>0</v>
      </c>
      <c r="U2337" s="26">
        <v>37588</v>
      </c>
      <c r="V2337" s="26">
        <v>29891</v>
      </c>
      <c r="W2337" s="26">
        <v>17911</v>
      </c>
    </row>
    <row r="2338" spans="1:23">
      <c r="A2338" t="str">
        <f t="shared" si="36"/>
        <v>Guaynabo Municipio, Puerto Rico</v>
      </c>
      <c r="B2338" t="s">
        <v>3817</v>
      </c>
      <c r="E2338" t="s">
        <v>3850</v>
      </c>
      <c r="F2338" s="25" t="s">
        <v>3851</v>
      </c>
      <c r="G2338" s="6"/>
      <c r="H2338" s="7">
        <v>86937</v>
      </c>
      <c r="I2338" s="8"/>
      <c r="J2338" s="8">
        <v>0.76765933952172261</v>
      </c>
      <c r="K2338" s="8"/>
      <c r="L2338" s="8">
        <v>0.23234066047827737</v>
      </c>
      <c r="M2338" s="8"/>
      <c r="N2338" s="8">
        <v>0</v>
      </c>
      <c r="O2338" s="8"/>
      <c r="P2338" s="8">
        <v>0</v>
      </c>
      <c r="Q2338" s="8"/>
      <c r="R2338" s="8">
        <v>0</v>
      </c>
      <c r="S2338" s="8"/>
      <c r="T2338" s="8">
        <v>0</v>
      </c>
      <c r="U2338" s="26">
        <v>66738</v>
      </c>
      <c r="V2338" s="26">
        <v>20199</v>
      </c>
      <c r="W2338" s="26">
        <v>0</v>
      </c>
    </row>
    <row r="2339" spans="1:23">
      <c r="A2339" t="str">
        <f t="shared" si="36"/>
        <v>Barceloneta Municipio, Puerto Rico</v>
      </c>
      <c r="B2339" t="s">
        <v>3817</v>
      </c>
      <c r="E2339" t="s">
        <v>3852</v>
      </c>
      <c r="F2339" s="25" t="s">
        <v>3853</v>
      </c>
      <c r="G2339" s="6"/>
      <c r="H2339" s="7">
        <v>24079</v>
      </c>
      <c r="I2339" s="8"/>
      <c r="J2339" s="8">
        <v>0</v>
      </c>
      <c r="K2339" s="8"/>
      <c r="L2339" s="8">
        <v>0.86261887952157479</v>
      </c>
      <c r="M2339" s="8"/>
      <c r="N2339" s="8">
        <v>0</v>
      </c>
      <c r="O2339" s="8"/>
      <c r="P2339" s="8">
        <v>0.13738112047842518</v>
      </c>
      <c r="Q2339" s="8"/>
      <c r="R2339" s="8">
        <v>0</v>
      </c>
      <c r="S2339" s="8"/>
      <c r="T2339" s="8">
        <v>0</v>
      </c>
      <c r="U2339" s="26">
        <v>0</v>
      </c>
      <c r="V2339" s="26">
        <v>20771</v>
      </c>
      <c r="W2339" s="26">
        <v>3308</v>
      </c>
    </row>
    <row r="2340" spans="1:23">
      <c r="A2340" t="str">
        <f t="shared" si="36"/>
        <v>Carolina Municipio, Puerto Rico</v>
      </c>
      <c r="B2340" t="s">
        <v>3817</v>
      </c>
      <c r="E2340" t="s">
        <v>3854</v>
      </c>
      <c r="F2340" s="25" t="s">
        <v>3855</v>
      </c>
      <c r="G2340" s="6"/>
      <c r="H2340" s="7">
        <v>153779</v>
      </c>
      <c r="I2340" s="8"/>
      <c r="J2340" s="8">
        <v>0</v>
      </c>
      <c r="K2340" s="8"/>
      <c r="L2340" s="8">
        <v>0.97231741655232518</v>
      </c>
      <c r="M2340" s="8"/>
      <c r="N2340" s="8">
        <v>0</v>
      </c>
      <c r="O2340" s="8"/>
      <c r="P2340" s="8">
        <v>2.7682583447674915E-2</v>
      </c>
      <c r="Q2340" s="8"/>
      <c r="R2340" s="8">
        <v>0</v>
      </c>
      <c r="S2340" s="8"/>
      <c r="T2340" s="8">
        <v>0</v>
      </c>
      <c r="U2340" s="26">
        <v>0</v>
      </c>
      <c r="V2340" s="26">
        <v>149522</v>
      </c>
      <c r="W2340" s="26">
        <v>4257.0000000000009</v>
      </c>
    </row>
    <row r="2341" spans="1:23">
      <c r="A2341" t="str">
        <f t="shared" si="36"/>
        <v>Florida Municipio, Puerto Rico</v>
      </c>
      <c r="B2341" t="s">
        <v>3817</v>
      </c>
      <c r="E2341" t="s">
        <v>3856</v>
      </c>
      <c r="F2341" s="25" t="s">
        <v>3857</v>
      </c>
      <c r="G2341" s="6"/>
      <c r="H2341" s="7">
        <v>11697</v>
      </c>
      <c r="I2341" s="8"/>
      <c r="J2341" s="8">
        <v>0</v>
      </c>
      <c r="K2341" s="8"/>
      <c r="L2341" s="8">
        <v>0.54757630161579895</v>
      </c>
      <c r="M2341" s="8"/>
      <c r="N2341" s="8">
        <v>0</v>
      </c>
      <c r="O2341" s="8"/>
      <c r="P2341" s="8">
        <v>0.4524236983842011</v>
      </c>
      <c r="Q2341" s="8"/>
      <c r="R2341" s="8">
        <v>0</v>
      </c>
      <c r="S2341" s="8"/>
      <c r="T2341" s="8">
        <v>0</v>
      </c>
      <c r="U2341" s="26">
        <v>0</v>
      </c>
      <c r="V2341" s="26">
        <v>6405</v>
      </c>
      <c r="W2341" s="26">
        <v>5292</v>
      </c>
    </row>
    <row r="2342" spans="1:23">
      <c r="A2342" t="str">
        <f t="shared" si="36"/>
        <v>Camuy Municipio, Puerto Rico</v>
      </c>
      <c r="B2342" t="s">
        <v>3817</v>
      </c>
      <c r="E2342" t="s">
        <v>3858</v>
      </c>
      <c r="F2342" s="25" t="s">
        <v>3859</v>
      </c>
      <c r="G2342" s="6"/>
      <c r="H2342" s="7">
        <v>31598</v>
      </c>
      <c r="I2342" s="8"/>
      <c r="J2342" s="8">
        <v>0</v>
      </c>
      <c r="K2342" s="8"/>
      <c r="L2342" s="8">
        <v>0.68304956009874052</v>
      </c>
      <c r="M2342" s="8"/>
      <c r="N2342" s="8">
        <v>0</v>
      </c>
      <c r="O2342" s="8"/>
      <c r="P2342" s="8">
        <v>0.3169504399012596</v>
      </c>
      <c r="Q2342" s="8"/>
      <c r="R2342" s="8">
        <v>0</v>
      </c>
      <c r="S2342" s="8"/>
      <c r="T2342" s="8">
        <v>0</v>
      </c>
      <c r="U2342" s="26">
        <v>0</v>
      </c>
      <c r="V2342" s="26">
        <v>21583.000000000004</v>
      </c>
      <c r="W2342" s="26">
        <v>10015</v>
      </c>
    </row>
    <row r="2343" spans="1:23">
      <c r="A2343" t="str">
        <f t="shared" si="36"/>
        <v>Comerío Municipio, Puerto Rico</v>
      </c>
      <c r="B2343" t="s">
        <v>3817</v>
      </c>
      <c r="E2343" t="s">
        <v>3860</v>
      </c>
      <c r="F2343" s="25" t="s">
        <v>3861</v>
      </c>
      <c r="G2343" s="6"/>
      <c r="H2343" s="7">
        <v>19224</v>
      </c>
      <c r="I2343" s="8"/>
      <c r="J2343" s="8">
        <v>0</v>
      </c>
      <c r="K2343" s="8"/>
      <c r="L2343" s="8">
        <v>0.77970245526425308</v>
      </c>
      <c r="M2343" s="8"/>
      <c r="N2343" s="8">
        <v>0</v>
      </c>
      <c r="O2343" s="8"/>
      <c r="P2343" s="8">
        <v>0.22029754473574698</v>
      </c>
      <c r="Q2343" s="8"/>
      <c r="R2343" s="8">
        <v>0</v>
      </c>
      <c r="S2343" s="8"/>
      <c r="T2343" s="8">
        <v>0</v>
      </c>
      <c r="U2343" s="26">
        <v>0</v>
      </c>
      <c r="V2343" s="26">
        <v>14989.000000000002</v>
      </c>
      <c r="W2343" s="26">
        <v>4235</v>
      </c>
    </row>
    <row r="2344" spans="1:23">
      <c r="A2344" t="str">
        <f t="shared" si="36"/>
        <v>Cataño Municipio, Puerto Rico</v>
      </c>
      <c r="B2344" t="s">
        <v>3817</v>
      </c>
      <c r="E2344" t="s">
        <v>3862</v>
      </c>
      <c r="F2344" s="25" t="s">
        <v>3863</v>
      </c>
      <c r="G2344" s="6"/>
      <c r="H2344" s="7">
        <v>24271</v>
      </c>
      <c r="I2344" s="8"/>
      <c r="J2344" s="8">
        <v>0</v>
      </c>
      <c r="K2344" s="8"/>
      <c r="L2344" s="8">
        <v>1</v>
      </c>
      <c r="M2344" s="8"/>
      <c r="N2344" s="8">
        <v>0</v>
      </c>
      <c r="O2344" s="8"/>
      <c r="P2344" s="8">
        <v>0</v>
      </c>
      <c r="Q2344" s="8"/>
      <c r="R2344" s="8">
        <v>0</v>
      </c>
      <c r="S2344" s="8"/>
      <c r="T2344" s="8">
        <v>0</v>
      </c>
      <c r="U2344" s="26">
        <v>0</v>
      </c>
      <c r="V2344" s="26">
        <v>24271</v>
      </c>
      <c r="W2344" s="26">
        <v>0</v>
      </c>
    </row>
    <row r="2345" spans="1:23">
      <c r="A2345" t="str">
        <f t="shared" si="36"/>
        <v>Morovis Municipio, Puerto Rico</v>
      </c>
      <c r="B2345" t="s">
        <v>3817</v>
      </c>
      <c r="E2345" t="s">
        <v>3864</v>
      </c>
      <c r="F2345" s="25" t="s">
        <v>3865</v>
      </c>
      <c r="G2345" s="6"/>
      <c r="H2345" s="7">
        <v>30962</v>
      </c>
      <c r="I2345" s="8"/>
      <c r="J2345" s="8">
        <v>0</v>
      </c>
      <c r="K2345" s="8"/>
      <c r="L2345" s="8">
        <v>0.85236741812544414</v>
      </c>
      <c r="M2345" s="8"/>
      <c r="N2345" s="8">
        <v>0</v>
      </c>
      <c r="O2345" s="8"/>
      <c r="P2345" s="8">
        <v>0.14763258187455591</v>
      </c>
      <c r="Q2345" s="8"/>
      <c r="R2345" s="8">
        <v>0</v>
      </c>
      <c r="S2345" s="8"/>
      <c r="T2345" s="8">
        <v>0</v>
      </c>
      <c r="U2345" s="26">
        <v>0</v>
      </c>
      <c r="V2345" s="26">
        <v>26391</v>
      </c>
      <c r="W2345" s="26">
        <v>4571</v>
      </c>
    </row>
    <row r="2346" spans="1:23">
      <c r="A2346" t="str">
        <f t="shared" si="36"/>
        <v>Las Piedras Municipio, Puerto Rico</v>
      </c>
      <c r="B2346" t="s">
        <v>3817</v>
      </c>
      <c r="E2346" t="s">
        <v>3866</v>
      </c>
      <c r="F2346" s="25" t="s">
        <v>3867</v>
      </c>
      <c r="G2346" s="6"/>
      <c r="H2346" s="7">
        <v>37499</v>
      </c>
      <c r="I2346" s="8"/>
      <c r="J2346" s="8">
        <v>0</v>
      </c>
      <c r="K2346" s="8"/>
      <c r="L2346" s="8">
        <v>1</v>
      </c>
      <c r="M2346" s="8"/>
      <c r="N2346" s="8">
        <v>0</v>
      </c>
      <c r="O2346" s="8"/>
      <c r="P2346" s="8">
        <v>0</v>
      </c>
      <c r="Q2346" s="8"/>
      <c r="R2346" s="8">
        <v>0</v>
      </c>
      <c r="S2346" s="8"/>
      <c r="T2346" s="8">
        <v>0</v>
      </c>
      <c r="U2346" s="26">
        <v>0</v>
      </c>
      <c r="V2346" s="26">
        <v>37499</v>
      </c>
      <c r="W2346" s="26">
        <v>0</v>
      </c>
    </row>
    <row r="2347" spans="1:23">
      <c r="A2347" t="str">
        <f t="shared" si="36"/>
        <v>Quebradillas Municipio, Puerto Rico</v>
      </c>
      <c r="B2347" t="s">
        <v>3817</v>
      </c>
      <c r="E2347" t="s">
        <v>3868</v>
      </c>
      <c r="F2347" s="25" t="s">
        <v>3869</v>
      </c>
      <c r="G2347" s="6"/>
      <c r="H2347" s="7">
        <v>23629</v>
      </c>
      <c r="I2347" s="8"/>
      <c r="J2347" s="8">
        <v>0</v>
      </c>
      <c r="K2347" s="8"/>
      <c r="L2347" s="8">
        <v>0.83727622836345184</v>
      </c>
      <c r="M2347" s="8"/>
      <c r="N2347" s="8">
        <v>0</v>
      </c>
      <c r="O2347" s="8"/>
      <c r="P2347" s="8">
        <v>0.1627237716365483</v>
      </c>
      <c r="Q2347" s="8"/>
      <c r="R2347" s="8">
        <v>0</v>
      </c>
      <c r="S2347" s="8"/>
      <c r="T2347" s="8">
        <v>0</v>
      </c>
      <c r="U2347" s="26">
        <v>0</v>
      </c>
      <c r="V2347" s="26">
        <v>19784.000000000004</v>
      </c>
      <c r="W2347" s="26">
        <v>3845</v>
      </c>
    </row>
    <row r="2348" spans="1:23">
      <c r="A2348" t="str">
        <f t="shared" si="36"/>
        <v>Fajardo Municipio, Puerto Rico</v>
      </c>
      <c r="B2348" t="s">
        <v>3817</v>
      </c>
      <c r="E2348" t="s">
        <v>3870</v>
      </c>
      <c r="F2348" s="25" t="s">
        <v>3871</v>
      </c>
      <c r="G2348" s="6"/>
      <c r="H2348" s="7">
        <v>31111</v>
      </c>
      <c r="I2348" s="8"/>
      <c r="J2348" s="8">
        <v>0</v>
      </c>
      <c r="K2348" s="8"/>
      <c r="L2348" s="8">
        <v>0.8319565427019382</v>
      </c>
      <c r="M2348" s="8"/>
      <c r="N2348" s="8">
        <v>0</v>
      </c>
      <c r="O2348" s="8"/>
      <c r="P2348" s="8">
        <v>0.16804345729806178</v>
      </c>
      <c r="Q2348" s="8"/>
      <c r="R2348" s="8">
        <v>0</v>
      </c>
      <c r="S2348" s="8"/>
      <c r="T2348" s="8">
        <v>0</v>
      </c>
      <c r="U2348" s="26">
        <v>0</v>
      </c>
      <c r="V2348" s="26">
        <v>25883</v>
      </c>
      <c r="W2348" s="26">
        <v>5228</v>
      </c>
    </row>
    <row r="2349" spans="1:23">
      <c r="A2349" t="str">
        <f t="shared" si="36"/>
        <v>Yabucoa Municipio, Puerto Rico</v>
      </c>
      <c r="B2349" t="s">
        <v>3817</v>
      </c>
      <c r="E2349" t="s">
        <v>3872</v>
      </c>
      <c r="F2349" s="25" t="s">
        <v>3873</v>
      </c>
      <c r="G2349" s="6"/>
      <c r="H2349" s="7">
        <v>33499</v>
      </c>
      <c r="I2349" s="8"/>
      <c r="J2349" s="8">
        <v>0</v>
      </c>
      <c r="K2349" s="8"/>
      <c r="L2349" s="8">
        <v>0.6168840860921222</v>
      </c>
      <c r="M2349" s="8"/>
      <c r="N2349" s="8">
        <v>0</v>
      </c>
      <c r="O2349" s="8"/>
      <c r="P2349" s="8">
        <v>0.38311591390787786</v>
      </c>
      <c r="Q2349" s="8"/>
      <c r="R2349" s="8">
        <v>0</v>
      </c>
      <c r="S2349" s="8"/>
      <c r="T2349" s="8">
        <v>0</v>
      </c>
      <c r="U2349" s="26">
        <v>0</v>
      </c>
      <c r="V2349" s="26">
        <v>20665</v>
      </c>
      <c r="W2349" s="26">
        <v>12834</v>
      </c>
    </row>
    <row r="2350" spans="1:23">
      <c r="A2350" t="str">
        <f t="shared" si="36"/>
        <v>Hormigueros Municipio, Puerto Rico</v>
      </c>
      <c r="B2350" t="s">
        <v>3817</v>
      </c>
      <c r="E2350" t="s">
        <v>3874</v>
      </c>
      <c r="F2350" s="25" t="s">
        <v>3875</v>
      </c>
      <c r="G2350" s="6"/>
      <c r="H2350" s="7">
        <v>15943</v>
      </c>
      <c r="I2350" s="8"/>
      <c r="J2350" s="8">
        <v>0</v>
      </c>
      <c r="K2350" s="8"/>
      <c r="L2350" s="8">
        <v>1</v>
      </c>
      <c r="M2350" s="8"/>
      <c r="N2350" s="8">
        <v>0</v>
      </c>
      <c r="O2350" s="8"/>
      <c r="P2350" s="8">
        <v>0</v>
      </c>
      <c r="Q2350" s="8"/>
      <c r="R2350" s="8">
        <v>0</v>
      </c>
      <c r="S2350" s="8"/>
      <c r="T2350" s="8">
        <v>0</v>
      </c>
      <c r="U2350" s="26">
        <v>0</v>
      </c>
      <c r="V2350" s="26">
        <v>15943</v>
      </c>
      <c r="W2350" s="26">
        <v>0</v>
      </c>
    </row>
    <row r="2351" spans="1:23">
      <c r="A2351" t="str">
        <f t="shared" si="36"/>
        <v>Culebra Municipio, Puerto Rico</v>
      </c>
      <c r="B2351" t="s">
        <v>3817</v>
      </c>
      <c r="E2351" t="s">
        <v>3876</v>
      </c>
      <c r="F2351" s="25" t="s">
        <v>3877</v>
      </c>
      <c r="G2351" s="6"/>
      <c r="H2351" s="7">
        <v>1311</v>
      </c>
      <c r="I2351" s="8"/>
      <c r="J2351" s="8">
        <v>0</v>
      </c>
      <c r="K2351" s="8"/>
      <c r="L2351" s="8">
        <v>0</v>
      </c>
      <c r="M2351" s="8"/>
      <c r="N2351" s="8">
        <v>0</v>
      </c>
      <c r="O2351" s="8"/>
      <c r="P2351" s="8">
        <v>1</v>
      </c>
      <c r="Q2351" s="8"/>
      <c r="R2351" s="8">
        <v>0</v>
      </c>
      <c r="S2351" s="8"/>
      <c r="T2351" s="8">
        <v>0</v>
      </c>
      <c r="U2351" s="26">
        <v>0</v>
      </c>
      <c r="V2351" s="26">
        <v>0</v>
      </c>
      <c r="W2351" s="26">
        <v>1311</v>
      </c>
    </row>
    <row r="2352" spans="1:23">
      <c r="A2352" t="str">
        <f t="shared" si="36"/>
        <v>Sabana Grande Municipio, Puerto Rico</v>
      </c>
      <c r="B2352" t="s">
        <v>3817</v>
      </c>
      <c r="E2352" t="s">
        <v>3878</v>
      </c>
      <c r="F2352" s="25" t="s">
        <v>3879</v>
      </c>
      <c r="G2352" s="6"/>
      <c r="H2352" s="7">
        <v>22560</v>
      </c>
      <c r="I2352" s="8"/>
      <c r="J2352" s="8">
        <v>0</v>
      </c>
      <c r="K2352" s="8"/>
      <c r="L2352" s="8">
        <v>0.80190602836879432</v>
      </c>
      <c r="M2352" s="8"/>
      <c r="N2352" s="8">
        <v>0</v>
      </c>
      <c r="O2352" s="8"/>
      <c r="P2352" s="8">
        <v>0.19809397163120568</v>
      </c>
      <c r="Q2352" s="8"/>
      <c r="R2352" s="8">
        <v>0</v>
      </c>
      <c r="S2352" s="8"/>
      <c r="T2352" s="8">
        <v>0</v>
      </c>
      <c r="U2352" s="26">
        <v>0</v>
      </c>
      <c r="V2352" s="26">
        <v>18091</v>
      </c>
      <c r="W2352" s="26">
        <v>4469</v>
      </c>
    </row>
    <row r="2353" spans="1:23">
      <c r="A2353" t="str">
        <f t="shared" si="36"/>
        <v>Santa Isabel Municipio, Puerto Rico</v>
      </c>
      <c r="B2353" t="s">
        <v>3817</v>
      </c>
      <c r="E2353" t="s">
        <v>3880</v>
      </c>
      <c r="F2353" s="25" t="s">
        <v>3881</v>
      </c>
      <c r="G2353" s="6"/>
      <c r="H2353" s="7">
        <v>21757</v>
      </c>
      <c r="I2353" s="8"/>
      <c r="J2353" s="8">
        <v>0</v>
      </c>
      <c r="K2353" s="8"/>
      <c r="L2353" s="8">
        <v>0.33166337270763435</v>
      </c>
      <c r="M2353" s="8"/>
      <c r="N2353" s="8">
        <v>0</v>
      </c>
      <c r="O2353" s="8"/>
      <c r="P2353" s="8">
        <v>0.66833662729236565</v>
      </c>
      <c r="Q2353" s="8"/>
      <c r="R2353" s="8">
        <v>0</v>
      </c>
      <c r="S2353" s="8"/>
      <c r="T2353" s="8">
        <v>0</v>
      </c>
      <c r="U2353" s="26">
        <v>0</v>
      </c>
      <c r="V2353" s="26">
        <v>7216.0000000000009</v>
      </c>
      <c r="W2353" s="26">
        <v>14541</v>
      </c>
    </row>
    <row r="2354" spans="1:23">
      <c r="A2354" t="str">
        <f t="shared" si="36"/>
        <v>Trujillo Alto Municipio, Puerto Rico</v>
      </c>
      <c r="B2354" t="s">
        <v>3817</v>
      </c>
      <c r="E2354" t="s">
        <v>3882</v>
      </c>
      <c r="F2354" s="25" t="s">
        <v>3883</v>
      </c>
      <c r="G2354" s="6"/>
      <c r="H2354" s="7">
        <v>66338</v>
      </c>
      <c r="I2354" s="8"/>
      <c r="J2354" s="8">
        <v>0</v>
      </c>
      <c r="K2354" s="8"/>
      <c r="L2354" s="8">
        <v>1</v>
      </c>
      <c r="M2354" s="8"/>
      <c r="N2354" s="8">
        <v>0</v>
      </c>
      <c r="O2354" s="8"/>
      <c r="P2354" s="8">
        <v>0</v>
      </c>
      <c r="Q2354" s="8"/>
      <c r="R2354" s="8">
        <v>0</v>
      </c>
      <c r="S2354" s="8"/>
      <c r="T2354" s="8">
        <v>0</v>
      </c>
      <c r="U2354" s="26">
        <v>0</v>
      </c>
      <c r="V2354" s="26">
        <v>66338</v>
      </c>
      <c r="W2354" s="26">
        <v>0</v>
      </c>
    </row>
    <row r="2355" spans="1:23">
      <c r="A2355" t="str">
        <f t="shared" si="36"/>
        <v>Jayuya Municipio, Puerto Rico</v>
      </c>
      <c r="B2355" t="s">
        <v>3817</v>
      </c>
      <c r="E2355" t="s">
        <v>3884</v>
      </c>
      <c r="F2355" s="25" t="s">
        <v>3885</v>
      </c>
      <c r="G2355" s="6"/>
      <c r="H2355" s="7">
        <v>14539</v>
      </c>
      <c r="I2355" s="8"/>
      <c r="J2355" s="8">
        <v>0</v>
      </c>
      <c r="K2355" s="8"/>
      <c r="L2355" s="8">
        <v>0.40078409794346243</v>
      </c>
      <c r="M2355" s="8"/>
      <c r="N2355" s="8">
        <v>0</v>
      </c>
      <c r="O2355" s="8"/>
      <c r="P2355" s="8">
        <v>0.59921590205653763</v>
      </c>
      <c r="Q2355" s="8"/>
      <c r="R2355" s="8">
        <v>0</v>
      </c>
      <c r="S2355" s="8"/>
      <c r="T2355" s="8">
        <v>0</v>
      </c>
      <c r="U2355" s="26">
        <v>0</v>
      </c>
      <c r="V2355" s="26">
        <v>5827</v>
      </c>
      <c r="W2355" s="26">
        <v>8712</v>
      </c>
    </row>
    <row r="2356" spans="1:23">
      <c r="A2356" t="str">
        <f t="shared" si="36"/>
        <v>Mayagüez Municipio, Puerto Rico</v>
      </c>
      <c r="B2356" t="s">
        <v>3817</v>
      </c>
      <c r="E2356" t="s">
        <v>3886</v>
      </c>
      <c r="F2356" s="25" t="s">
        <v>3887</v>
      </c>
      <c r="G2356" s="6"/>
      <c r="H2356" s="7">
        <v>75232</v>
      </c>
      <c r="I2356" s="8"/>
      <c r="J2356" s="8">
        <v>0.74147968949383247</v>
      </c>
      <c r="K2356" s="8"/>
      <c r="L2356" s="8">
        <v>0.1951164398128456</v>
      </c>
      <c r="M2356" s="8"/>
      <c r="N2356" s="8">
        <v>0</v>
      </c>
      <c r="O2356" s="8"/>
      <c r="P2356" s="8">
        <v>6.3403870693321984E-2</v>
      </c>
      <c r="Q2356" s="8"/>
      <c r="R2356" s="8">
        <v>0</v>
      </c>
      <c r="S2356" s="8"/>
      <c r="T2356" s="8">
        <v>0</v>
      </c>
      <c r="U2356" s="26">
        <v>55783.000000000007</v>
      </c>
      <c r="V2356" s="26">
        <v>14679</v>
      </c>
      <c r="W2356" s="26">
        <v>4769.9999999999991</v>
      </c>
    </row>
    <row r="2357" spans="1:23">
      <c r="A2357" t="str">
        <f t="shared" si="36"/>
        <v>Canóvanas Municipio, Puerto Rico</v>
      </c>
      <c r="B2357" t="s">
        <v>3817</v>
      </c>
      <c r="E2357" t="s">
        <v>3888</v>
      </c>
      <c r="F2357" s="25" t="s">
        <v>3889</v>
      </c>
      <c r="G2357" s="6"/>
      <c r="H2357" s="7">
        <v>45588</v>
      </c>
      <c r="I2357" s="8"/>
      <c r="J2357" s="8">
        <v>0</v>
      </c>
      <c r="K2357" s="8"/>
      <c r="L2357" s="8">
        <v>0.88606650873036763</v>
      </c>
      <c r="M2357" s="8"/>
      <c r="N2357" s="8">
        <v>0</v>
      </c>
      <c r="O2357" s="8"/>
      <c r="P2357" s="8">
        <v>0.11393349126963236</v>
      </c>
      <c r="Q2357" s="8"/>
      <c r="R2357" s="8">
        <v>0</v>
      </c>
      <c r="S2357" s="8"/>
      <c r="T2357" s="8">
        <v>0</v>
      </c>
      <c r="U2357" s="26">
        <v>0</v>
      </c>
      <c r="V2357" s="26">
        <v>40394</v>
      </c>
      <c r="W2357" s="26">
        <v>5194</v>
      </c>
    </row>
    <row r="2358" spans="1:23">
      <c r="A2358" t="str">
        <f t="shared" si="36"/>
        <v>Salinas Municipio, Puerto Rico</v>
      </c>
      <c r="B2358" t="s">
        <v>3817</v>
      </c>
      <c r="E2358" t="s">
        <v>3890</v>
      </c>
      <c r="F2358" s="25" t="s">
        <v>3891</v>
      </c>
      <c r="G2358" s="6"/>
      <c r="H2358" s="7">
        <v>28109</v>
      </c>
      <c r="I2358" s="8"/>
      <c r="J2358" s="8">
        <v>0</v>
      </c>
      <c r="K2358" s="8"/>
      <c r="L2358" s="8">
        <v>0.61510548222989081</v>
      </c>
      <c r="M2358" s="8"/>
      <c r="N2358" s="8">
        <v>0</v>
      </c>
      <c r="O2358" s="8"/>
      <c r="P2358" s="8">
        <v>0.38489451777010919</v>
      </c>
      <c r="Q2358" s="8"/>
      <c r="R2358" s="8">
        <v>0</v>
      </c>
      <c r="S2358" s="8"/>
      <c r="T2358" s="8">
        <v>0</v>
      </c>
      <c r="U2358" s="26">
        <v>0</v>
      </c>
      <c r="V2358" s="26">
        <v>17290</v>
      </c>
      <c r="W2358" s="26">
        <v>10819</v>
      </c>
    </row>
    <row r="2359" spans="1:23">
      <c r="A2359" t="str">
        <f t="shared" si="36"/>
        <v>Naguabo Municipio, Puerto Rico</v>
      </c>
      <c r="B2359" t="s">
        <v>3817</v>
      </c>
      <c r="E2359" t="s">
        <v>3892</v>
      </c>
      <c r="F2359" s="25" t="s">
        <v>3893</v>
      </c>
      <c r="G2359" s="6"/>
      <c r="H2359" s="7">
        <v>26075</v>
      </c>
      <c r="I2359" s="8"/>
      <c r="J2359" s="8">
        <v>0</v>
      </c>
      <c r="K2359" s="8"/>
      <c r="L2359" s="8">
        <v>0.46189837008628959</v>
      </c>
      <c r="M2359" s="8"/>
      <c r="N2359" s="8">
        <v>0</v>
      </c>
      <c r="O2359" s="8"/>
      <c r="P2359" s="8">
        <v>0.53810162991371047</v>
      </c>
      <c r="Q2359" s="8"/>
      <c r="R2359" s="8">
        <v>0</v>
      </c>
      <c r="S2359" s="8"/>
      <c r="T2359" s="8">
        <v>0</v>
      </c>
      <c r="U2359" s="26">
        <v>0</v>
      </c>
      <c r="V2359" s="26">
        <v>12044.000000000002</v>
      </c>
      <c r="W2359" s="26">
        <v>14031</v>
      </c>
    </row>
    <row r="2360" spans="1:23">
      <c r="A2360" t="str">
        <f t="shared" si="36"/>
        <v>Aguada Municipio, Puerto Rico</v>
      </c>
      <c r="B2360" t="s">
        <v>3817</v>
      </c>
      <c r="E2360" t="s">
        <v>3894</v>
      </c>
      <c r="F2360" s="25" t="s">
        <v>3895</v>
      </c>
      <c r="G2360" s="6"/>
      <c r="H2360" s="7">
        <v>37954</v>
      </c>
      <c r="I2360" s="8"/>
      <c r="J2360" s="8">
        <v>0</v>
      </c>
      <c r="K2360" s="8"/>
      <c r="L2360" s="8">
        <v>1</v>
      </c>
      <c r="M2360" s="8"/>
      <c r="N2360" s="8">
        <v>0</v>
      </c>
      <c r="O2360" s="8"/>
      <c r="P2360" s="8">
        <v>0</v>
      </c>
      <c r="Q2360" s="8"/>
      <c r="R2360" s="8">
        <v>0</v>
      </c>
      <c r="S2360" s="8"/>
      <c r="T2360" s="8">
        <v>0</v>
      </c>
      <c r="U2360" s="26">
        <v>0</v>
      </c>
      <c r="V2360" s="26">
        <v>37954</v>
      </c>
      <c r="W2360" s="26">
        <v>0</v>
      </c>
    </row>
    <row r="2361" spans="1:23">
      <c r="A2361" t="str">
        <f t="shared" si="36"/>
        <v>Coamo Municipio, Puerto Rico</v>
      </c>
      <c r="B2361" t="s">
        <v>3817</v>
      </c>
      <c r="E2361" t="s">
        <v>3896</v>
      </c>
      <c r="F2361" s="25" t="s">
        <v>3897</v>
      </c>
      <c r="G2361" s="6"/>
      <c r="H2361" s="7">
        <v>38906</v>
      </c>
      <c r="I2361" s="8"/>
      <c r="J2361" s="8">
        <v>0</v>
      </c>
      <c r="K2361" s="8"/>
      <c r="L2361" s="8">
        <v>0.65997532514265156</v>
      </c>
      <c r="M2361" s="8"/>
      <c r="N2361" s="8">
        <v>0</v>
      </c>
      <c r="O2361" s="8"/>
      <c r="P2361" s="8">
        <v>0.3400246748573485</v>
      </c>
      <c r="Q2361" s="8"/>
      <c r="R2361" s="8">
        <v>0</v>
      </c>
      <c r="S2361" s="8"/>
      <c r="T2361" s="8">
        <v>0</v>
      </c>
      <c r="U2361" s="26">
        <v>0</v>
      </c>
      <c r="V2361" s="26">
        <v>25677</v>
      </c>
      <c r="W2361" s="26">
        <v>13229</v>
      </c>
    </row>
    <row r="2362" spans="1:23">
      <c r="A2362" t="str">
        <f t="shared" si="36"/>
        <v>Guánica Municipio, Puerto Rico</v>
      </c>
      <c r="B2362" t="s">
        <v>3817</v>
      </c>
      <c r="E2362" t="s">
        <v>3898</v>
      </c>
      <c r="F2362" s="25" t="s">
        <v>3899</v>
      </c>
      <c r="G2362" s="6"/>
      <c r="H2362" s="7">
        <v>16293</v>
      </c>
      <c r="I2362" s="8"/>
      <c r="J2362" s="8">
        <v>0</v>
      </c>
      <c r="K2362" s="8"/>
      <c r="L2362" s="8">
        <v>0.63487387221506164</v>
      </c>
      <c r="M2362" s="8"/>
      <c r="N2362" s="8">
        <v>0</v>
      </c>
      <c r="O2362" s="8"/>
      <c r="P2362" s="8">
        <v>0.3651261277849383</v>
      </c>
      <c r="Q2362" s="8"/>
      <c r="R2362" s="8">
        <v>0</v>
      </c>
      <c r="S2362" s="8"/>
      <c r="T2362" s="8">
        <v>0</v>
      </c>
      <c r="U2362" s="26">
        <v>0</v>
      </c>
      <c r="V2362" s="26">
        <v>10344</v>
      </c>
      <c r="W2362" s="26">
        <v>5949</v>
      </c>
    </row>
    <row r="2363" spans="1:23">
      <c r="A2363" t="str">
        <f t="shared" si="36"/>
        <v>Yauco Municipio, Puerto Rico</v>
      </c>
      <c r="B2363" t="s">
        <v>3817</v>
      </c>
      <c r="E2363" t="s">
        <v>3900</v>
      </c>
      <c r="F2363" s="25" t="s">
        <v>3901</v>
      </c>
      <c r="G2363" s="6"/>
      <c r="H2363" s="7">
        <v>35428</v>
      </c>
      <c r="I2363" s="8"/>
      <c r="J2363" s="8">
        <v>0.43897482217455119</v>
      </c>
      <c r="K2363" s="8"/>
      <c r="L2363" s="8">
        <v>0.3196624139099018</v>
      </c>
      <c r="M2363" s="8"/>
      <c r="N2363" s="8">
        <v>0</v>
      </c>
      <c r="O2363" s="8"/>
      <c r="P2363" s="8">
        <v>0.24136276391554704</v>
      </c>
      <c r="Q2363" s="8"/>
      <c r="R2363" s="8">
        <v>0</v>
      </c>
      <c r="S2363" s="8"/>
      <c r="T2363" s="8">
        <v>0</v>
      </c>
      <c r="U2363" s="26">
        <v>15552</v>
      </c>
      <c r="V2363" s="26">
        <v>11325.000000000002</v>
      </c>
      <c r="W2363" s="26">
        <v>8551</v>
      </c>
    </row>
    <row r="2364" spans="1:23">
      <c r="A2364" t="str">
        <f t="shared" si="36"/>
        <v>Adjuntas Municipio, Puerto Rico</v>
      </c>
      <c r="B2364" t="s">
        <v>3817</v>
      </c>
      <c r="E2364" t="s">
        <v>3902</v>
      </c>
      <c r="F2364" s="25" t="s">
        <v>3903</v>
      </c>
      <c r="G2364" s="6"/>
      <c r="H2364" s="7">
        <v>17891</v>
      </c>
      <c r="I2364" s="8"/>
      <c r="J2364" s="8">
        <v>0</v>
      </c>
      <c r="K2364" s="8"/>
      <c r="L2364" s="8">
        <v>0.36767089598121966</v>
      </c>
      <c r="M2364" s="8"/>
      <c r="N2364" s="8">
        <v>0</v>
      </c>
      <c r="O2364" s="8"/>
      <c r="P2364" s="8">
        <v>0.6323291040187804</v>
      </c>
      <c r="Q2364" s="8"/>
      <c r="R2364" s="8">
        <v>0</v>
      </c>
      <c r="S2364" s="8"/>
      <c r="T2364" s="8">
        <v>0</v>
      </c>
      <c r="U2364" s="26">
        <v>0</v>
      </c>
      <c r="V2364" s="26">
        <v>6578.0000000000009</v>
      </c>
      <c r="W2364" s="26">
        <v>11313</v>
      </c>
    </row>
    <row r="2365" spans="1:23">
      <c r="A2365" t="str">
        <f t="shared" si="36"/>
        <v>Maricao Municipio, Puerto Rico</v>
      </c>
      <c r="B2365" t="s">
        <v>3817</v>
      </c>
      <c r="E2365" t="s">
        <v>3904</v>
      </c>
      <c r="F2365" s="25" t="s">
        <v>3905</v>
      </c>
      <c r="G2365" s="6"/>
      <c r="H2365" s="7">
        <v>6075</v>
      </c>
      <c r="I2365" s="8"/>
      <c r="J2365" s="8">
        <v>0</v>
      </c>
      <c r="K2365" s="8"/>
      <c r="L2365" s="8">
        <v>9.267489711934157E-2</v>
      </c>
      <c r="M2365" s="8"/>
      <c r="N2365" s="8">
        <v>0</v>
      </c>
      <c r="O2365" s="8"/>
      <c r="P2365" s="8">
        <v>0.9073251028806586</v>
      </c>
      <c r="Q2365" s="8"/>
      <c r="R2365" s="8">
        <v>0</v>
      </c>
      <c r="S2365" s="8"/>
      <c r="T2365" s="8">
        <v>0</v>
      </c>
      <c r="U2365" s="26">
        <v>0</v>
      </c>
      <c r="V2365" s="26">
        <v>563</v>
      </c>
      <c r="W2365" s="26">
        <v>5512.0000000000009</v>
      </c>
    </row>
    <row r="2366" spans="1:23">
      <c r="A2366" t="str">
        <f t="shared" si="36"/>
        <v>Aguadilla Municipio, Puerto Rico</v>
      </c>
      <c r="B2366" t="s">
        <v>3817</v>
      </c>
      <c r="E2366" t="s">
        <v>3906</v>
      </c>
      <c r="F2366" s="25" t="s">
        <v>3907</v>
      </c>
      <c r="G2366" s="6"/>
      <c r="H2366" s="7">
        <v>52803</v>
      </c>
      <c r="I2366" s="8"/>
      <c r="J2366" s="8">
        <v>0.17419464803136187</v>
      </c>
      <c r="K2366" s="8"/>
      <c r="L2366" s="8">
        <v>0.79662140408688897</v>
      </c>
      <c r="M2366" s="8"/>
      <c r="N2366" s="8">
        <v>0</v>
      </c>
      <c r="O2366" s="8"/>
      <c r="P2366" s="8">
        <v>2.9183947881749144E-2</v>
      </c>
      <c r="Q2366" s="8"/>
      <c r="R2366" s="8">
        <v>0</v>
      </c>
      <c r="S2366" s="8"/>
      <c r="T2366" s="8">
        <v>0</v>
      </c>
      <c r="U2366" s="26">
        <v>9198</v>
      </c>
      <c r="V2366" s="26">
        <v>42064</v>
      </c>
      <c r="W2366" s="26">
        <v>1541</v>
      </c>
    </row>
    <row r="2367" spans="1:23">
      <c r="A2367" t="str">
        <f t="shared" si="36"/>
        <v>Peñuelas Municipio, Puerto Rico</v>
      </c>
      <c r="B2367" t="s">
        <v>3817</v>
      </c>
      <c r="E2367" t="s">
        <v>3908</v>
      </c>
      <c r="F2367" s="25" t="s">
        <v>3909</v>
      </c>
      <c r="G2367" s="6"/>
      <c r="H2367" s="7">
        <v>20383</v>
      </c>
      <c r="I2367" s="8"/>
      <c r="J2367" s="8">
        <v>0</v>
      </c>
      <c r="K2367" s="8"/>
      <c r="L2367" s="8">
        <v>0.62503066280724129</v>
      </c>
      <c r="M2367" s="8"/>
      <c r="N2367" s="8">
        <v>0</v>
      </c>
      <c r="O2367" s="8"/>
      <c r="P2367" s="8">
        <v>0.37496933719275866</v>
      </c>
      <c r="Q2367" s="8"/>
      <c r="R2367" s="8">
        <v>0</v>
      </c>
      <c r="S2367" s="8"/>
      <c r="T2367" s="8">
        <v>0</v>
      </c>
      <c r="U2367" s="26">
        <v>0</v>
      </c>
      <c r="V2367" s="26">
        <v>12740</v>
      </c>
      <c r="W2367" s="26">
        <v>7643</v>
      </c>
    </row>
    <row r="2368" spans="1:23">
      <c r="A2368" t="str">
        <f t="shared" si="36"/>
        <v>Ponce Municipio, Puerto Rico</v>
      </c>
      <c r="B2368" t="s">
        <v>3817</v>
      </c>
      <c r="E2368" t="s">
        <v>3910</v>
      </c>
      <c r="F2368" s="25" t="s">
        <v>3911</v>
      </c>
      <c r="G2368" s="6"/>
      <c r="H2368" s="7">
        <v>139671</v>
      </c>
      <c r="I2368" s="8"/>
      <c r="J2368" s="8">
        <v>0.76100980160520082</v>
      </c>
      <c r="K2368" s="8"/>
      <c r="L2368" s="8">
        <v>0.12016094966027308</v>
      </c>
      <c r="M2368" s="8"/>
      <c r="N2368" s="8">
        <v>0</v>
      </c>
      <c r="O2368" s="8"/>
      <c r="P2368" s="8">
        <v>0.11882924873452613</v>
      </c>
      <c r="Q2368" s="8"/>
      <c r="R2368" s="8">
        <v>0</v>
      </c>
      <c r="S2368" s="8"/>
      <c r="T2368" s="8">
        <v>0</v>
      </c>
      <c r="U2368" s="26">
        <v>106291</v>
      </c>
      <c r="V2368" s="26">
        <v>16783</v>
      </c>
      <c r="W2368" s="26">
        <v>16597</v>
      </c>
    </row>
    <row r="2369" spans="1:23">
      <c r="A2369" t="str">
        <f t="shared" si="36"/>
        <v>Rincón Municipio, Puerto Rico</v>
      </c>
      <c r="B2369" t="s">
        <v>3817</v>
      </c>
      <c r="E2369" t="s">
        <v>3912</v>
      </c>
      <c r="F2369" s="25" t="s">
        <v>3913</v>
      </c>
      <c r="G2369" s="6"/>
      <c r="H2369" s="7">
        <v>14056</v>
      </c>
      <c r="I2369" s="8"/>
      <c r="J2369" s="8">
        <v>0</v>
      </c>
      <c r="K2369" s="8"/>
      <c r="L2369" s="8">
        <v>1</v>
      </c>
      <c r="M2369" s="8"/>
      <c r="N2369" s="8">
        <v>0</v>
      </c>
      <c r="O2369" s="8"/>
      <c r="P2369" s="8">
        <v>0</v>
      </c>
      <c r="Q2369" s="8"/>
      <c r="R2369" s="8">
        <v>0</v>
      </c>
      <c r="S2369" s="8"/>
      <c r="T2369" s="8">
        <v>0</v>
      </c>
      <c r="U2369" s="26">
        <v>0</v>
      </c>
      <c r="V2369" s="26">
        <v>14056</v>
      </c>
      <c r="W2369" s="26">
        <v>0</v>
      </c>
    </row>
    <row r="2370" spans="1:23">
      <c r="A2370" t="str">
        <f t="shared" si="36"/>
        <v>Cabo Rojo Municipio, Puerto Rico</v>
      </c>
      <c r="B2370" t="s">
        <v>3817</v>
      </c>
      <c r="E2370" t="s">
        <v>3914</v>
      </c>
      <c r="F2370" s="25" t="s">
        <v>3915</v>
      </c>
      <c r="G2370" s="6"/>
      <c r="H2370" s="7">
        <v>48487</v>
      </c>
      <c r="I2370" s="8"/>
      <c r="J2370" s="8">
        <v>0</v>
      </c>
      <c r="K2370" s="8"/>
      <c r="L2370" s="8">
        <v>0.86975890444861526</v>
      </c>
      <c r="M2370" s="8"/>
      <c r="N2370" s="8">
        <v>0</v>
      </c>
      <c r="O2370" s="8"/>
      <c r="P2370" s="8">
        <v>0.13024109555138491</v>
      </c>
      <c r="Q2370" s="8"/>
      <c r="R2370" s="8">
        <v>0</v>
      </c>
      <c r="S2370" s="8"/>
      <c r="T2370" s="8">
        <v>0</v>
      </c>
      <c r="U2370" s="26">
        <v>0</v>
      </c>
      <c r="V2370" s="26">
        <v>42172.000000000007</v>
      </c>
      <c r="W2370" s="26">
        <v>6315</v>
      </c>
    </row>
    <row r="2371" spans="1:23">
      <c r="A2371" t="str">
        <f t="shared" si="36"/>
        <v>Humacao Municipio, Puerto Rico</v>
      </c>
      <c r="B2371" t="s">
        <v>3817</v>
      </c>
      <c r="E2371" t="s">
        <v>3916</v>
      </c>
      <c r="F2371" s="25" t="s">
        <v>3917</v>
      </c>
      <c r="G2371" s="6"/>
      <c r="H2371" s="7">
        <v>52507</v>
      </c>
      <c r="I2371" s="8"/>
      <c r="J2371" s="8">
        <v>0</v>
      </c>
      <c r="K2371" s="8"/>
      <c r="L2371" s="8">
        <v>0.93459919629763666</v>
      </c>
      <c r="M2371" s="8"/>
      <c r="N2371" s="8">
        <v>0</v>
      </c>
      <c r="O2371" s="8"/>
      <c r="P2371" s="8">
        <v>6.5400803702363494E-2</v>
      </c>
      <c r="Q2371" s="8"/>
      <c r="R2371" s="8">
        <v>0</v>
      </c>
      <c r="S2371" s="8"/>
      <c r="T2371" s="8">
        <v>0</v>
      </c>
      <c r="U2371" s="26">
        <v>0</v>
      </c>
      <c r="V2371" s="26">
        <v>49073.000000000007</v>
      </c>
      <c r="W2371" s="26">
        <v>3434</v>
      </c>
    </row>
    <row r="2372" spans="1:23">
      <c r="A2372" t="str">
        <f t="shared" si="36"/>
        <v>Juncos Municipio, Puerto Rico</v>
      </c>
      <c r="B2372" t="s">
        <v>3817</v>
      </c>
      <c r="E2372" t="s">
        <v>3918</v>
      </c>
      <c r="F2372" s="25" t="s">
        <v>3919</v>
      </c>
      <c r="G2372" s="6"/>
      <c r="H2372" s="7">
        <v>38780</v>
      </c>
      <c r="I2372" s="8"/>
      <c r="J2372" s="8">
        <v>0</v>
      </c>
      <c r="K2372" s="8"/>
      <c r="L2372" s="8">
        <v>0.91227436823104702</v>
      </c>
      <c r="M2372" s="8"/>
      <c r="N2372" s="8">
        <v>0</v>
      </c>
      <c r="O2372" s="8"/>
      <c r="P2372" s="8">
        <v>8.772563176895308E-2</v>
      </c>
      <c r="Q2372" s="8"/>
      <c r="R2372" s="8">
        <v>0</v>
      </c>
      <c r="S2372" s="8"/>
      <c r="T2372" s="8">
        <v>0</v>
      </c>
      <c r="U2372" s="26">
        <v>0</v>
      </c>
      <c r="V2372" s="26">
        <v>35378</v>
      </c>
      <c r="W2372" s="26">
        <v>3402.0000000000005</v>
      </c>
    </row>
    <row r="2373" spans="1:23">
      <c r="A2373" t="str">
        <f t="shared" si="36"/>
        <v>Ceiba Municipio, Puerto Rico</v>
      </c>
      <c r="B2373" t="s">
        <v>3817</v>
      </c>
      <c r="E2373" t="s">
        <v>3920</v>
      </c>
      <c r="F2373" s="25" t="s">
        <v>3921</v>
      </c>
      <c r="G2373" s="6"/>
      <c r="H2373" s="7">
        <v>11515</v>
      </c>
      <c r="I2373" s="8"/>
      <c r="J2373" s="8">
        <v>0</v>
      </c>
      <c r="K2373" s="8"/>
      <c r="L2373" s="8">
        <v>0.65844550586191919</v>
      </c>
      <c r="M2373" s="8"/>
      <c r="N2373" s="8">
        <v>0</v>
      </c>
      <c r="O2373" s="8"/>
      <c r="P2373" s="8">
        <v>0.34155449413808081</v>
      </c>
      <c r="Q2373" s="8"/>
      <c r="R2373" s="8">
        <v>0</v>
      </c>
      <c r="S2373" s="8"/>
      <c r="T2373" s="8">
        <v>0</v>
      </c>
      <c r="U2373" s="26">
        <v>0</v>
      </c>
      <c r="V2373" s="26">
        <v>7581.9999999999991</v>
      </c>
      <c r="W2373" s="26">
        <v>3933.0000000000005</v>
      </c>
    </row>
    <row r="2374" spans="1:23">
      <c r="A2374" t="str">
        <f t="shared" ref="A2374:A2437" si="37">E2374&amp;", "&amp;B2374</f>
        <v>Moca Municipio, Puerto Rico</v>
      </c>
      <c r="B2374" t="s">
        <v>3817</v>
      </c>
      <c r="E2374" t="s">
        <v>3922</v>
      </c>
      <c r="F2374" s="25" t="s">
        <v>3923</v>
      </c>
      <c r="G2374" s="6"/>
      <c r="H2374" s="7">
        <v>36161</v>
      </c>
      <c r="I2374" s="8"/>
      <c r="J2374" s="8">
        <v>0</v>
      </c>
      <c r="K2374" s="8"/>
      <c r="L2374" s="8">
        <v>0.6823373247421255</v>
      </c>
      <c r="M2374" s="8"/>
      <c r="N2374" s="8">
        <v>0</v>
      </c>
      <c r="O2374" s="8"/>
      <c r="P2374" s="8">
        <v>0.3176626752578745</v>
      </c>
      <c r="Q2374" s="8"/>
      <c r="R2374" s="8">
        <v>0</v>
      </c>
      <c r="S2374" s="8"/>
      <c r="T2374" s="8">
        <v>0</v>
      </c>
      <c r="U2374" s="26">
        <v>0</v>
      </c>
      <c r="V2374" s="26">
        <v>24674</v>
      </c>
      <c r="W2374" s="26">
        <v>11487</v>
      </c>
    </row>
    <row r="2375" spans="1:23">
      <c r="A2375" t="str">
        <f t="shared" si="37"/>
        <v>San Lorenzo Municipio, Puerto Rico</v>
      </c>
      <c r="B2375" t="s">
        <v>3817</v>
      </c>
      <c r="E2375" t="s">
        <v>3924</v>
      </c>
      <c r="F2375" s="25" t="s">
        <v>3925</v>
      </c>
      <c r="G2375" s="6"/>
      <c r="H2375" s="7">
        <v>37209</v>
      </c>
      <c r="I2375" s="8"/>
      <c r="J2375" s="8">
        <v>0</v>
      </c>
      <c r="K2375" s="8"/>
      <c r="L2375" s="8">
        <v>0.8541213147356822</v>
      </c>
      <c r="M2375" s="8"/>
      <c r="N2375" s="8">
        <v>0</v>
      </c>
      <c r="O2375" s="8"/>
      <c r="P2375" s="8">
        <v>0.14587868526431777</v>
      </c>
      <c r="Q2375" s="8"/>
      <c r="R2375" s="8">
        <v>0</v>
      </c>
      <c r="S2375" s="8"/>
      <c r="T2375" s="8">
        <v>0</v>
      </c>
      <c r="U2375" s="26">
        <v>0</v>
      </c>
      <c r="V2375" s="26">
        <v>31781</v>
      </c>
      <c r="W2375" s="26">
        <v>5428</v>
      </c>
    </row>
    <row r="2376" spans="1:23">
      <c r="A2376" t="str">
        <f t="shared" si="37"/>
        <v>Maunabo Municipio, Puerto Rico</v>
      </c>
      <c r="B2376" t="s">
        <v>3817</v>
      </c>
      <c r="E2376" t="s">
        <v>3926</v>
      </c>
      <c r="F2376" s="25" t="s">
        <v>3927</v>
      </c>
      <c r="G2376" s="6"/>
      <c r="H2376" s="7">
        <v>10776</v>
      </c>
      <c r="I2376" s="8"/>
      <c r="J2376" s="8">
        <v>0</v>
      </c>
      <c r="K2376" s="8"/>
      <c r="L2376" s="8">
        <v>0.54788418708240538</v>
      </c>
      <c r="M2376" s="8"/>
      <c r="N2376" s="8">
        <v>0</v>
      </c>
      <c r="O2376" s="8"/>
      <c r="P2376" s="8">
        <v>0.45211581291759467</v>
      </c>
      <c r="Q2376" s="8"/>
      <c r="R2376" s="8">
        <v>0</v>
      </c>
      <c r="S2376" s="8"/>
      <c r="T2376" s="8">
        <v>0</v>
      </c>
      <c r="U2376" s="26">
        <v>0</v>
      </c>
      <c r="V2376" s="26">
        <v>5904</v>
      </c>
      <c r="W2376" s="26">
        <v>4872</v>
      </c>
    </row>
    <row r="2377" spans="1:23">
      <c r="A2377" t="str">
        <f t="shared" si="37"/>
        <v>Patillas Municipio, Puerto Rico</v>
      </c>
      <c r="B2377" t="s">
        <v>3817</v>
      </c>
      <c r="E2377" t="s">
        <v>3928</v>
      </c>
      <c r="F2377" s="25" t="s">
        <v>3929</v>
      </c>
      <c r="G2377" s="6"/>
      <c r="H2377" s="7">
        <v>16929</v>
      </c>
      <c r="I2377" s="8"/>
      <c r="J2377" s="8">
        <v>0</v>
      </c>
      <c r="K2377" s="8"/>
      <c r="L2377" s="8">
        <v>0.55177506054699033</v>
      </c>
      <c r="M2377" s="8"/>
      <c r="N2377" s="8">
        <v>0</v>
      </c>
      <c r="O2377" s="8"/>
      <c r="P2377" s="8">
        <v>0.44822493945300962</v>
      </c>
      <c r="Q2377" s="8"/>
      <c r="R2377" s="8">
        <v>0</v>
      </c>
      <c r="S2377" s="8"/>
      <c r="T2377" s="8">
        <v>0</v>
      </c>
      <c r="U2377" s="26">
        <v>0</v>
      </c>
      <c r="V2377" s="26">
        <v>9341</v>
      </c>
      <c r="W2377" s="26">
        <v>7588</v>
      </c>
    </row>
    <row r="2378" spans="1:23">
      <c r="A2378" t="str">
        <f t="shared" si="37"/>
        <v>Manatí Municipio, Puerto Rico</v>
      </c>
      <c r="B2378" t="s">
        <v>3817</v>
      </c>
      <c r="E2378" t="s">
        <v>3930</v>
      </c>
      <c r="F2378" s="25" t="s">
        <v>3931</v>
      </c>
      <c r="G2378" s="6"/>
      <c r="H2378" s="7">
        <v>38836</v>
      </c>
      <c r="I2378" s="8"/>
      <c r="J2378" s="8">
        <v>0</v>
      </c>
      <c r="K2378" s="8"/>
      <c r="L2378" s="8">
        <v>0.79833144505098363</v>
      </c>
      <c r="M2378" s="8"/>
      <c r="N2378" s="8">
        <v>0</v>
      </c>
      <c r="O2378" s="8"/>
      <c r="P2378" s="8">
        <v>0.20166855494901637</v>
      </c>
      <c r="Q2378" s="8"/>
      <c r="R2378" s="8">
        <v>0</v>
      </c>
      <c r="S2378" s="8"/>
      <c r="T2378" s="8">
        <v>0</v>
      </c>
      <c r="U2378" s="26">
        <v>0</v>
      </c>
      <c r="V2378" s="26">
        <v>31004</v>
      </c>
      <c r="W2378" s="26">
        <v>7832</v>
      </c>
    </row>
    <row r="2379" spans="1:23">
      <c r="A2379" t="str">
        <f t="shared" si="37"/>
        <v>Vieques Municipio, Puerto Rico</v>
      </c>
      <c r="B2379" t="s">
        <v>3817</v>
      </c>
      <c r="E2379" t="s">
        <v>3932</v>
      </c>
      <c r="F2379" s="25" t="s">
        <v>3933</v>
      </c>
      <c r="G2379" s="6"/>
      <c r="H2379" s="7">
        <v>8642</v>
      </c>
      <c r="I2379" s="8"/>
      <c r="J2379" s="8">
        <v>0</v>
      </c>
      <c r="K2379" s="8"/>
      <c r="L2379" s="8">
        <v>0</v>
      </c>
      <c r="M2379" s="8"/>
      <c r="N2379" s="8">
        <v>0</v>
      </c>
      <c r="O2379" s="8"/>
      <c r="P2379" s="8">
        <v>1</v>
      </c>
      <c r="Q2379" s="8"/>
      <c r="R2379" s="8">
        <v>0</v>
      </c>
      <c r="S2379" s="8"/>
      <c r="T2379" s="8">
        <v>0</v>
      </c>
      <c r="U2379" s="26">
        <v>0</v>
      </c>
      <c r="V2379" s="26">
        <v>0</v>
      </c>
      <c r="W2379" s="26">
        <v>8642</v>
      </c>
    </row>
    <row r="2380" spans="1:23">
      <c r="A2380" t="str">
        <f t="shared" si="37"/>
        <v>Loíza Municipio, Puerto Rico</v>
      </c>
      <c r="B2380" t="s">
        <v>3817</v>
      </c>
      <c r="E2380" t="s">
        <v>3934</v>
      </c>
      <c r="F2380" s="25" t="s">
        <v>3935</v>
      </c>
      <c r="G2380" s="6"/>
      <c r="H2380" s="7">
        <v>25778</v>
      </c>
      <c r="I2380" s="8"/>
      <c r="J2380" s="8">
        <v>0</v>
      </c>
      <c r="K2380" s="8"/>
      <c r="L2380" s="8">
        <v>0.88881992396617282</v>
      </c>
      <c r="M2380" s="8"/>
      <c r="N2380" s="8">
        <v>0</v>
      </c>
      <c r="O2380" s="8"/>
      <c r="P2380" s="8">
        <v>0.11118007603382729</v>
      </c>
      <c r="Q2380" s="8"/>
      <c r="R2380" s="8">
        <v>0</v>
      </c>
      <c r="S2380" s="8"/>
      <c r="T2380" s="8">
        <v>0</v>
      </c>
      <c r="U2380" s="26">
        <v>0</v>
      </c>
      <c r="V2380" s="26">
        <v>22912.000000000004</v>
      </c>
      <c r="W2380" s="26">
        <v>2866</v>
      </c>
    </row>
    <row r="2381" spans="1:23">
      <c r="A2381" t="str">
        <f t="shared" si="37"/>
        <v>Añasco Municipio, Puerto Rico</v>
      </c>
      <c r="B2381" t="s">
        <v>3817</v>
      </c>
      <c r="E2381" t="s">
        <v>3936</v>
      </c>
      <c r="F2381" s="25" t="s">
        <v>3937</v>
      </c>
      <c r="G2381" s="6"/>
      <c r="H2381" s="7">
        <v>26934</v>
      </c>
      <c r="I2381" s="8"/>
      <c r="J2381" s="8">
        <v>0</v>
      </c>
      <c r="K2381" s="8"/>
      <c r="L2381" s="8">
        <v>0.68044107819113397</v>
      </c>
      <c r="M2381" s="8"/>
      <c r="N2381" s="8">
        <v>0</v>
      </c>
      <c r="O2381" s="8"/>
      <c r="P2381" s="8">
        <v>0.31955892180886614</v>
      </c>
      <c r="Q2381" s="8"/>
      <c r="R2381" s="8">
        <v>0</v>
      </c>
      <c r="S2381" s="8"/>
      <c r="T2381" s="8">
        <v>0</v>
      </c>
      <c r="U2381" s="26">
        <v>0</v>
      </c>
      <c r="V2381" s="26">
        <v>18327.000000000004</v>
      </c>
      <c r="W2381" s="26">
        <v>8607</v>
      </c>
    </row>
    <row r="2382" spans="1:23">
      <c r="A2382" t="str">
        <f t="shared" si="37"/>
        <v>Cidra Municipio, Puerto Rico</v>
      </c>
      <c r="B2382" t="s">
        <v>3817</v>
      </c>
      <c r="E2382" t="s">
        <v>3938</v>
      </c>
      <c r="F2382" s="25" t="s">
        <v>3939</v>
      </c>
      <c r="G2382" s="6"/>
      <c r="H2382" s="7">
        <v>39607</v>
      </c>
      <c r="I2382" s="8"/>
      <c r="J2382" s="8">
        <v>0</v>
      </c>
      <c r="K2382" s="8"/>
      <c r="L2382" s="8">
        <v>0.91766606912919435</v>
      </c>
      <c r="M2382" s="8"/>
      <c r="N2382" s="8">
        <v>0</v>
      </c>
      <c r="O2382" s="8"/>
      <c r="P2382" s="8">
        <v>8.2333930870805663E-2</v>
      </c>
      <c r="Q2382" s="8"/>
      <c r="R2382" s="8">
        <v>0</v>
      </c>
      <c r="S2382" s="8"/>
      <c r="T2382" s="8">
        <v>0</v>
      </c>
      <c r="U2382" s="26">
        <v>0</v>
      </c>
      <c r="V2382" s="26">
        <v>36346</v>
      </c>
      <c r="W2382" s="26">
        <v>3261</v>
      </c>
    </row>
    <row r="2383" spans="1:23">
      <c r="A2383" t="str">
        <f t="shared" si="37"/>
        <v>Gurabo Municipio, Puerto Rico</v>
      </c>
      <c r="B2383" t="s">
        <v>3817</v>
      </c>
      <c r="E2383" t="s">
        <v>3940</v>
      </c>
      <c r="F2383" s="25" t="s">
        <v>3941</v>
      </c>
      <c r="G2383" s="6"/>
      <c r="H2383" s="7">
        <v>46910</v>
      </c>
      <c r="I2383" s="8"/>
      <c r="J2383" s="8">
        <v>0</v>
      </c>
      <c r="K2383" s="8"/>
      <c r="L2383" s="8">
        <v>0.99296525261138346</v>
      </c>
      <c r="M2383" s="8"/>
      <c r="N2383" s="8">
        <v>0</v>
      </c>
      <c r="O2383" s="8"/>
      <c r="P2383" s="8">
        <v>7.0347473886164993E-3</v>
      </c>
      <c r="Q2383" s="8"/>
      <c r="R2383" s="8">
        <v>0</v>
      </c>
      <c r="S2383" s="8"/>
      <c r="T2383" s="8">
        <v>0</v>
      </c>
      <c r="U2383" s="26">
        <v>0</v>
      </c>
      <c r="V2383" s="26">
        <v>46580</v>
      </c>
      <c r="W2383" s="26">
        <v>330</v>
      </c>
    </row>
    <row r="2384" spans="1:23">
      <c r="A2384" t="str">
        <f t="shared" si="37"/>
        <v>Hatillo Municipio, Puerto Rico</v>
      </c>
      <c r="B2384" t="s">
        <v>3817</v>
      </c>
      <c r="E2384" t="s">
        <v>3942</v>
      </c>
      <c r="F2384" s="25" t="s">
        <v>3943</v>
      </c>
      <c r="G2384" s="6"/>
      <c r="H2384" s="7">
        <v>39950</v>
      </c>
      <c r="I2384" s="8"/>
      <c r="J2384" s="8">
        <v>0</v>
      </c>
      <c r="K2384" s="8"/>
      <c r="L2384" s="8">
        <v>0.77231539424280349</v>
      </c>
      <c r="M2384" s="8"/>
      <c r="N2384" s="8">
        <v>0</v>
      </c>
      <c r="O2384" s="8"/>
      <c r="P2384" s="8">
        <v>0.22768460575719648</v>
      </c>
      <c r="Q2384" s="8"/>
      <c r="R2384" s="8">
        <v>0</v>
      </c>
      <c r="S2384" s="8"/>
      <c r="T2384" s="8">
        <v>0</v>
      </c>
      <c r="U2384" s="26">
        <v>0</v>
      </c>
      <c r="V2384" s="26">
        <v>30854</v>
      </c>
      <c r="W2384" s="26">
        <v>9096</v>
      </c>
    </row>
    <row r="2385" spans="1:23">
      <c r="A2385" t="str">
        <f t="shared" si="37"/>
        <v>Guayama Municipio, Puerto Rico</v>
      </c>
      <c r="B2385" t="s">
        <v>3817</v>
      </c>
      <c r="E2385" t="s">
        <v>3944</v>
      </c>
      <c r="F2385" s="25" t="s">
        <v>3945</v>
      </c>
      <c r="G2385" s="6"/>
      <c r="H2385" s="7">
        <v>40889</v>
      </c>
      <c r="I2385" s="8"/>
      <c r="J2385" s="8">
        <v>0.42016190173396267</v>
      </c>
      <c r="K2385" s="8"/>
      <c r="L2385" s="8">
        <v>0.26554819144513192</v>
      </c>
      <c r="M2385" s="8"/>
      <c r="N2385" s="8">
        <v>0</v>
      </c>
      <c r="O2385" s="8"/>
      <c r="P2385" s="8">
        <v>0.31428990682090535</v>
      </c>
      <c r="Q2385" s="8"/>
      <c r="R2385" s="8">
        <v>0</v>
      </c>
      <c r="S2385" s="8"/>
      <c r="T2385" s="8">
        <v>0</v>
      </c>
      <c r="U2385" s="26">
        <v>17180</v>
      </c>
      <c r="V2385" s="26">
        <v>10857.999999999998</v>
      </c>
      <c r="W2385" s="26">
        <v>12850.999999999998</v>
      </c>
    </row>
    <row r="2386" spans="1:23">
      <c r="A2386" t="str">
        <f t="shared" si="37"/>
        <v>Villalba Municipio, Puerto Rico</v>
      </c>
      <c r="B2386" t="s">
        <v>3817</v>
      </c>
      <c r="E2386" t="s">
        <v>3946</v>
      </c>
      <c r="F2386" s="25" t="s">
        <v>3947</v>
      </c>
      <c r="G2386" s="6"/>
      <c r="H2386" s="7">
        <v>22403</v>
      </c>
      <c r="I2386" s="8"/>
      <c r="J2386" s="8">
        <v>0</v>
      </c>
      <c r="K2386" s="8"/>
      <c r="L2386" s="8">
        <v>0.75016738829621032</v>
      </c>
      <c r="M2386" s="8"/>
      <c r="N2386" s="8">
        <v>0</v>
      </c>
      <c r="O2386" s="8"/>
      <c r="P2386" s="8">
        <v>0.24983261170378968</v>
      </c>
      <c r="Q2386" s="8"/>
      <c r="R2386" s="8">
        <v>0</v>
      </c>
      <c r="S2386" s="8"/>
      <c r="T2386" s="8">
        <v>0</v>
      </c>
      <c r="U2386" s="26">
        <v>0</v>
      </c>
      <c r="V2386" s="26">
        <v>16806</v>
      </c>
      <c r="W2386" s="26">
        <v>5597</v>
      </c>
    </row>
    <row r="2387" spans="1:23">
      <c r="A2387" t="str">
        <f t="shared" si="37"/>
        <v>Cayey Municipio, Puerto Rico</v>
      </c>
      <c r="B2387" t="s">
        <v>3817</v>
      </c>
      <c r="E2387" t="s">
        <v>3948</v>
      </c>
      <c r="F2387" s="25" t="s">
        <v>3949</v>
      </c>
      <c r="G2387" s="6"/>
      <c r="H2387" s="7">
        <v>43785</v>
      </c>
      <c r="I2387" s="8"/>
      <c r="J2387" s="8">
        <v>0</v>
      </c>
      <c r="K2387" s="8"/>
      <c r="L2387" s="8">
        <v>0.77524266301244726</v>
      </c>
      <c r="M2387" s="8"/>
      <c r="N2387" s="8">
        <v>0</v>
      </c>
      <c r="O2387" s="8"/>
      <c r="P2387" s="8">
        <v>0.22475733698755282</v>
      </c>
      <c r="Q2387" s="8"/>
      <c r="R2387" s="8">
        <v>0</v>
      </c>
      <c r="S2387" s="8"/>
      <c r="T2387" s="8">
        <v>0</v>
      </c>
      <c r="U2387" s="26">
        <v>0</v>
      </c>
      <c r="V2387" s="26">
        <v>33944</v>
      </c>
      <c r="W2387" s="26">
        <v>9841</v>
      </c>
    </row>
    <row r="2388" spans="1:23">
      <c r="A2388" t="str">
        <f t="shared" si="37"/>
        <v>Arroyo Municipio, Puerto Rico</v>
      </c>
      <c r="B2388" t="s">
        <v>3817</v>
      </c>
      <c r="E2388" t="s">
        <v>3950</v>
      </c>
      <c r="F2388" s="25" t="s">
        <v>3951</v>
      </c>
      <c r="G2388" s="6"/>
      <c r="H2388" s="7">
        <v>17805</v>
      </c>
      <c r="I2388" s="8"/>
      <c r="J2388" s="8">
        <v>0</v>
      </c>
      <c r="K2388" s="8"/>
      <c r="L2388" s="8">
        <v>0.83791069924178607</v>
      </c>
      <c r="M2388" s="8"/>
      <c r="N2388" s="8">
        <v>0</v>
      </c>
      <c r="O2388" s="8"/>
      <c r="P2388" s="8">
        <v>0.16208930075821401</v>
      </c>
      <c r="Q2388" s="8"/>
      <c r="R2388" s="8">
        <v>0</v>
      </c>
      <c r="S2388" s="8"/>
      <c r="T2388" s="8">
        <v>0</v>
      </c>
      <c r="U2388" s="26">
        <v>0</v>
      </c>
      <c r="V2388" s="26">
        <v>14919.000000000002</v>
      </c>
      <c r="W2388" s="26">
        <v>2886.0000000000005</v>
      </c>
    </row>
    <row r="2389" spans="1:23">
      <c r="A2389" t="str">
        <f t="shared" si="37"/>
        <v>San Germán Municipio, Puerto Rico</v>
      </c>
      <c r="B2389" t="s">
        <v>3817</v>
      </c>
      <c r="E2389" t="s">
        <v>3952</v>
      </c>
      <c r="F2389" s="25" t="s">
        <v>3953</v>
      </c>
      <c r="G2389" s="6"/>
      <c r="H2389" s="7">
        <v>31442</v>
      </c>
      <c r="I2389" s="8"/>
      <c r="J2389" s="8">
        <v>0.31492907575853951</v>
      </c>
      <c r="K2389" s="8"/>
      <c r="L2389" s="8">
        <v>0.52712931747344316</v>
      </c>
      <c r="M2389" s="8"/>
      <c r="N2389" s="8">
        <v>0</v>
      </c>
      <c r="O2389" s="8"/>
      <c r="P2389" s="8">
        <v>0.1579416067680173</v>
      </c>
      <c r="Q2389" s="8"/>
      <c r="R2389" s="8">
        <v>0</v>
      </c>
      <c r="S2389" s="8"/>
      <c r="T2389" s="8">
        <v>0</v>
      </c>
      <c r="U2389" s="26">
        <v>9902</v>
      </c>
      <c r="V2389" s="26">
        <v>16574</v>
      </c>
      <c r="W2389" s="26">
        <v>4966</v>
      </c>
    </row>
    <row r="2390" spans="1:23">
      <c r="A2390" t="str">
        <f t="shared" si="37"/>
        <v>Isabela Municipio, Puerto Rico</v>
      </c>
      <c r="B2390" t="s">
        <v>3817</v>
      </c>
      <c r="E2390" t="s">
        <v>3954</v>
      </c>
      <c r="F2390" s="25" t="s">
        <v>3955</v>
      </c>
      <c r="G2390" s="6"/>
      <c r="H2390" s="7">
        <v>41707</v>
      </c>
      <c r="I2390" s="8"/>
      <c r="J2390" s="8">
        <v>0.15666434891025488</v>
      </c>
      <c r="K2390" s="8"/>
      <c r="L2390" s="8">
        <v>0.69609418083295371</v>
      </c>
      <c r="M2390" s="8"/>
      <c r="N2390" s="8">
        <v>0</v>
      </c>
      <c r="O2390" s="8"/>
      <c r="P2390" s="8">
        <v>0.14724147025679143</v>
      </c>
      <c r="Q2390" s="8"/>
      <c r="R2390" s="8">
        <v>0</v>
      </c>
      <c r="S2390" s="8"/>
      <c r="T2390" s="8">
        <v>0</v>
      </c>
      <c r="U2390" s="26">
        <v>6534</v>
      </c>
      <c r="V2390" s="26">
        <v>29032</v>
      </c>
      <c r="W2390" s="26">
        <v>6141</v>
      </c>
    </row>
    <row r="2391" spans="1:23">
      <c r="A2391" t="str">
        <f t="shared" si="37"/>
        <v>Lajas Municipio, Puerto Rico</v>
      </c>
      <c r="B2391" t="s">
        <v>3817</v>
      </c>
      <c r="E2391" t="s">
        <v>3956</v>
      </c>
      <c r="F2391" s="25" t="s">
        <v>3957</v>
      </c>
      <c r="G2391" s="6"/>
      <c r="H2391" s="7">
        <v>22835</v>
      </c>
      <c r="I2391" s="8"/>
      <c r="J2391" s="8">
        <v>0</v>
      </c>
      <c r="K2391" s="8"/>
      <c r="L2391" s="8">
        <v>0.57381213050142321</v>
      </c>
      <c r="M2391" s="8"/>
      <c r="N2391" s="8">
        <v>0</v>
      </c>
      <c r="O2391" s="8"/>
      <c r="P2391" s="8">
        <v>0.42618786949857673</v>
      </c>
      <c r="Q2391" s="8"/>
      <c r="R2391" s="8">
        <v>0</v>
      </c>
      <c r="S2391" s="8"/>
      <c r="T2391" s="8">
        <v>0</v>
      </c>
      <c r="U2391" s="26">
        <v>0</v>
      </c>
      <c r="V2391" s="26">
        <v>13102.999999999998</v>
      </c>
      <c r="W2391" s="26">
        <v>9732</v>
      </c>
    </row>
    <row r="2392" spans="1:23">
      <c r="A2392" t="str">
        <f t="shared" si="37"/>
        <v>Caguas Municipio, Puerto Rico</v>
      </c>
      <c r="B2392" t="s">
        <v>3817</v>
      </c>
      <c r="E2392" t="s">
        <v>3958</v>
      </c>
      <c r="F2392" s="25" t="s">
        <v>3959</v>
      </c>
      <c r="G2392" s="6"/>
      <c r="H2392" s="7">
        <v>128937</v>
      </c>
      <c r="I2392" s="8"/>
      <c r="J2392" s="8">
        <v>0.57242684411766986</v>
      </c>
      <c r="K2392" s="8"/>
      <c r="L2392" s="8">
        <v>0.41239520075695885</v>
      </c>
      <c r="M2392" s="8"/>
      <c r="N2392" s="8">
        <v>0</v>
      </c>
      <c r="O2392" s="8"/>
      <c r="P2392" s="8">
        <v>1.5177955125371305E-2</v>
      </c>
      <c r="Q2392" s="8"/>
      <c r="R2392" s="8">
        <v>0</v>
      </c>
      <c r="S2392" s="8"/>
      <c r="T2392" s="8">
        <v>0</v>
      </c>
      <c r="U2392" s="26">
        <v>73807</v>
      </c>
      <c r="V2392" s="26">
        <v>53173</v>
      </c>
      <c r="W2392" s="26">
        <v>1957</v>
      </c>
    </row>
    <row r="2393" spans="1:23">
      <c r="A2393" t="str">
        <f t="shared" si="37"/>
        <v>Río Grande Municipio, Puerto Rico</v>
      </c>
      <c r="B2393" t="s">
        <v>3817</v>
      </c>
      <c r="E2393" t="s">
        <v>3960</v>
      </c>
      <c r="F2393" s="25" t="s">
        <v>3961</v>
      </c>
      <c r="G2393" s="6"/>
      <c r="H2393" s="7">
        <v>49613</v>
      </c>
      <c r="I2393" s="8"/>
      <c r="J2393" s="8">
        <v>0</v>
      </c>
      <c r="K2393" s="8"/>
      <c r="L2393" s="8">
        <v>0.88785197428093443</v>
      </c>
      <c r="M2393" s="8"/>
      <c r="N2393" s="8">
        <v>0</v>
      </c>
      <c r="O2393" s="8"/>
      <c r="P2393" s="8">
        <v>0.11214802571906557</v>
      </c>
      <c r="Q2393" s="8"/>
      <c r="R2393" s="8">
        <v>0</v>
      </c>
      <c r="S2393" s="8"/>
      <c r="T2393" s="8">
        <v>0</v>
      </c>
      <c r="U2393" s="26">
        <v>0</v>
      </c>
      <c r="V2393" s="26">
        <v>44049</v>
      </c>
      <c r="W2393" s="26">
        <v>5564</v>
      </c>
    </row>
    <row r="2394" spans="1:23">
      <c r="A2394" t="str">
        <f t="shared" si="37"/>
        <v>Juana Díaz Municipio, Puerto Rico</v>
      </c>
      <c r="B2394" t="s">
        <v>3817</v>
      </c>
      <c r="E2394" t="s">
        <v>3962</v>
      </c>
      <c r="F2394" s="25" t="s">
        <v>3963</v>
      </c>
      <c r="G2394" s="6"/>
      <c r="H2394" s="7">
        <v>46152</v>
      </c>
      <c r="I2394" s="8"/>
      <c r="J2394" s="8">
        <v>0</v>
      </c>
      <c r="K2394" s="8"/>
      <c r="L2394" s="8">
        <v>0.78239296238516209</v>
      </c>
      <c r="M2394" s="8"/>
      <c r="N2394" s="8">
        <v>0</v>
      </c>
      <c r="O2394" s="8"/>
      <c r="P2394" s="8">
        <v>0.21760703761483793</v>
      </c>
      <c r="Q2394" s="8"/>
      <c r="R2394" s="8">
        <v>0</v>
      </c>
      <c r="S2394" s="8"/>
      <c r="T2394" s="8">
        <v>0</v>
      </c>
      <c r="U2394" s="26">
        <v>0</v>
      </c>
      <c r="V2394" s="26">
        <v>36109</v>
      </c>
      <c r="W2394" s="26">
        <v>10043</v>
      </c>
    </row>
    <row r="2395" spans="1:23">
      <c r="A2395" t="str">
        <f t="shared" si="37"/>
        <v>Aguas Buenas Municipio, Puerto Rico</v>
      </c>
      <c r="B2395" t="s">
        <v>3817</v>
      </c>
      <c r="E2395" t="s">
        <v>3964</v>
      </c>
      <c r="F2395" s="25" t="s">
        <v>3965</v>
      </c>
      <c r="G2395" s="6"/>
      <c r="H2395" s="7">
        <v>25748</v>
      </c>
      <c r="I2395" s="8"/>
      <c r="J2395" s="8">
        <v>0</v>
      </c>
      <c r="K2395" s="8"/>
      <c r="L2395" s="8">
        <v>0.80491688674848538</v>
      </c>
      <c r="M2395" s="8"/>
      <c r="N2395" s="8">
        <v>0</v>
      </c>
      <c r="O2395" s="8"/>
      <c r="P2395" s="8">
        <v>0.19508311325151467</v>
      </c>
      <c r="Q2395" s="8"/>
      <c r="R2395" s="8">
        <v>0</v>
      </c>
      <c r="S2395" s="8"/>
      <c r="T2395" s="8">
        <v>0</v>
      </c>
      <c r="U2395" s="26">
        <v>0</v>
      </c>
      <c r="V2395" s="26">
        <v>20725</v>
      </c>
      <c r="W2395" s="26">
        <v>5023</v>
      </c>
    </row>
    <row r="2396" spans="1:23">
      <c r="A2396" t="str">
        <f t="shared" si="37"/>
        <v>Las Marías Municipio, Puerto Rico</v>
      </c>
      <c r="B2396" t="s">
        <v>3817</v>
      </c>
      <c r="E2396" t="s">
        <v>3966</v>
      </c>
      <c r="F2396" s="25" t="s">
        <v>3967</v>
      </c>
      <c r="G2396" s="6"/>
      <c r="H2396" s="7">
        <v>8370</v>
      </c>
      <c r="I2396" s="8"/>
      <c r="J2396" s="8">
        <v>0</v>
      </c>
      <c r="K2396" s="8"/>
      <c r="L2396" s="8">
        <v>0.14109916367980885</v>
      </c>
      <c r="M2396" s="8"/>
      <c r="N2396" s="8">
        <v>0</v>
      </c>
      <c r="O2396" s="8"/>
      <c r="P2396" s="8">
        <v>0.85890083632019132</v>
      </c>
      <c r="Q2396" s="8"/>
      <c r="R2396" s="8">
        <v>0</v>
      </c>
      <c r="S2396" s="8"/>
      <c r="T2396" s="8">
        <v>0</v>
      </c>
      <c r="U2396" s="26">
        <v>0</v>
      </c>
      <c r="V2396" s="26">
        <v>1181</v>
      </c>
      <c r="W2396" s="26">
        <v>7189.0000000000009</v>
      </c>
    </row>
    <row r="2397" spans="1:23">
      <c r="A2397" t="str">
        <f t="shared" si="37"/>
        <v>Guayanilla Municipio, Puerto Rico</v>
      </c>
      <c r="B2397" t="s">
        <v>3817</v>
      </c>
      <c r="E2397" t="s">
        <v>3968</v>
      </c>
      <c r="F2397" s="25" t="s">
        <v>3969</v>
      </c>
      <c r="G2397" s="6"/>
      <c r="H2397" s="7">
        <v>18514</v>
      </c>
      <c r="I2397" s="8"/>
      <c r="J2397" s="8">
        <v>0</v>
      </c>
      <c r="K2397" s="8"/>
      <c r="L2397" s="8">
        <v>0.57367397645025386</v>
      </c>
      <c r="M2397" s="8"/>
      <c r="N2397" s="8">
        <v>0</v>
      </c>
      <c r="O2397" s="8"/>
      <c r="P2397" s="8">
        <v>0.42632602354974614</v>
      </c>
      <c r="Q2397" s="8"/>
      <c r="R2397" s="8">
        <v>0</v>
      </c>
      <c r="S2397" s="8"/>
      <c r="T2397" s="8">
        <v>0</v>
      </c>
      <c r="U2397" s="26">
        <v>0</v>
      </c>
      <c r="V2397" s="26">
        <v>10621</v>
      </c>
      <c r="W2397" s="26">
        <v>7893</v>
      </c>
    </row>
    <row r="2398" spans="1:23">
      <c r="A2398" t="str">
        <f t="shared" si="37"/>
        <v>San Sebastián Municipio, Puerto Rico</v>
      </c>
      <c r="B2398" t="s">
        <v>3817</v>
      </c>
      <c r="E2398" t="s">
        <v>3970</v>
      </c>
      <c r="F2398" s="25" t="s">
        <v>3971</v>
      </c>
      <c r="G2398" s="6"/>
      <c r="H2398" s="7">
        <v>37120</v>
      </c>
      <c r="I2398" s="8"/>
      <c r="J2398" s="8">
        <v>0</v>
      </c>
      <c r="K2398" s="8"/>
      <c r="L2398" s="8">
        <v>0.63954741379310343</v>
      </c>
      <c r="M2398" s="8"/>
      <c r="N2398" s="8">
        <v>0</v>
      </c>
      <c r="O2398" s="8"/>
      <c r="P2398" s="8">
        <v>0.36045258620689657</v>
      </c>
      <c r="Q2398" s="8"/>
      <c r="R2398" s="8">
        <v>0</v>
      </c>
      <c r="S2398" s="8"/>
      <c r="T2398" s="8">
        <v>0</v>
      </c>
      <c r="U2398" s="26">
        <v>0</v>
      </c>
      <c r="V2398" s="26">
        <v>23740</v>
      </c>
      <c r="W2398" s="26">
        <v>13380</v>
      </c>
    </row>
    <row r="2399" spans="1:23">
      <c r="A2399" t="str">
        <f t="shared" si="37"/>
        <v>Luquillo Municipio, Puerto Rico</v>
      </c>
      <c r="B2399" t="s">
        <v>3817</v>
      </c>
      <c r="E2399" t="s">
        <v>3972</v>
      </c>
      <c r="F2399" s="25" t="s">
        <v>3973</v>
      </c>
      <c r="G2399" s="6"/>
      <c r="H2399" s="7">
        <v>18224</v>
      </c>
      <c r="I2399" s="8"/>
      <c r="J2399" s="8">
        <v>0</v>
      </c>
      <c r="K2399" s="8"/>
      <c r="L2399" s="8">
        <v>0.75257901668129934</v>
      </c>
      <c r="M2399" s="8"/>
      <c r="N2399" s="8">
        <v>0</v>
      </c>
      <c r="O2399" s="8"/>
      <c r="P2399" s="8">
        <v>0.2474209833187006</v>
      </c>
      <c r="Q2399" s="8"/>
      <c r="R2399" s="8">
        <v>0</v>
      </c>
      <c r="S2399" s="8"/>
      <c r="T2399" s="8">
        <v>0</v>
      </c>
      <c r="U2399" s="26">
        <v>0</v>
      </c>
      <c r="V2399" s="26">
        <v>13715</v>
      </c>
      <c r="W2399" s="26">
        <v>4509</v>
      </c>
    </row>
    <row r="2400" spans="1:23">
      <c r="A2400" t="str">
        <f t="shared" si="37"/>
        <v>Washington, Rhode Island</v>
      </c>
      <c r="B2400" t="s">
        <v>3974</v>
      </c>
      <c r="E2400" t="s">
        <v>207</v>
      </c>
      <c r="F2400" s="25" t="s">
        <v>3975</v>
      </c>
      <c r="G2400" s="6"/>
      <c r="H2400" s="7">
        <v>126060</v>
      </c>
      <c r="I2400" s="8"/>
      <c r="J2400" s="8">
        <v>0</v>
      </c>
      <c r="K2400" s="8"/>
      <c r="L2400" s="8">
        <v>0.5540298270664763</v>
      </c>
      <c r="M2400" s="8"/>
      <c r="N2400" s="8">
        <v>0</v>
      </c>
      <c r="O2400" s="8"/>
      <c r="P2400" s="8">
        <v>0.44597017293352376</v>
      </c>
      <c r="Q2400" s="8"/>
      <c r="R2400" s="8">
        <v>0</v>
      </c>
      <c r="S2400" s="8"/>
      <c r="T2400" s="8">
        <v>0</v>
      </c>
      <c r="U2400" s="26">
        <v>0</v>
      </c>
      <c r="V2400" s="26">
        <v>69841</v>
      </c>
      <c r="W2400" s="26">
        <v>56219.000000000007</v>
      </c>
    </row>
    <row r="2401" spans="1:23">
      <c r="A2401" t="str">
        <f t="shared" si="37"/>
        <v>Providence, Rhode Island</v>
      </c>
      <c r="B2401" t="s">
        <v>3974</v>
      </c>
      <c r="E2401" t="s">
        <v>3976</v>
      </c>
      <c r="F2401" s="25" t="s">
        <v>3977</v>
      </c>
      <c r="G2401" s="6"/>
      <c r="H2401" s="7">
        <v>635737</v>
      </c>
      <c r="I2401" s="8"/>
      <c r="J2401" s="8">
        <v>0.28234002425531313</v>
      </c>
      <c r="K2401" s="8"/>
      <c r="L2401" s="8">
        <v>0.62578235968647411</v>
      </c>
      <c r="M2401" s="8"/>
      <c r="N2401" s="8">
        <v>0</v>
      </c>
      <c r="O2401" s="8"/>
      <c r="P2401" s="8">
        <v>9.1877616058212749E-2</v>
      </c>
      <c r="Q2401" s="8"/>
      <c r="R2401" s="8">
        <v>0</v>
      </c>
      <c r="S2401" s="8"/>
      <c r="T2401" s="8">
        <v>0</v>
      </c>
      <c r="U2401" s="26">
        <v>179494</v>
      </c>
      <c r="V2401" s="26">
        <v>397833</v>
      </c>
      <c r="W2401" s="26">
        <v>58410</v>
      </c>
    </row>
    <row r="2402" spans="1:23">
      <c r="A2402" t="str">
        <f t="shared" si="37"/>
        <v>Bristol, Rhode Island</v>
      </c>
      <c r="B2402" t="s">
        <v>3974</v>
      </c>
      <c r="E2402" t="s">
        <v>2059</v>
      </c>
      <c r="F2402" s="25" t="s">
        <v>3978</v>
      </c>
      <c r="G2402" s="6"/>
      <c r="H2402" s="7">
        <v>48764</v>
      </c>
      <c r="I2402" s="8"/>
      <c r="J2402" s="8">
        <v>0</v>
      </c>
      <c r="K2402" s="8"/>
      <c r="L2402" s="8">
        <v>0.86853006316134851</v>
      </c>
      <c r="M2402" s="8"/>
      <c r="N2402" s="8">
        <v>0</v>
      </c>
      <c r="O2402" s="8"/>
      <c r="P2402" s="8">
        <v>0.13146993683865146</v>
      </c>
      <c r="Q2402" s="8"/>
      <c r="R2402" s="8">
        <v>0</v>
      </c>
      <c r="S2402" s="8"/>
      <c r="T2402" s="8">
        <v>0</v>
      </c>
      <c r="U2402" s="26">
        <v>0</v>
      </c>
      <c r="V2402" s="26">
        <v>42353</v>
      </c>
      <c r="W2402" s="26">
        <v>6411</v>
      </c>
    </row>
    <row r="2403" spans="1:23">
      <c r="A2403" t="str">
        <f t="shared" si="37"/>
        <v>Newport, Rhode Island</v>
      </c>
      <c r="B2403" t="s">
        <v>3974</v>
      </c>
      <c r="E2403" t="s">
        <v>3979</v>
      </c>
      <c r="F2403" s="25" t="s">
        <v>3980</v>
      </c>
      <c r="G2403" s="6"/>
      <c r="H2403" s="7">
        <v>82801</v>
      </c>
      <c r="I2403" s="8"/>
      <c r="J2403" s="8">
        <v>0</v>
      </c>
      <c r="K2403" s="8"/>
      <c r="L2403" s="8">
        <v>0.66727454982427747</v>
      </c>
      <c r="M2403" s="8"/>
      <c r="N2403" s="8">
        <v>0</v>
      </c>
      <c r="O2403" s="8"/>
      <c r="P2403" s="8">
        <v>0.33272545017572258</v>
      </c>
      <c r="Q2403" s="8"/>
      <c r="R2403" s="8">
        <v>0</v>
      </c>
      <c r="S2403" s="8"/>
      <c r="T2403" s="8">
        <v>0</v>
      </c>
      <c r="U2403" s="26">
        <v>0</v>
      </c>
      <c r="V2403" s="26">
        <v>55251</v>
      </c>
      <c r="W2403" s="26">
        <v>27550.000000000004</v>
      </c>
    </row>
    <row r="2404" spans="1:23">
      <c r="A2404" t="str">
        <f t="shared" si="37"/>
        <v>Kent, Rhode Island</v>
      </c>
      <c r="B2404" t="s">
        <v>3974</v>
      </c>
      <c r="E2404" t="s">
        <v>662</v>
      </c>
      <c r="F2404" s="25" t="s">
        <v>3981</v>
      </c>
      <c r="G2404" s="6"/>
      <c r="H2404" s="7">
        <v>163869</v>
      </c>
      <c r="I2404" s="8"/>
      <c r="J2404" s="8">
        <v>0.45827459739181914</v>
      </c>
      <c r="K2404" s="8"/>
      <c r="L2404" s="8">
        <v>0.40811868016525393</v>
      </c>
      <c r="M2404" s="8"/>
      <c r="N2404" s="8">
        <v>0</v>
      </c>
      <c r="O2404" s="8"/>
      <c r="P2404" s="8">
        <v>0.13360672244292698</v>
      </c>
      <c r="Q2404" s="8"/>
      <c r="R2404" s="8">
        <v>0</v>
      </c>
      <c r="S2404" s="8"/>
      <c r="T2404" s="8">
        <v>0</v>
      </c>
      <c r="U2404" s="26">
        <v>75097.000000000015</v>
      </c>
      <c r="V2404" s="26">
        <v>66878</v>
      </c>
      <c r="W2404" s="26">
        <v>21894.000000000004</v>
      </c>
    </row>
    <row r="2405" spans="1:23">
      <c r="A2405" t="str">
        <f t="shared" si="37"/>
        <v>Dorchester, South Carolina</v>
      </c>
      <c r="B2405" t="s">
        <v>3982</v>
      </c>
      <c r="E2405" t="s">
        <v>2085</v>
      </c>
      <c r="F2405" s="25" t="s">
        <v>3983</v>
      </c>
      <c r="G2405" s="6"/>
      <c r="H2405" s="7">
        <v>158299</v>
      </c>
      <c r="I2405" s="8"/>
      <c r="J2405" s="8">
        <v>0.13931863119792293</v>
      </c>
      <c r="K2405" s="8"/>
      <c r="L2405" s="8">
        <v>0.58567015584431992</v>
      </c>
      <c r="M2405" s="8"/>
      <c r="N2405" s="8">
        <v>0</v>
      </c>
      <c r="O2405" s="8"/>
      <c r="P2405" s="8">
        <v>0.27501121295775716</v>
      </c>
      <c r="Q2405" s="8"/>
      <c r="R2405" s="8">
        <v>0</v>
      </c>
      <c r="S2405" s="8"/>
      <c r="T2405" s="8">
        <v>0</v>
      </c>
      <c r="U2405" s="26">
        <v>22054</v>
      </c>
      <c r="V2405" s="26">
        <v>92711</v>
      </c>
      <c r="W2405" s="26">
        <v>43534</v>
      </c>
    </row>
    <row r="2406" spans="1:23">
      <c r="A2406" t="str">
        <f t="shared" si="37"/>
        <v>Berkeley, South Carolina</v>
      </c>
      <c r="B2406" t="s">
        <v>3982</v>
      </c>
      <c r="E2406" t="s">
        <v>3984</v>
      </c>
      <c r="F2406" s="25" t="s">
        <v>3985</v>
      </c>
      <c r="G2406" s="6"/>
      <c r="H2406" s="7">
        <v>215044</v>
      </c>
      <c r="I2406" s="8"/>
      <c r="J2406" s="8">
        <v>5.7755622105243581E-3</v>
      </c>
      <c r="K2406" s="8"/>
      <c r="L2406" s="8">
        <v>0.5565372667919124</v>
      </c>
      <c r="M2406" s="8"/>
      <c r="N2406" s="8">
        <v>0</v>
      </c>
      <c r="O2406" s="8"/>
      <c r="P2406" s="8">
        <v>0.43768717099756332</v>
      </c>
      <c r="Q2406" s="8"/>
      <c r="R2406" s="8">
        <v>0</v>
      </c>
      <c r="S2406" s="8"/>
      <c r="T2406" s="8">
        <v>0</v>
      </c>
      <c r="U2406" s="26">
        <v>1242</v>
      </c>
      <c r="V2406" s="26">
        <v>119680.00000000001</v>
      </c>
      <c r="W2406" s="26">
        <v>94122.000000000015</v>
      </c>
    </row>
    <row r="2407" spans="1:23">
      <c r="A2407" t="str">
        <f t="shared" si="37"/>
        <v>Beaufort, South Carolina</v>
      </c>
      <c r="B2407" t="s">
        <v>3982</v>
      </c>
      <c r="E2407" t="s">
        <v>2833</v>
      </c>
      <c r="F2407" s="25" t="s">
        <v>3986</v>
      </c>
      <c r="G2407" s="6"/>
      <c r="H2407" s="7">
        <v>186095</v>
      </c>
      <c r="I2407" s="8"/>
      <c r="J2407" s="8">
        <v>0.26830919691555388</v>
      </c>
      <c r="K2407" s="8"/>
      <c r="L2407" s="8">
        <v>0.12761761465917945</v>
      </c>
      <c r="M2407" s="8"/>
      <c r="N2407" s="8">
        <v>0</v>
      </c>
      <c r="O2407" s="8"/>
      <c r="P2407" s="8">
        <v>0.60407318842526669</v>
      </c>
      <c r="Q2407" s="8"/>
      <c r="R2407" s="8">
        <v>0</v>
      </c>
      <c r="S2407" s="8"/>
      <c r="T2407" s="8">
        <v>0</v>
      </c>
      <c r="U2407" s="26">
        <v>49931</v>
      </c>
      <c r="V2407" s="26">
        <v>23749</v>
      </c>
      <c r="W2407" s="26">
        <v>112415</v>
      </c>
    </row>
    <row r="2408" spans="1:23">
      <c r="A2408" t="str">
        <f t="shared" si="37"/>
        <v>Charleston, South Carolina</v>
      </c>
      <c r="B2408" t="s">
        <v>3982</v>
      </c>
      <c r="E2408" t="s">
        <v>3987</v>
      </c>
      <c r="F2408" s="25" t="s">
        <v>3988</v>
      </c>
      <c r="G2408" s="6"/>
      <c r="H2408" s="7">
        <v>401165</v>
      </c>
      <c r="I2408" s="8"/>
      <c r="J2408" s="8">
        <v>0.47111039098625251</v>
      </c>
      <c r="K2408" s="8"/>
      <c r="L2408" s="8">
        <v>0.33047249884710783</v>
      </c>
      <c r="M2408" s="8"/>
      <c r="N2408" s="8">
        <v>0</v>
      </c>
      <c r="O2408" s="8"/>
      <c r="P2408" s="8">
        <v>0.19841711016663965</v>
      </c>
      <c r="Q2408" s="8"/>
      <c r="R2408" s="8">
        <v>0</v>
      </c>
      <c r="S2408" s="8"/>
      <c r="T2408" s="8">
        <v>0</v>
      </c>
      <c r="U2408" s="26">
        <v>188993</v>
      </c>
      <c r="V2408" s="26">
        <v>132574</v>
      </c>
      <c r="W2408" s="26">
        <v>79598</v>
      </c>
    </row>
    <row r="2409" spans="1:23">
      <c r="A2409" t="str">
        <f t="shared" si="37"/>
        <v>Colleton, South Carolina</v>
      </c>
      <c r="B2409" t="s">
        <v>3982</v>
      </c>
      <c r="E2409" t="s">
        <v>3989</v>
      </c>
      <c r="F2409" s="25" t="s">
        <v>3990</v>
      </c>
      <c r="G2409" s="6"/>
      <c r="H2409" s="7">
        <v>37585</v>
      </c>
      <c r="I2409" s="8"/>
      <c r="J2409" s="8">
        <v>0</v>
      </c>
      <c r="K2409" s="8"/>
      <c r="L2409" s="8">
        <v>0</v>
      </c>
      <c r="M2409" s="8"/>
      <c r="N2409" s="8">
        <v>0</v>
      </c>
      <c r="O2409" s="8"/>
      <c r="P2409" s="8">
        <v>1</v>
      </c>
      <c r="Q2409" s="8"/>
      <c r="R2409" s="8">
        <v>0</v>
      </c>
      <c r="S2409" s="8"/>
      <c r="T2409" s="8">
        <v>0</v>
      </c>
      <c r="U2409" s="26">
        <v>0</v>
      </c>
      <c r="V2409" s="26">
        <v>0</v>
      </c>
      <c r="W2409" s="26">
        <v>37585</v>
      </c>
    </row>
    <row r="2410" spans="1:23">
      <c r="A2410" t="str">
        <f t="shared" si="37"/>
        <v>Hampton, South Carolina</v>
      </c>
      <c r="B2410" t="s">
        <v>3982</v>
      </c>
      <c r="E2410" t="s">
        <v>3991</v>
      </c>
      <c r="F2410" s="25" t="s">
        <v>3992</v>
      </c>
      <c r="G2410" s="6"/>
      <c r="H2410" s="7">
        <v>19564</v>
      </c>
      <c r="I2410" s="8"/>
      <c r="J2410" s="8">
        <v>0</v>
      </c>
      <c r="K2410" s="8"/>
      <c r="L2410" s="8">
        <v>0</v>
      </c>
      <c r="M2410" s="8"/>
      <c r="N2410" s="8">
        <v>0</v>
      </c>
      <c r="O2410" s="8"/>
      <c r="P2410" s="8">
        <v>1</v>
      </c>
      <c r="Q2410" s="8"/>
      <c r="R2410" s="8">
        <v>0</v>
      </c>
      <c r="S2410" s="8"/>
      <c r="T2410" s="8">
        <v>0</v>
      </c>
      <c r="U2410" s="26">
        <v>0</v>
      </c>
      <c r="V2410" s="26">
        <v>0</v>
      </c>
      <c r="W2410" s="26">
        <v>19564</v>
      </c>
    </row>
    <row r="2411" spans="1:23">
      <c r="A2411" t="str">
        <f t="shared" si="37"/>
        <v>Jasper, South Carolina</v>
      </c>
      <c r="B2411" t="s">
        <v>3982</v>
      </c>
      <c r="E2411" t="s">
        <v>863</v>
      </c>
      <c r="F2411" s="25" t="s">
        <v>3993</v>
      </c>
      <c r="G2411" s="6"/>
      <c r="H2411" s="7">
        <v>28657</v>
      </c>
      <c r="I2411" s="8"/>
      <c r="J2411" s="8">
        <v>0</v>
      </c>
      <c r="K2411" s="8"/>
      <c r="L2411" s="8">
        <v>0</v>
      </c>
      <c r="M2411" s="8"/>
      <c r="N2411" s="8">
        <v>0</v>
      </c>
      <c r="O2411" s="8"/>
      <c r="P2411" s="8">
        <v>1</v>
      </c>
      <c r="Q2411" s="8"/>
      <c r="R2411" s="8">
        <v>0</v>
      </c>
      <c r="S2411" s="8"/>
      <c r="T2411" s="8">
        <v>0</v>
      </c>
      <c r="U2411" s="26">
        <v>0</v>
      </c>
      <c r="V2411" s="26">
        <v>0</v>
      </c>
      <c r="W2411" s="26">
        <v>28657</v>
      </c>
    </row>
    <row r="2412" spans="1:23">
      <c r="A2412" t="str">
        <f t="shared" si="37"/>
        <v>Saluda, South Carolina</v>
      </c>
      <c r="B2412" t="s">
        <v>3982</v>
      </c>
      <c r="E2412" t="s">
        <v>3994</v>
      </c>
      <c r="F2412" s="25" t="s">
        <v>3995</v>
      </c>
      <c r="G2412" s="6"/>
      <c r="H2412" s="7">
        <v>20303</v>
      </c>
      <c r="I2412" s="8"/>
      <c r="J2412" s="8">
        <v>0</v>
      </c>
      <c r="K2412" s="8"/>
      <c r="L2412" s="8">
        <v>0</v>
      </c>
      <c r="M2412" s="8"/>
      <c r="N2412" s="8">
        <v>0</v>
      </c>
      <c r="O2412" s="8"/>
      <c r="P2412" s="8">
        <v>1</v>
      </c>
      <c r="Q2412" s="8"/>
      <c r="R2412" s="8">
        <v>0</v>
      </c>
      <c r="S2412" s="8"/>
      <c r="T2412" s="8">
        <v>0</v>
      </c>
      <c r="U2412" s="26">
        <v>0</v>
      </c>
      <c r="V2412" s="26">
        <v>0</v>
      </c>
      <c r="W2412" s="26">
        <v>20303</v>
      </c>
    </row>
    <row r="2413" spans="1:23">
      <c r="A2413" t="str">
        <f t="shared" si="37"/>
        <v>Greenwood, South Carolina</v>
      </c>
      <c r="B2413" t="s">
        <v>3982</v>
      </c>
      <c r="E2413" t="s">
        <v>1576</v>
      </c>
      <c r="F2413" s="25" t="s">
        <v>3996</v>
      </c>
      <c r="G2413" s="6"/>
      <c r="H2413" s="7">
        <v>70411</v>
      </c>
      <c r="I2413" s="8"/>
      <c r="J2413" s="8">
        <v>0</v>
      </c>
      <c r="K2413" s="8"/>
      <c r="L2413" s="8">
        <v>0</v>
      </c>
      <c r="M2413" s="8"/>
      <c r="N2413" s="8">
        <v>0</v>
      </c>
      <c r="O2413" s="8"/>
      <c r="P2413" s="8">
        <v>1</v>
      </c>
      <c r="Q2413" s="8"/>
      <c r="R2413" s="8">
        <v>0</v>
      </c>
      <c r="S2413" s="8"/>
      <c r="T2413" s="8">
        <v>0</v>
      </c>
      <c r="U2413" s="26">
        <v>0</v>
      </c>
      <c r="V2413" s="26">
        <v>0</v>
      </c>
      <c r="W2413" s="26">
        <v>70411</v>
      </c>
    </row>
    <row r="2414" spans="1:23">
      <c r="A2414" t="str">
        <f t="shared" si="37"/>
        <v>Laurens, South Carolina</v>
      </c>
      <c r="B2414" t="s">
        <v>3982</v>
      </c>
      <c r="E2414" t="s">
        <v>981</v>
      </c>
      <c r="F2414" s="25" t="s">
        <v>3997</v>
      </c>
      <c r="G2414" s="6"/>
      <c r="H2414" s="7">
        <v>66846</v>
      </c>
      <c r="I2414" s="8"/>
      <c r="J2414" s="8">
        <v>0</v>
      </c>
      <c r="K2414" s="8"/>
      <c r="L2414" s="8">
        <v>0</v>
      </c>
      <c r="M2414" s="8"/>
      <c r="N2414" s="8">
        <v>0</v>
      </c>
      <c r="O2414" s="8"/>
      <c r="P2414" s="8">
        <v>1</v>
      </c>
      <c r="Q2414" s="8"/>
      <c r="R2414" s="8">
        <v>0</v>
      </c>
      <c r="S2414" s="8"/>
      <c r="T2414" s="8">
        <v>0</v>
      </c>
      <c r="U2414" s="26">
        <v>0</v>
      </c>
      <c r="V2414" s="26">
        <v>0</v>
      </c>
      <c r="W2414" s="26">
        <v>66846</v>
      </c>
    </row>
    <row r="2415" spans="1:23">
      <c r="A2415" t="str">
        <f t="shared" si="37"/>
        <v>Anderson, South Carolina</v>
      </c>
      <c r="B2415" t="s">
        <v>3982</v>
      </c>
      <c r="E2415" t="s">
        <v>1722</v>
      </c>
      <c r="F2415" s="25" t="s">
        <v>3998</v>
      </c>
      <c r="G2415" s="6"/>
      <c r="H2415" s="7">
        <v>198064</v>
      </c>
      <c r="I2415" s="8"/>
      <c r="J2415" s="8">
        <v>0.11540714112610065</v>
      </c>
      <c r="K2415" s="8"/>
      <c r="L2415" s="8">
        <v>0.3590253655384118</v>
      </c>
      <c r="M2415" s="8"/>
      <c r="N2415" s="8">
        <v>0</v>
      </c>
      <c r="O2415" s="8"/>
      <c r="P2415" s="8">
        <v>0.52556749333548747</v>
      </c>
      <c r="Q2415" s="8"/>
      <c r="R2415" s="8">
        <v>0</v>
      </c>
      <c r="S2415" s="8"/>
      <c r="T2415" s="8">
        <v>0</v>
      </c>
      <c r="U2415" s="26">
        <v>22858</v>
      </c>
      <c r="V2415" s="26">
        <v>71110</v>
      </c>
      <c r="W2415" s="26">
        <v>104095.99999999999</v>
      </c>
    </row>
    <row r="2416" spans="1:23">
      <c r="A2416" t="str">
        <f t="shared" si="37"/>
        <v>Pickens, South Carolina</v>
      </c>
      <c r="B2416" t="s">
        <v>3982</v>
      </c>
      <c r="E2416" t="s">
        <v>191</v>
      </c>
      <c r="F2416" s="25" t="s">
        <v>3999</v>
      </c>
      <c r="G2416" s="6"/>
      <c r="H2416" s="7">
        <v>124029</v>
      </c>
      <c r="I2416" s="8"/>
      <c r="J2416" s="8">
        <v>0</v>
      </c>
      <c r="K2416" s="8"/>
      <c r="L2416" s="8">
        <v>0.43527723355021808</v>
      </c>
      <c r="M2416" s="8"/>
      <c r="N2416" s="8">
        <v>0</v>
      </c>
      <c r="O2416" s="8"/>
      <c r="P2416" s="8">
        <v>0.56472276644978192</v>
      </c>
      <c r="Q2416" s="8"/>
      <c r="R2416" s="8">
        <v>0</v>
      </c>
      <c r="S2416" s="8"/>
      <c r="T2416" s="8">
        <v>0</v>
      </c>
      <c r="U2416" s="26">
        <v>0</v>
      </c>
      <c r="V2416" s="26">
        <v>53987</v>
      </c>
      <c r="W2416" s="26">
        <v>70042</v>
      </c>
    </row>
    <row r="2417" spans="1:23">
      <c r="A2417" t="str">
        <f t="shared" si="37"/>
        <v>Greenville, South Carolina</v>
      </c>
      <c r="B2417" t="s">
        <v>3982</v>
      </c>
      <c r="E2417" t="s">
        <v>4000</v>
      </c>
      <c r="F2417" s="25" t="s">
        <v>4001</v>
      </c>
      <c r="G2417" s="6"/>
      <c r="H2417" s="7">
        <v>507003</v>
      </c>
      <c r="I2417" s="8"/>
      <c r="J2417" s="8">
        <v>0.1315652964578119</v>
      </c>
      <c r="K2417" s="8"/>
      <c r="L2417" s="8">
        <v>0.66321895531190156</v>
      </c>
      <c r="M2417" s="8"/>
      <c r="N2417" s="8">
        <v>0</v>
      </c>
      <c r="O2417" s="8"/>
      <c r="P2417" s="8">
        <v>0.20521574823028663</v>
      </c>
      <c r="Q2417" s="8"/>
      <c r="R2417" s="8">
        <v>0</v>
      </c>
      <c r="S2417" s="8"/>
      <c r="T2417" s="8">
        <v>0</v>
      </c>
      <c r="U2417" s="26">
        <v>66704</v>
      </c>
      <c r="V2417" s="26">
        <v>336254</v>
      </c>
      <c r="W2417" s="26">
        <v>104045.00000000001</v>
      </c>
    </row>
    <row r="2418" spans="1:23">
      <c r="A2418" t="str">
        <f t="shared" si="37"/>
        <v>Spartanburg, South Carolina</v>
      </c>
      <c r="B2418" t="s">
        <v>3982</v>
      </c>
      <c r="E2418" t="s">
        <v>4002</v>
      </c>
      <c r="F2418" s="25" t="s">
        <v>4003</v>
      </c>
      <c r="G2418" s="6"/>
      <c r="H2418" s="7">
        <v>307617</v>
      </c>
      <c r="I2418" s="8"/>
      <c r="J2418" s="8">
        <v>0.11075460719010978</v>
      </c>
      <c r="K2418" s="8"/>
      <c r="L2418" s="8">
        <v>0.51408407207664075</v>
      </c>
      <c r="M2418" s="8"/>
      <c r="N2418" s="8">
        <v>0</v>
      </c>
      <c r="O2418" s="8"/>
      <c r="P2418" s="8">
        <v>0.37516132073324948</v>
      </c>
      <c r="Q2418" s="8"/>
      <c r="R2418" s="8">
        <v>0</v>
      </c>
      <c r="S2418" s="8"/>
      <c r="T2418" s="8">
        <v>0</v>
      </c>
      <c r="U2418" s="26">
        <v>34070</v>
      </c>
      <c r="V2418" s="26">
        <v>158141</v>
      </c>
      <c r="W2418" s="26">
        <v>115406</v>
      </c>
    </row>
    <row r="2419" spans="1:23">
      <c r="A2419" t="str">
        <f t="shared" si="37"/>
        <v>Edgefield, South Carolina</v>
      </c>
      <c r="B2419" t="s">
        <v>3982</v>
      </c>
      <c r="E2419" t="s">
        <v>4004</v>
      </c>
      <c r="F2419" s="25" t="s">
        <v>4005</v>
      </c>
      <c r="G2419" s="6"/>
      <c r="H2419" s="7">
        <v>26927</v>
      </c>
      <c r="I2419" s="8"/>
      <c r="J2419" s="8">
        <v>0</v>
      </c>
      <c r="K2419" s="8"/>
      <c r="L2419" s="8">
        <v>5.7897277825231179E-2</v>
      </c>
      <c r="M2419" s="8"/>
      <c r="N2419" s="8">
        <v>0</v>
      </c>
      <c r="O2419" s="8"/>
      <c r="P2419" s="8">
        <v>0.94210272217476887</v>
      </c>
      <c r="Q2419" s="8"/>
      <c r="R2419" s="8">
        <v>0</v>
      </c>
      <c r="S2419" s="8"/>
      <c r="T2419" s="8">
        <v>0</v>
      </c>
      <c r="U2419" s="26">
        <v>0</v>
      </c>
      <c r="V2419" s="26">
        <v>1559</v>
      </c>
      <c r="W2419" s="26">
        <v>25368</v>
      </c>
    </row>
    <row r="2420" spans="1:23">
      <c r="A2420" t="str">
        <f t="shared" si="37"/>
        <v>Oconee, South Carolina</v>
      </c>
      <c r="B2420" t="s">
        <v>3982</v>
      </c>
      <c r="E2420" t="s">
        <v>974</v>
      </c>
      <c r="F2420" s="25" t="s">
        <v>4006</v>
      </c>
      <c r="G2420" s="6"/>
      <c r="H2420" s="7">
        <v>77528</v>
      </c>
      <c r="I2420" s="8"/>
      <c r="J2420" s="8">
        <v>0</v>
      </c>
      <c r="K2420" s="8"/>
      <c r="L2420" s="8">
        <v>0.28247858838097206</v>
      </c>
      <c r="M2420" s="8"/>
      <c r="N2420" s="8">
        <v>0</v>
      </c>
      <c r="O2420" s="8"/>
      <c r="P2420" s="8">
        <v>0.71752141161902805</v>
      </c>
      <c r="Q2420" s="8"/>
      <c r="R2420" s="8">
        <v>0</v>
      </c>
      <c r="S2420" s="8"/>
      <c r="T2420" s="8">
        <v>0</v>
      </c>
      <c r="U2420" s="26">
        <v>0</v>
      </c>
      <c r="V2420" s="26">
        <v>21900.000000000004</v>
      </c>
      <c r="W2420" s="26">
        <v>55628.000000000007</v>
      </c>
    </row>
    <row r="2421" spans="1:23">
      <c r="A2421" t="str">
        <f t="shared" si="37"/>
        <v>Abbeville, South Carolina</v>
      </c>
      <c r="B2421" t="s">
        <v>3982</v>
      </c>
      <c r="E2421" t="s">
        <v>4007</v>
      </c>
      <c r="F2421" s="25" t="s">
        <v>4008</v>
      </c>
      <c r="G2421" s="6"/>
      <c r="H2421" s="7">
        <v>24627</v>
      </c>
      <c r="I2421" s="8"/>
      <c r="J2421" s="8">
        <v>0</v>
      </c>
      <c r="K2421" s="8"/>
      <c r="L2421" s="8">
        <v>0</v>
      </c>
      <c r="M2421" s="8"/>
      <c r="N2421" s="8">
        <v>0</v>
      </c>
      <c r="O2421" s="8"/>
      <c r="P2421" s="8">
        <v>1</v>
      </c>
      <c r="Q2421" s="8"/>
      <c r="R2421" s="8">
        <v>0</v>
      </c>
      <c r="S2421" s="8"/>
      <c r="T2421" s="8">
        <v>0</v>
      </c>
      <c r="U2421" s="26">
        <v>0</v>
      </c>
      <c r="V2421" s="26">
        <v>0</v>
      </c>
      <c r="W2421" s="26">
        <v>24627</v>
      </c>
    </row>
    <row r="2422" spans="1:23">
      <c r="A2422" t="str">
        <f t="shared" si="37"/>
        <v>Cherokee, South Carolina</v>
      </c>
      <c r="B2422" t="s">
        <v>3982</v>
      </c>
      <c r="E2422" t="s">
        <v>137</v>
      </c>
      <c r="F2422" s="25" t="s">
        <v>4009</v>
      </c>
      <c r="G2422" s="6"/>
      <c r="H2422" s="7">
        <v>56895</v>
      </c>
      <c r="I2422" s="8"/>
      <c r="J2422" s="8">
        <v>0</v>
      </c>
      <c r="K2422" s="8"/>
      <c r="L2422" s="8">
        <v>0.27264258722207574</v>
      </c>
      <c r="M2422" s="8"/>
      <c r="N2422" s="8">
        <v>0</v>
      </c>
      <c r="O2422" s="8"/>
      <c r="P2422" s="8">
        <v>0.72735741277792421</v>
      </c>
      <c r="Q2422" s="8"/>
      <c r="R2422" s="8">
        <v>0</v>
      </c>
      <c r="S2422" s="8"/>
      <c r="T2422" s="8">
        <v>0</v>
      </c>
      <c r="U2422" s="26">
        <v>0</v>
      </c>
      <c r="V2422" s="26">
        <v>15512</v>
      </c>
      <c r="W2422" s="26">
        <v>41383</v>
      </c>
    </row>
    <row r="2423" spans="1:23">
      <c r="A2423" t="str">
        <f t="shared" si="37"/>
        <v>McCormick, South Carolina</v>
      </c>
      <c r="B2423" t="s">
        <v>3982</v>
      </c>
      <c r="E2423" t="s">
        <v>4010</v>
      </c>
      <c r="F2423" s="25" t="s">
        <v>4011</v>
      </c>
      <c r="G2423" s="6"/>
      <c r="H2423" s="7">
        <v>9531</v>
      </c>
      <c r="I2423" s="8"/>
      <c r="J2423" s="8">
        <v>0</v>
      </c>
      <c r="K2423" s="8"/>
      <c r="L2423" s="8">
        <v>0</v>
      </c>
      <c r="M2423" s="8"/>
      <c r="N2423" s="8">
        <v>0</v>
      </c>
      <c r="O2423" s="8"/>
      <c r="P2423" s="8">
        <v>1</v>
      </c>
      <c r="Q2423" s="8"/>
      <c r="R2423" s="8">
        <v>0</v>
      </c>
      <c r="S2423" s="8"/>
      <c r="T2423" s="8">
        <v>0</v>
      </c>
      <c r="U2423" s="26">
        <v>0</v>
      </c>
      <c r="V2423" s="26">
        <v>0</v>
      </c>
      <c r="W2423" s="26">
        <v>9531</v>
      </c>
    </row>
    <row r="2424" spans="1:23">
      <c r="A2424" t="str">
        <f t="shared" si="37"/>
        <v>Union, South Carolina</v>
      </c>
      <c r="B2424" t="s">
        <v>3982</v>
      </c>
      <c r="E2424" t="s">
        <v>348</v>
      </c>
      <c r="F2424" s="25" t="s">
        <v>4012</v>
      </c>
      <c r="G2424" s="6"/>
      <c r="H2424" s="7">
        <v>27490</v>
      </c>
      <c r="I2424" s="8"/>
      <c r="J2424" s="8">
        <v>0</v>
      </c>
      <c r="K2424" s="8"/>
      <c r="L2424" s="8">
        <v>0</v>
      </c>
      <c r="M2424" s="8"/>
      <c r="N2424" s="8">
        <v>0</v>
      </c>
      <c r="O2424" s="8"/>
      <c r="P2424" s="8">
        <v>1</v>
      </c>
      <c r="Q2424" s="8"/>
      <c r="R2424" s="8">
        <v>0</v>
      </c>
      <c r="S2424" s="8"/>
      <c r="T2424" s="8">
        <v>0</v>
      </c>
      <c r="U2424" s="26">
        <v>0</v>
      </c>
      <c r="V2424" s="26">
        <v>0</v>
      </c>
      <c r="W2424" s="26">
        <v>27490</v>
      </c>
    </row>
    <row r="2425" spans="1:23">
      <c r="A2425" t="str">
        <f t="shared" si="37"/>
        <v>Chester, South Carolina</v>
      </c>
      <c r="B2425" t="s">
        <v>3982</v>
      </c>
      <c r="E2425" t="s">
        <v>3726</v>
      </c>
      <c r="F2425" s="25" t="s">
        <v>4013</v>
      </c>
      <c r="G2425" s="6"/>
      <c r="H2425" s="7">
        <v>32311</v>
      </c>
      <c r="I2425" s="8"/>
      <c r="J2425" s="8">
        <v>0</v>
      </c>
      <c r="K2425" s="8"/>
      <c r="L2425" s="8">
        <v>0</v>
      </c>
      <c r="M2425" s="8"/>
      <c r="N2425" s="8">
        <v>0</v>
      </c>
      <c r="O2425" s="8"/>
      <c r="P2425" s="8">
        <v>1</v>
      </c>
      <c r="Q2425" s="8"/>
      <c r="R2425" s="8">
        <v>0</v>
      </c>
      <c r="S2425" s="8"/>
      <c r="T2425" s="8">
        <v>0</v>
      </c>
      <c r="U2425" s="26">
        <v>0</v>
      </c>
      <c r="V2425" s="26">
        <v>0</v>
      </c>
      <c r="W2425" s="26">
        <v>32311</v>
      </c>
    </row>
    <row r="2426" spans="1:23">
      <c r="A2426" t="str">
        <f t="shared" si="37"/>
        <v>Bamberg, South Carolina</v>
      </c>
      <c r="B2426" t="s">
        <v>3982</v>
      </c>
      <c r="E2426" t="s">
        <v>4014</v>
      </c>
      <c r="F2426" s="25" t="s">
        <v>4015</v>
      </c>
      <c r="G2426" s="6"/>
      <c r="H2426" s="7">
        <v>14376</v>
      </c>
      <c r="I2426" s="8"/>
      <c r="J2426" s="8">
        <v>0</v>
      </c>
      <c r="K2426" s="8"/>
      <c r="L2426" s="8">
        <v>0</v>
      </c>
      <c r="M2426" s="8"/>
      <c r="N2426" s="8">
        <v>0</v>
      </c>
      <c r="O2426" s="8"/>
      <c r="P2426" s="8">
        <v>1</v>
      </c>
      <c r="Q2426" s="8"/>
      <c r="R2426" s="8">
        <v>0</v>
      </c>
      <c r="S2426" s="8"/>
      <c r="T2426" s="8">
        <v>0</v>
      </c>
      <c r="U2426" s="26">
        <v>0</v>
      </c>
      <c r="V2426" s="26">
        <v>0</v>
      </c>
      <c r="W2426" s="26">
        <v>14376</v>
      </c>
    </row>
    <row r="2427" spans="1:23">
      <c r="A2427" t="str">
        <f t="shared" si="37"/>
        <v>Aiken, South Carolina</v>
      </c>
      <c r="B2427" t="s">
        <v>3982</v>
      </c>
      <c r="E2427" t="s">
        <v>4016</v>
      </c>
      <c r="F2427" s="25" t="s">
        <v>4017</v>
      </c>
      <c r="G2427" s="6"/>
      <c r="H2427" s="7">
        <v>168301</v>
      </c>
      <c r="I2427" s="8"/>
      <c r="J2427" s="8">
        <v>0</v>
      </c>
      <c r="K2427" s="8"/>
      <c r="L2427" s="8">
        <v>0.48464358500543669</v>
      </c>
      <c r="M2427" s="8"/>
      <c r="N2427" s="8">
        <v>0</v>
      </c>
      <c r="O2427" s="8"/>
      <c r="P2427" s="8">
        <v>0.51535641499456331</v>
      </c>
      <c r="Q2427" s="8"/>
      <c r="R2427" s="8">
        <v>0</v>
      </c>
      <c r="S2427" s="8"/>
      <c r="T2427" s="8">
        <v>0</v>
      </c>
      <c r="U2427" s="26">
        <v>0</v>
      </c>
      <c r="V2427" s="26">
        <v>81566</v>
      </c>
      <c r="W2427" s="26">
        <v>86735</v>
      </c>
    </row>
    <row r="2428" spans="1:23">
      <c r="A2428" t="str">
        <f t="shared" si="37"/>
        <v>Newberry, South Carolina</v>
      </c>
      <c r="B2428" t="s">
        <v>3982</v>
      </c>
      <c r="E2428" t="s">
        <v>4018</v>
      </c>
      <c r="F2428" s="25" t="s">
        <v>4019</v>
      </c>
      <c r="G2428" s="6"/>
      <c r="H2428" s="7">
        <v>38194</v>
      </c>
      <c r="I2428" s="8"/>
      <c r="J2428" s="8">
        <v>0</v>
      </c>
      <c r="K2428" s="8"/>
      <c r="L2428" s="8">
        <v>0</v>
      </c>
      <c r="M2428" s="8"/>
      <c r="N2428" s="8">
        <v>0</v>
      </c>
      <c r="O2428" s="8"/>
      <c r="P2428" s="8">
        <v>1</v>
      </c>
      <c r="Q2428" s="8"/>
      <c r="R2428" s="8">
        <v>0</v>
      </c>
      <c r="S2428" s="8"/>
      <c r="T2428" s="8">
        <v>0</v>
      </c>
      <c r="U2428" s="26">
        <v>0</v>
      </c>
      <c r="V2428" s="26">
        <v>0</v>
      </c>
      <c r="W2428" s="26">
        <v>38194</v>
      </c>
    </row>
    <row r="2429" spans="1:23">
      <c r="A2429" t="str">
        <f t="shared" si="37"/>
        <v>Lexington, South Carolina</v>
      </c>
      <c r="B2429" t="s">
        <v>3982</v>
      </c>
      <c r="E2429" t="s">
        <v>4020</v>
      </c>
      <c r="F2429" s="25" t="s">
        <v>4021</v>
      </c>
      <c r="G2429" s="6"/>
      <c r="H2429" s="7">
        <v>290278</v>
      </c>
      <c r="I2429" s="8"/>
      <c r="J2429" s="8">
        <v>0</v>
      </c>
      <c r="K2429" s="8"/>
      <c r="L2429" s="8">
        <v>0.63518075775635774</v>
      </c>
      <c r="M2429" s="8"/>
      <c r="N2429" s="8">
        <v>0</v>
      </c>
      <c r="O2429" s="8"/>
      <c r="P2429" s="8">
        <v>0.36481924224364237</v>
      </c>
      <c r="Q2429" s="8"/>
      <c r="R2429" s="8">
        <v>0</v>
      </c>
      <c r="S2429" s="8"/>
      <c r="T2429" s="8">
        <v>0</v>
      </c>
      <c r="U2429" s="26">
        <v>0</v>
      </c>
      <c r="V2429" s="26">
        <v>184379</v>
      </c>
      <c r="W2429" s="26">
        <v>105899.00000000001</v>
      </c>
    </row>
    <row r="2430" spans="1:23">
      <c r="A2430" t="str">
        <f t="shared" si="37"/>
        <v>Orangeburg, South Carolina</v>
      </c>
      <c r="B2430" t="s">
        <v>3982</v>
      </c>
      <c r="E2430" t="s">
        <v>4022</v>
      </c>
      <c r="F2430" s="25" t="s">
        <v>4023</v>
      </c>
      <c r="G2430" s="6"/>
      <c r="H2430" s="7">
        <v>87687</v>
      </c>
      <c r="I2430" s="8"/>
      <c r="J2430" s="8">
        <v>0</v>
      </c>
      <c r="K2430" s="8"/>
      <c r="L2430" s="8">
        <v>0</v>
      </c>
      <c r="M2430" s="8"/>
      <c r="N2430" s="8">
        <v>0</v>
      </c>
      <c r="O2430" s="8"/>
      <c r="P2430" s="8">
        <v>1</v>
      </c>
      <c r="Q2430" s="8"/>
      <c r="R2430" s="8">
        <v>0</v>
      </c>
      <c r="S2430" s="8"/>
      <c r="T2430" s="8">
        <v>0</v>
      </c>
      <c r="U2430" s="26">
        <v>0</v>
      </c>
      <c r="V2430" s="26">
        <v>0</v>
      </c>
      <c r="W2430" s="26">
        <v>87687</v>
      </c>
    </row>
    <row r="2431" spans="1:23">
      <c r="A2431" t="str">
        <f t="shared" si="37"/>
        <v>Lancaster, South Carolina</v>
      </c>
      <c r="B2431" t="s">
        <v>3982</v>
      </c>
      <c r="E2431" t="s">
        <v>3067</v>
      </c>
      <c r="F2431" s="25" t="s">
        <v>4024</v>
      </c>
      <c r="G2431" s="6"/>
      <c r="H2431" s="7">
        <v>92308</v>
      </c>
      <c r="I2431" s="8"/>
      <c r="J2431" s="8">
        <v>0</v>
      </c>
      <c r="K2431" s="8"/>
      <c r="L2431" s="8">
        <v>0.18182606057979805</v>
      </c>
      <c r="M2431" s="8"/>
      <c r="N2431" s="8">
        <v>0</v>
      </c>
      <c r="O2431" s="8"/>
      <c r="P2431" s="8">
        <v>0.81817393942020189</v>
      </c>
      <c r="Q2431" s="8"/>
      <c r="R2431" s="8">
        <v>0</v>
      </c>
      <c r="S2431" s="8"/>
      <c r="T2431" s="8">
        <v>0</v>
      </c>
      <c r="U2431" s="26">
        <v>0</v>
      </c>
      <c r="V2431" s="26">
        <v>16784</v>
      </c>
      <c r="W2431" s="26">
        <v>75524</v>
      </c>
    </row>
    <row r="2432" spans="1:23">
      <c r="A2432" t="str">
        <f t="shared" si="37"/>
        <v>Allendale, South Carolina</v>
      </c>
      <c r="B2432" t="s">
        <v>3982</v>
      </c>
      <c r="E2432" t="s">
        <v>4025</v>
      </c>
      <c r="F2432" s="25" t="s">
        <v>4026</v>
      </c>
      <c r="G2432" s="6"/>
      <c r="H2432" s="7">
        <v>9024</v>
      </c>
      <c r="I2432" s="8"/>
      <c r="J2432" s="8">
        <v>0</v>
      </c>
      <c r="K2432" s="8"/>
      <c r="L2432" s="8">
        <v>0</v>
      </c>
      <c r="M2432" s="8"/>
      <c r="N2432" s="8">
        <v>0</v>
      </c>
      <c r="O2432" s="8"/>
      <c r="P2432" s="8">
        <v>1</v>
      </c>
      <c r="Q2432" s="8"/>
      <c r="R2432" s="8">
        <v>0</v>
      </c>
      <c r="S2432" s="8"/>
      <c r="T2432" s="8">
        <v>0</v>
      </c>
      <c r="U2432" s="26">
        <v>0</v>
      </c>
      <c r="V2432" s="26">
        <v>0</v>
      </c>
      <c r="W2432" s="26">
        <v>9024</v>
      </c>
    </row>
    <row r="2433" spans="1:23">
      <c r="A2433" t="str">
        <f t="shared" si="37"/>
        <v>Fairfield, South Carolina</v>
      </c>
      <c r="B2433" t="s">
        <v>3982</v>
      </c>
      <c r="E2433" t="s">
        <v>639</v>
      </c>
      <c r="F2433" s="25" t="s">
        <v>4027</v>
      </c>
      <c r="G2433" s="6"/>
      <c r="H2433" s="7">
        <v>22565</v>
      </c>
      <c r="I2433" s="8"/>
      <c r="J2433" s="8">
        <v>0</v>
      </c>
      <c r="K2433" s="8"/>
      <c r="L2433" s="8">
        <v>0</v>
      </c>
      <c r="M2433" s="8"/>
      <c r="N2433" s="8">
        <v>0</v>
      </c>
      <c r="O2433" s="8"/>
      <c r="P2433" s="8">
        <v>1</v>
      </c>
      <c r="Q2433" s="8"/>
      <c r="R2433" s="8">
        <v>0</v>
      </c>
      <c r="S2433" s="8"/>
      <c r="T2433" s="8">
        <v>0</v>
      </c>
      <c r="U2433" s="26">
        <v>0</v>
      </c>
      <c r="V2433" s="26">
        <v>0</v>
      </c>
      <c r="W2433" s="26">
        <v>22565</v>
      </c>
    </row>
    <row r="2434" spans="1:23">
      <c r="A2434" t="str">
        <f t="shared" si="37"/>
        <v>Richland, South Carolina</v>
      </c>
      <c r="B2434" t="s">
        <v>3982</v>
      </c>
      <c r="E2434" t="s">
        <v>1414</v>
      </c>
      <c r="F2434" s="25" t="s">
        <v>4028</v>
      </c>
      <c r="G2434" s="6"/>
      <c r="H2434" s="7">
        <v>411357</v>
      </c>
      <c r="I2434" s="8"/>
      <c r="J2434" s="8">
        <v>0.30495895292896436</v>
      </c>
      <c r="K2434" s="8"/>
      <c r="L2434" s="8">
        <v>0.53250582827082071</v>
      </c>
      <c r="M2434" s="8"/>
      <c r="N2434" s="8">
        <v>0</v>
      </c>
      <c r="O2434" s="8"/>
      <c r="P2434" s="8">
        <v>0.1625352188002149</v>
      </c>
      <c r="Q2434" s="8"/>
      <c r="R2434" s="8">
        <v>0</v>
      </c>
      <c r="S2434" s="8"/>
      <c r="T2434" s="8">
        <v>0</v>
      </c>
      <c r="U2434" s="26">
        <v>125446.99999999999</v>
      </c>
      <c r="V2434" s="26">
        <v>219050</v>
      </c>
      <c r="W2434" s="26">
        <v>66860</v>
      </c>
    </row>
    <row r="2435" spans="1:23">
      <c r="A2435" t="str">
        <f t="shared" si="37"/>
        <v>Calhoun, South Carolina</v>
      </c>
      <c r="B2435" t="s">
        <v>3982</v>
      </c>
      <c r="E2435" t="s">
        <v>139</v>
      </c>
      <c r="F2435" s="25" t="s">
        <v>4029</v>
      </c>
      <c r="G2435" s="6"/>
      <c r="H2435" s="7">
        <v>14663</v>
      </c>
      <c r="I2435" s="8"/>
      <c r="J2435" s="8">
        <v>0</v>
      </c>
      <c r="K2435" s="8"/>
      <c r="L2435" s="8">
        <v>0</v>
      </c>
      <c r="M2435" s="8"/>
      <c r="N2435" s="8">
        <v>0</v>
      </c>
      <c r="O2435" s="8"/>
      <c r="P2435" s="8">
        <v>1</v>
      </c>
      <c r="Q2435" s="8"/>
      <c r="R2435" s="8">
        <v>0</v>
      </c>
      <c r="S2435" s="8"/>
      <c r="T2435" s="8">
        <v>0</v>
      </c>
      <c r="U2435" s="26">
        <v>0</v>
      </c>
      <c r="V2435" s="26">
        <v>0</v>
      </c>
      <c r="W2435" s="26">
        <v>14663</v>
      </c>
    </row>
    <row r="2436" spans="1:23">
      <c r="A2436" t="str">
        <f t="shared" si="37"/>
        <v>York, South Carolina</v>
      </c>
      <c r="B2436" t="s">
        <v>3982</v>
      </c>
      <c r="E2436" t="s">
        <v>2122</v>
      </c>
      <c r="F2436" s="25" t="s">
        <v>4030</v>
      </c>
      <c r="G2436" s="6"/>
      <c r="H2436" s="7">
        <v>265872</v>
      </c>
      <c r="I2436" s="8"/>
      <c r="J2436" s="8">
        <v>0.20489182764638622</v>
      </c>
      <c r="K2436" s="8"/>
      <c r="L2436" s="8">
        <v>0.40986640187759521</v>
      </c>
      <c r="M2436" s="8"/>
      <c r="N2436" s="8">
        <v>0</v>
      </c>
      <c r="O2436" s="8"/>
      <c r="P2436" s="8">
        <v>0.38524177047601854</v>
      </c>
      <c r="Q2436" s="8"/>
      <c r="R2436" s="8">
        <v>0</v>
      </c>
      <c r="S2436" s="8"/>
      <c r="T2436" s="8">
        <v>0</v>
      </c>
      <c r="U2436" s="26">
        <v>54475</v>
      </c>
      <c r="V2436" s="26">
        <v>108972</v>
      </c>
      <c r="W2436" s="26">
        <v>102425</v>
      </c>
    </row>
    <row r="2437" spans="1:23">
      <c r="A2437" t="str">
        <f t="shared" si="37"/>
        <v>Barnwell, South Carolina</v>
      </c>
      <c r="B2437" t="s">
        <v>3982</v>
      </c>
      <c r="E2437" t="s">
        <v>4031</v>
      </c>
      <c r="F2437" s="25" t="s">
        <v>4032</v>
      </c>
      <c r="G2437" s="6"/>
      <c r="H2437" s="7">
        <v>21346</v>
      </c>
      <c r="I2437" s="8"/>
      <c r="J2437" s="8">
        <v>0</v>
      </c>
      <c r="K2437" s="8"/>
      <c r="L2437" s="8">
        <v>0</v>
      </c>
      <c r="M2437" s="8"/>
      <c r="N2437" s="8">
        <v>0</v>
      </c>
      <c r="O2437" s="8"/>
      <c r="P2437" s="8">
        <v>1</v>
      </c>
      <c r="Q2437" s="8"/>
      <c r="R2437" s="8">
        <v>0</v>
      </c>
      <c r="S2437" s="8"/>
      <c r="T2437" s="8">
        <v>0</v>
      </c>
      <c r="U2437" s="26">
        <v>0</v>
      </c>
      <c r="V2437" s="26">
        <v>0</v>
      </c>
      <c r="W2437" s="26">
        <v>21346</v>
      </c>
    </row>
    <row r="2438" spans="1:23">
      <c r="A2438" t="str">
        <f t="shared" ref="A2438:A2501" si="38">E2438&amp;", "&amp;B2438</f>
        <v>Williamsburg, South Carolina</v>
      </c>
      <c r="B2438" t="s">
        <v>3982</v>
      </c>
      <c r="E2438" t="s">
        <v>4033</v>
      </c>
      <c r="F2438" s="25" t="s">
        <v>4034</v>
      </c>
      <c r="G2438" s="6"/>
      <c r="H2438" s="7">
        <v>31324</v>
      </c>
      <c r="I2438" s="8"/>
      <c r="J2438" s="8">
        <v>0</v>
      </c>
      <c r="K2438" s="8"/>
      <c r="L2438" s="8">
        <v>0</v>
      </c>
      <c r="M2438" s="8"/>
      <c r="N2438" s="8">
        <v>0</v>
      </c>
      <c r="O2438" s="8"/>
      <c r="P2438" s="8">
        <v>1</v>
      </c>
      <c r="Q2438" s="8"/>
      <c r="R2438" s="8">
        <v>0</v>
      </c>
      <c r="S2438" s="8"/>
      <c r="T2438" s="8">
        <v>0</v>
      </c>
      <c r="U2438" s="26">
        <v>0</v>
      </c>
      <c r="V2438" s="26">
        <v>0</v>
      </c>
      <c r="W2438" s="26">
        <v>31324</v>
      </c>
    </row>
    <row r="2439" spans="1:23">
      <c r="A2439" t="str">
        <f t="shared" si="38"/>
        <v>Marlboro, South Carolina</v>
      </c>
      <c r="B2439" t="s">
        <v>3982</v>
      </c>
      <c r="E2439" t="s">
        <v>4035</v>
      </c>
      <c r="F2439" s="25" t="s">
        <v>4036</v>
      </c>
      <c r="G2439" s="6"/>
      <c r="H2439" s="7">
        <v>26753</v>
      </c>
      <c r="I2439" s="8"/>
      <c r="J2439" s="8">
        <v>0</v>
      </c>
      <c r="K2439" s="8"/>
      <c r="L2439" s="8">
        <v>0</v>
      </c>
      <c r="M2439" s="8"/>
      <c r="N2439" s="8">
        <v>0</v>
      </c>
      <c r="O2439" s="8"/>
      <c r="P2439" s="8">
        <v>1</v>
      </c>
      <c r="Q2439" s="8"/>
      <c r="R2439" s="8">
        <v>0</v>
      </c>
      <c r="S2439" s="8"/>
      <c r="T2439" s="8">
        <v>0</v>
      </c>
      <c r="U2439" s="26">
        <v>0</v>
      </c>
      <c r="V2439" s="26">
        <v>0</v>
      </c>
      <c r="W2439" s="26">
        <v>26753</v>
      </c>
    </row>
    <row r="2440" spans="1:23">
      <c r="A2440" t="str">
        <f t="shared" si="38"/>
        <v>Darlington, South Carolina</v>
      </c>
      <c r="B2440" t="s">
        <v>3982</v>
      </c>
      <c r="E2440" t="s">
        <v>4037</v>
      </c>
      <c r="F2440" s="25" t="s">
        <v>4038</v>
      </c>
      <c r="G2440" s="6"/>
      <c r="H2440" s="7">
        <v>67027</v>
      </c>
      <c r="I2440" s="8"/>
      <c r="J2440" s="8">
        <v>0</v>
      </c>
      <c r="K2440" s="8"/>
      <c r="L2440" s="8">
        <v>0.15307264236800094</v>
      </c>
      <c r="M2440" s="8"/>
      <c r="N2440" s="8">
        <v>0</v>
      </c>
      <c r="O2440" s="8"/>
      <c r="P2440" s="8">
        <v>0.84692735763199911</v>
      </c>
      <c r="Q2440" s="8"/>
      <c r="R2440" s="8">
        <v>0</v>
      </c>
      <c r="S2440" s="8"/>
      <c r="T2440" s="8">
        <v>0</v>
      </c>
      <c r="U2440" s="26">
        <v>0</v>
      </c>
      <c r="V2440" s="26">
        <v>10260</v>
      </c>
      <c r="W2440" s="26">
        <v>56767.000000000007</v>
      </c>
    </row>
    <row r="2441" spans="1:23">
      <c r="A2441" t="str">
        <f t="shared" si="38"/>
        <v>Kershaw, South Carolina</v>
      </c>
      <c r="B2441" t="s">
        <v>3982</v>
      </c>
      <c r="E2441" t="s">
        <v>4039</v>
      </c>
      <c r="F2441" s="25" t="s">
        <v>4040</v>
      </c>
      <c r="G2441" s="6"/>
      <c r="H2441" s="7">
        <v>65112</v>
      </c>
      <c r="I2441" s="8"/>
      <c r="J2441" s="8">
        <v>0</v>
      </c>
      <c r="K2441" s="8"/>
      <c r="L2441" s="8">
        <v>0.22341503870254331</v>
      </c>
      <c r="M2441" s="8"/>
      <c r="N2441" s="8">
        <v>0</v>
      </c>
      <c r="O2441" s="8"/>
      <c r="P2441" s="8">
        <v>0.77658496129745669</v>
      </c>
      <c r="Q2441" s="8"/>
      <c r="R2441" s="8">
        <v>0</v>
      </c>
      <c r="S2441" s="8"/>
      <c r="T2441" s="8">
        <v>0</v>
      </c>
      <c r="U2441" s="26">
        <v>0</v>
      </c>
      <c r="V2441" s="26">
        <v>14547</v>
      </c>
      <c r="W2441" s="26">
        <v>50565</v>
      </c>
    </row>
    <row r="2442" spans="1:23">
      <c r="A2442" t="str">
        <f t="shared" si="38"/>
        <v>Florence, South Carolina</v>
      </c>
      <c r="B2442" t="s">
        <v>3982</v>
      </c>
      <c r="E2442" t="s">
        <v>4041</v>
      </c>
      <c r="F2442" s="25" t="s">
        <v>4042</v>
      </c>
      <c r="G2442" s="6"/>
      <c r="H2442" s="7">
        <v>138475</v>
      </c>
      <c r="I2442" s="8"/>
      <c r="J2442" s="8">
        <v>0.22864777035565986</v>
      </c>
      <c r="K2442" s="8"/>
      <c r="L2442" s="8">
        <v>0.25004513450081239</v>
      </c>
      <c r="M2442" s="8"/>
      <c r="N2442" s="8">
        <v>0</v>
      </c>
      <c r="O2442" s="8"/>
      <c r="P2442" s="8">
        <v>0.52130709514352769</v>
      </c>
      <c r="Q2442" s="8"/>
      <c r="R2442" s="8">
        <v>0</v>
      </c>
      <c r="S2442" s="8"/>
      <c r="T2442" s="8">
        <v>0</v>
      </c>
      <c r="U2442" s="26">
        <v>31662</v>
      </c>
      <c r="V2442" s="26">
        <v>34624.999999999993</v>
      </c>
      <c r="W2442" s="26">
        <v>72188</v>
      </c>
    </row>
    <row r="2443" spans="1:23">
      <c r="A2443" t="str">
        <f t="shared" si="38"/>
        <v>Sumter, South Carolina</v>
      </c>
      <c r="B2443" t="s">
        <v>3982</v>
      </c>
      <c r="E2443" t="s">
        <v>177</v>
      </c>
      <c r="F2443" s="25" t="s">
        <v>4043</v>
      </c>
      <c r="G2443" s="6"/>
      <c r="H2443" s="7">
        <v>106757</v>
      </c>
      <c r="I2443" s="8"/>
      <c r="J2443" s="8">
        <v>0.23965641597272311</v>
      </c>
      <c r="K2443" s="8"/>
      <c r="L2443" s="8">
        <v>0.23664022031342208</v>
      </c>
      <c r="M2443" s="8"/>
      <c r="N2443" s="8">
        <v>0</v>
      </c>
      <c r="O2443" s="8"/>
      <c r="P2443" s="8">
        <v>0.52370336371385484</v>
      </c>
      <c r="Q2443" s="8"/>
      <c r="R2443" s="8">
        <v>0</v>
      </c>
      <c r="S2443" s="8"/>
      <c r="T2443" s="8">
        <v>0</v>
      </c>
      <c r="U2443" s="26">
        <v>25585</v>
      </c>
      <c r="V2443" s="26">
        <v>25263</v>
      </c>
      <c r="W2443" s="26">
        <v>55909</v>
      </c>
    </row>
    <row r="2444" spans="1:23">
      <c r="A2444" t="str">
        <f t="shared" si="38"/>
        <v>Marion, South Carolina</v>
      </c>
      <c r="B2444" t="s">
        <v>3982</v>
      </c>
      <c r="E2444" t="s">
        <v>109</v>
      </c>
      <c r="F2444" s="25" t="s">
        <v>4044</v>
      </c>
      <c r="G2444" s="6"/>
      <c r="H2444" s="7">
        <v>31308</v>
      </c>
      <c r="I2444" s="8"/>
      <c r="J2444" s="8">
        <v>0</v>
      </c>
      <c r="K2444" s="8"/>
      <c r="L2444" s="8">
        <v>0</v>
      </c>
      <c r="M2444" s="8"/>
      <c r="N2444" s="8">
        <v>0</v>
      </c>
      <c r="O2444" s="8"/>
      <c r="P2444" s="8">
        <v>1</v>
      </c>
      <c r="Q2444" s="8"/>
      <c r="R2444" s="8">
        <v>0</v>
      </c>
      <c r="S2444" s="8"/>
      <c r="T2444" s="8">
        <v>0</v>
      </c>
      <c r="U2444" s="26">
        <v>0</v>
      </c>
      <c r="V2444" s="26">
        <v>0</v>
      </c>
      <c r="W2444" s="26">
        <v>31308</v>
      </c>
    </row>
    <row r="2445" spans="1:23">
      <c r="A2445" t="str">
        <f t="shared" si="38"/>
        <v>Horry, South Carolina</v>
      </c>
      <c r="B2445" t="s">
        <v>3982</v>
      </c>
      <c r="E2445" t="s">
        <v>4045</v>
      </c>
      <c r="F2445" s="25" t="s">
        <v>4046</v>
      </c>
      <c r="G2445" s="6"/>
      <c r="H2445" s="7">
        <v>332172</v>
      </c>
      <c r="I2445" s="8"/>
      <c r="J2445" s="8">
        <v>0.16643485904892646</v>
      </c>
      <c r="K2445" s="8"/>
      <c r="L2445" s="8">
        <v>0.35651409510735405</v>
      </c>
      <c r="M2445" s="8"/>
      <c r="N2445" s="8">
        <v>0</v>
      </c>
      <c r="O2445" s="8"/>
      <c r="P2445" s="8">
        <v>0.47705104584371955</v>
      </c>
      <c r="Q2445" s="8"/>
      <c r="R2445" s="8">
        <v>0</v>
      </c>
      <c r="S2445" s="8"/>
      <c r="T2445" s="8">
        <v>0</v>
      </c>
      <c r="U2445" s="26">
        <v>55285</v>
      </c>
      <c r="V2445" s="26">
        <v>118424.00000000001</v>
      </c>
      <c r="W2445" s="26">
        <v>158463</v>
      </c>
    </row>
    <row r="2446" spans="1:23">
      <c r="A2446" t="str">
        <f t="shared" si="38"/>
        <v>Lee, South Carolina</v>
      </c>
      <c r="B2446" t="s">
        <v>3982</v>
      </c>
      <c r="E2446" t="s">
        <v>157</v>
      </c>
      <c r="F2446" s="25" t="s">
        <v>4047</v>
      </c>
      <c r="G2446" s="6"/>
      <c r="H2446" s="7">
        <v>17365</v>
      </c>
      <c r="I2446" s="8"/>
      <c r="J2446" s="8">
        <v>0</v>
      </c>
      <c r="K2446" s="8"/>
      <c r="L2446" s="8">
        <v>0</v>
      </c>
      <c r="M2446" s="8"/>
      <c r="N2446" s="8">
        <v>0</v>
      </c>
      <c r="O2446" s="8"/>
      <c r="P2446" s="8">
        <v>1</v>
      </c>
      <c r="Q2446" s="8"/>
      <c r="R2446" s="8">
        <v>0</v>
      </c>
      <c r="S2446" s="8"/>
      <c r="T2446" s="8">
        <v>0</v>
      </c>
      <c r="U2446" s="26">
        <v>0</v>
      </c>
      <c r="V2446" s="26">
        <v>0</v>
      </c>
      <c r="W2446" s="26">
        <v>17365</v>
      </c>
    </row>
    <row r="2447" spans="1:23">
      <c r="A2447" t="str">
        <f t="shared" si="38"/>
        <v>Clarendon, South Carolina</v>
      </c>
      <c r="B2447" t="s">
        <v>3982</v>
      </c>
      <c r="E2447" t="s">
        <v>4048</v>
      </c>
      <c r="F2447" s="25" t="s">
        <v>4049</v>
      </c>
      <c r="G2447" s="6"/>
      <c r="H2447" s="7">
        <v>33957</v>
      </c>
      <c r="I2447" s="8"/>
      <c r="J2447" s="8">
        <v>0</v>
      </c>
      <c r="K2447" s="8"/>
      <c r="L2447" s="8">
        <v>0</v>
      </c>
      <c r="M2447" s="8"/>
      <c r="N2447" s="8">
        <v>0</v>
      </c>
      <c r="O2447" s="8"/>
      <c r="P2447" s="8">
        <v>1</v>
      </c>
      <c r="Q2447" s="8"/>
      <c r="R2447" s="8">
        <v>0</v>
      </c>
      <c r="S2447" s="8"/>
      <c r="T2447" s="8">
        <v>0</v>
      </c>
      <c r="U2447" s="26">
        <v>0</v>
      </c>
      <c r="V2447" s="26">
        <v>0</v>
      </c>
      <c r="W2447" s="26">
        <v>33957</v>
      </c>
    </row>
    <row r="2448" spans="1:23">
      <c r="A2448" t="str">
        <f t="shared" si="38"/>
        <v>Dillon, South Carolina</v>
      </c>
      <c r="B2448" t="s">
        <v>3982</v>
      </c>
      <c r="E2448" t="s">
        <v>4050</v>
      </c>
      <c r="F2448" s="25" t="s">
        <v>4051</v>
      </c>
      <c r="G2448" s="6"/>
      <c r="H2448" s="7">
        <v>30689</v>
      </c>
      <c r="I2448" s="8"/>
      <c r="J2448" s="8">
        <v>0</v>
      </c>
      <c r="K2448" s="8"/>
      <c r="L2448" s="8">
        <v>0</v>
      </c>
      <c r="M2448" s="8"/>
      <c r="N2448" s="8">
        <v>0</v>
      </c>
      <c r="O2448" s="8"/>
      <c r="P2448" s="8">
        <v>1</v>
      </c>
      <c r="Q2448" s="8"/>
      <c r="R2448" s="8">
        <v>0</v>
      </c>
      <c r="S2448" s="8"/>
      <c r="T2448" s="8">
        <v>0</v>
      </c>
      <c r="U2448" s="26">
        <v>0</v>
      </c>
      <c r="V2448" s="26">
        <v>0</v>
      </c>
      <c r="W2448" s="26">
        <v>30689</v>
      </c>
    </row>
    <row r="2449" spans="1:23">
      <c r="A2449" t="str">
        <f t="shared" si="38"/>
        <v>Georgetown, South Carolina</v>
      </c>
      <c r="B2449" t="s">
        <v>3982</v>
      </c>
      <c r="E2449" t="s">
        <v>4052</v>
      </c>
      <c r="F2449" s="25" t="s">
        <v>4053</v>
      </c>
      <c r="G2449" s="6"/>
      <c r="H2449" s="7">
        <v>61952</v>
      </c>
      <c r="I2449" s="8"/>
      <c r="J2449" s="8">
        <v>0</v>
      </c>
      <c r="K2449" s="8"/>
      <c r="L2449" s="8">
        <v>0.24906379132231404</v>
      </c>
      <c r="M2449" s="8"/>
      <c r="N2449" s="8">
        <v>0</v>
      </c>
      <c r="O2449" s="8"/>
      <c r="P2449" s="8">
        <v>0.75093620867768596</v>
      </c>
      <c r="Q2449" s="8"/>
      <c r="R2449" s="8">
        <v>0</v>
      </c>
      <c r="S2449" s="8"/>
      <c r="T2449" s="8">
        <v>0</v>
      </c>
      <c r="U2449" s="26">
        <v>0</v>
      </c>
      <c r="V2449" s="26">
        <v>15430</v>
      </c>
      <c r="W2449" s="26">
        <v>46522</v>
      </c>
    </row>
    <row r="2450" spans="1:23">
      <c r="A2450" t="str">
        <f t="shared" si="38"/>
        <v>Chesterfield, South Carolina</v>
      </c>
      <c r="B2450" t="s">
        <v>3982</v>
      </c>
      <c r="E2450" t="s">
        <v>4054</v>
      </c>
      <c r="F2450" s="25" t="s">
        <v>4055</v>
      </c>
      <c r="G2450" s="6"/>
      <c r="H2450" s="7">
        <v>45953</v>
      </c>
      <c r="I2450" s="8"/>
      <c r="J2450" s="8">
        <v>0</v>
      </c>
      <c r="K2450" s="8"/>
      <c r="L2450" s="8">
        <v>0</v>
      </c>
      <c r="M2450" s="8"/>
      <c r="N2450" s="8">
        <v>0</v>
      </c>
      <c r="O2450" s="8"/>
      <c r="P2450" s="8">
        <v>1</v>
      </c>
      <c r="Q2450" s="8"/>
      <c r="R2450" s="8">
        <v>0</v>
      </c>
      <c r="S2450" s="8"/>
      <c r="T2450" s="8">
        <v>0</v>
      </c>
      <c r="U2450" s="26">
        <v>0</v>
      </c>
      <c r="V2450" s="26">
        <v>0</v>
      </c>
      <c r="W2450" s="26">
        <v>45953</v>
      </c>
    </row>
    <row r="2451" spans="1:23">
      <c r="A2451" t="str">
        <f t="shared" si="38"/>
        <v>Minnehaha, South Dakota</v>
      </c>
      <c r="B2451" t="s">
        <v>4056</v>
      </c>
      <c r="E2451" t="s">
        <v>4057</v>
      </c>
      <c r="F2451" s="25" t="s">
        <v>4058</v>
      </c>
      <c r="G2451" s="6"/>
      <c r="H2451" s="7">
        <v>188674</v>
      </c>
      <c r="I2451" s="8"/>
      <c r="J2451" s="8">
        <v>0.73588835769634398</v>
      </c>
      <c r="K2451" s="8"/>
      <c r="L2451" s="8">
        <v>2.9871630431325992E-2</v>
      </c>
      <c r="M2451" s="8"/>
      <c r="N2451" s="8">
        <v>0</v>
      </c>
      <c r="O2451" s="8"/>
      <c r="P2451" s="8">
        <v>0.23424001187233004</v>
      </c>
      <c r="Q2451" s="8"/>
      <c r="R2451" s="8">
        <v>0</v>
      </c>
      <c r="S2451" s="8"/>
      <c r="T2451" s="8">
        <v>0</v>
      </c>
      <c r="U2451" s="26">
        <v>138843</v>
      </c>
      <c r="V2451" s="26">
        <v>5636</v>
      </c>
      <c r="W2451" s="26">
        <v>44195</v>
      </c>
    </row>
    <row r="2452" spans="1:23">
      <c r="A2452" t="str">
        <f t="shared" si="38"/>
        <v>Hutchinson, South Dakota</v>
      </c>
      <c r="B2452" t="s">
        <v>4056</v>
      </c>
      <c r="E2452" t="s">
        <v>4059</v>
      </c>
      <c r="F2452" s="25" t="s">
        <v>4060</v>
      </c>
      <c r="G2452" s="6"/>
      <c r="H2452" s="7">
        <v>7308</v>
      </c>
      <c r="I2452" s="8"/>
      <c r="J2452" s="8">
        <v>0</v>
      </c>
      <c r="K2452" s="8"/>
      <c r="L2452" s="8">
        <v>0</v>
      </c>
      <c r="M2452" s="8"/>
      <c r="N2452" s="8">
        <v>0</v>
      </c>
      <c r="O2452" s="8"/>
      <c r="P2452" s="8">
        <v>1</v>
      </c>
      <c r="Q2452" s="8"/>
      <c r="R2452" s="8">
        <v>0</v>
      </c>
      <c r="S2452" s="8"/>
      <c r="T2452" s="8">
        <v>0</v>
      </c>
      <c r="U2452" s="26">
        <v>0</v>
      </c>
      <c r="V2452" s="26">
        <v>0</v>
      </c>
      <c r="W2452" s="26">
        <v>7308</v>
      </c>
    </row>
    <row r="2453" spans="1:23">
      <c r="A2453" t="str">
        <f t="shared" si="38"/>
        <v>Moody, South Dakota</v>
      </c>
      <c r="B2453" t="s">
        <v>4056</v>
      </c>
      <c r="E2453" t="s">
        <v>4061</v>
      </c>
      <c r="F2453" s="25" t="s">
        <v>4062</v>
      </c>
      <c r="G2453" s="6"/>
      <c r="H2453" s="7">
        <v>6507</v>
      </c>
      <c r="I2453" s="8"/>
      <c r="J2453" s="8">
        <v>0</v>
      </c>
      <c r="K2453" s="8"/>
      <c r="L2453" s="8">
        <v>0</v>
      </c>
      <c r="M2453" s="8"/>
      <c r="N2453" s="8">
        <v>0</v>
      </c>
      <c r="O2453" s="8"/>
      <c r="P2453" s="8">
        <v>1</v>
      </c>
      <c r="Q2453" s="8"/>
      <c r="R2453" s="8">
        <v>0</v>
      </c>
      <c r="S2453" s="8"/>
      <c r="T2453" s="8">
        <v>0</v>
      </c>
      <c r="U2453" s="26">
        <v>0</v>
      </c>
      <c r="V2453" s="26">
        <v>0</v>
      </c>
      <c r="W2453" s="26">
        <v>6507</v>
      </c>
    </row>
    <row r="2454" spans="1:23">
      <c r="A2454" t="str">
        <f t="shared" si="38"/>
        <v>Douglas, South Dakota</v>
      </c>
      <c r="B2454" t="s">
        <v>4056</v>
      </c>
      <c r="E2454" t="s">
        <v>630</v>
      </c>
      <c r="F2454" s="25" t="s">
        <v>4063</v>
      </c>
      <c r="G2454" s="6"/>
      <c r="H2454" s="7">
        <v>2929</v>
      </c>
      <c r="I2454" s="8"/>
      <c r="J2454" s="8">
        <v>0</v>
      </c>
      <c r="K2454" s="8"/>
      <c r="L2454" s="8">
        <v>0</v>
      </c>
      <c r="M2454" s="8"/>
      <c r="N2454" s="8">
        <v>0</v>
      </c>
      <c r="O2454" s="8"/>
      <c r="P2454" s="8">
        <v>1</v>
      </c>
      <c r="Q2454" s="8"/>
      <c r="R2454" s="8">
        <v>0</v>
      </c>
      <c r="S2454" s="8"/>
      <c r="T2454" s="8">
        <v>0</v>
      </c>
      <c r="U2454" s="26">
        <v>0</v>
      </c>
      <c r="V2454" s="26">
        <v>0</v>
      </c>
      <c r="W2454" s="26">
        <v>2929</v>
      </c>
    </row>
    <row r="2455" spans="1:23">
      <c r="A2455" t="str">
        <f t="shared" si="38"/>
        <v>Deuel, South Dakota</v>
      </c>
      <c r="B2455" t="s">
        <v>4056</v>
      </c>
      <c r="E2455" t="s">
        <v>3174</v>
      </c>
      <c r="F2455" s="25" t="s">
        <v>4064</v>
      </c>
      <c r="G2455" s="6"/>
      <c r="H2455" s="7">
        <v>4318</v>
      </c>
      <c r="I2455" s="8"/>
      <c r="J2455" s="8">
        <v>0</v>
      </c>
      <c r="K2455" s="8"/>
      <c r="L2455" s="8">
        <v>0</v>
      </c>
      <c r="M2455" s="8"/>
      <c r="N2455" s="8">
        <v>0</v>
      </c>
      <c r="O2455" s="8"/>
      <c r="P2455" s="8">
        <v>1</v>
      </c>
      <c r="Q2455" s="8"/>
      <c r="R2455" s="8">
        <v>0</v>
      </c>
      <c r="S2455" s="8"/>
      <c r="T2455" s="8">
        <v>0</v>
      </c>
      <c r="U2455" s="26">
        <v>0</v>
      </c>
      <c r="V2455" s="26">
        <v>0</v>
      </c>
      <c r="W2455" s="26">
        <v>4318</v>
      </c>
    </row>
    <row r="2456" spans="1:23">
      <c r="A2456" t="str">
        <f t="shared" si="38"/>
        <v>Clark, South Dakota</v>
      </c>
      <c r="B2456" t="s">
        <v>4056</v>
      </c>
      <c r="E2456" t="s">
        <v>248</v>
      </c>
      <c r="F2456" s="25" t="s">
        <v>4065</v>
      </c>
      <c r="G2456" s="6"/>
      <c r="H2456" s="7">
        <v>3685</v>
      </c>
      <c r="I2456" s="8"/>
      <c r="J2456" s="8">
        <v>0</v>
      </c>
      <c r="K2456" s="8"/>
      <c r="L2456" s="8">
        <v>0</v>
      </c>
      <c r="M2456" s="8"/>
      <c r="N2456" s="8">
        <v>0</v>
      </c>
      <c r="O2456" s="8"/>
      <c r="P2456" s="8">
        <v>1</v>
      </c>
      <c r="Q2456" s="8"/>
      <c r="R2456" s="8">
        <v>0</v>
      </c>
      <c r="S2456" s="8"/>
      <c r="T2456" s="8">
        <v>0</v>
      </c>
      <c r="U2456" s="26">
        <v>0</v>
      </c>
      <c r="V2456" s="26">
        <v>0</v>
      </c>
      <c r="W2456" s="26">
        <v>3685</v>
      </c>
    </row>
    <row r="2457" spans="1:23">
      <c r="A2457" t="str">
        <f t="shared" si="38"/>
        <v>Miner, South Dakota</v>
      </c>
      <c r="B2457" t="s">
        <v>4056</v>
      </c>
      <c r="E2457" t="s">
        <v>4066</v>
      </c>
      <c r="F2457" s="25" t="s">
        <v>4067</v>
      </c>
      <c r="G2457" s="6"/>
      <c r="H2457" s="7">
        <v>2211</v>
      </c>
      <c r="I2457" s="8"/>
      <c r="J2457" s="8">
        <v>0</v>
      </c>
      <c r="K2457" s="8"/>
      <c r="L2457" s="8">
        <v>0</v>
      </c>
      <c r="M2457" s="8"/>
      <c r="N2457" s="8">
        <v>0</v>
      </c>
      <c r="O2457" s="8"/>
      <c r="P2457" s="8">
        <v>1</v>
      </c>
      <c r="Q2457" s="8"/>
      <c r="R2457" s="8">
        <v>0</v>
      </c>
      <c r="S2457" s="8"/>
      <c r="T2457" s="8">
        <v>0</v>
      </c>
      <c r="U2457" s="26">
        <v>0</v>
      </c>
      <c r="V2457" s="26">
        <v>0</v>
      </c>
      <c r="W2457" s="26">
        <v>2211</v>
      </c>
    </row>
    <row r="2458" spans="1:23">
      <c r="A2458" t="str">
        <f t="shared" si="38"/>
        <v>Jerauld, South Dakota</v>
      </c>
      <c r="B2458" t="s">
        <v>4056</v>
      </c>
      <c r="E2458" t="s">
        <v>4068</v>
      </c>
      <c r="F2458" s="25" t="s">
        <v>4069</v>
      </c>
      <c r="G2458" s="6"/>
      <c r="H2458" s="7">
        <v>2018</v>
      </c>
      <c r="I2458" s="8"/>
      <c r="J2458" s="8">
        <v>0</v>
      </c>
      <c r="K2458" s="8"/>
      <c r="L2458" s="8">
        <v>0</v>
      </c>
      <c r="M2458" s="8"/>
      <c r="N2458" s="8">
        <v>0</v>
      </c>
      <c r="O2458" s="8"/>
      <c r="P2458" s="8">
        <v>1</v>
      </c>
      <c r="Q2458" s="8"/>
      <c r="R2458" s="8">
        <v>0</v>
      </c>
      <c r="S2458" s="8"/>
      <c r="T2458" s="8">
        <v>0</v>
      </c>
      <c r="U2458" s="26">
        <v>0</v>
      </c>
      <c r="V2458" s="26">
        <v>0</v>
      </c>
      <c r="W2458" s="26">
        <v>2018</v>
      </c>
    </row>
    <row r="2459" spans="1:23">
      <c r="A2459" t="str">
        <f t="shared" si="38"/>
        <v>McCook, South Dakota</v>
      </c>
      <c r="B2459" t="s">
        <v>4056</v>
      </c>
      <c r="E2459" t="s">
        <v>4070</v>
      </c>
      <c r="F2459" s="25" t="s">
        <v>4071</v>
      </c>
      <c r="G2459" s="6"/>
      <c r="H2459" s="7">
        <v>5548</v>
      </c>
      <c r="I2459" s="8"/>
      <c r="J2459" s="8">
        <v>0</v>
      </c>
      <c r="K2459" s="8"/>
      <c r="L2459" s="8">
        <v>0</v>
      </c>
      <c r="M2459" s="8"/>
      <c r="N2459" s="8">
        <v>0</v>
      </c>
      <c r="O2459" s="8"/>
      <c r="P2459" s="8">
        <v>1</v>
      </c>
      <c r="Q2459" s="8"/>
      <c r="R2459" s="8">
        <v>0</v>
      </c>
      <c r="S2459" s="8"/>
      <c r="T2459" s="8">
        <v>0</v>
      </c>
      <c r="U2459" s="26">
        <v>0</v>
      </c>
      <c r="V2459" s="26">
        <v>0</v>
      </c>
      <c r="W2459" s="26">
        <v>5548</v>
      </c>
    </row>
    <row r="2460" spans="1:23">
      <c r="A2460" t="str">
        <f t="shared" si="38"/>
        <v>Lawrence, South Dakota</v>
      </c>
      <c r="B2460" t="s">
        <v>4056</v>
      </c>
      <c r="E2460" t="s">
        <v>115</v>
      </c>
      <c r="F2460" s="25" t="s">
        <v>4072</v>
      </c>
      <c r="G2460" s="6"/>
      <c r="H2460" s="7">
        <v>25478</v>
      </c>
      <c r="I2460" s="8"/>
      <c r="J2460" s="8">
        <v>0</v>
      </c>
      <c r="K2460" s="8"/>
      <c r="L2460" s="8">
        <v>0</v>
      </c>
      <c r="M2460" s="8"/>
      <c r="N2460" s="8">
        <v>0</v>
      </c>
      <c r="O2460" s="8"/>
      <c r="P2460" s="8">
        <v>1</v>
      </c>
      <c r="Q2460" s="8"/>
      <c r="R2460" s="8">
        <v>0</v>
      </c>
      <c r="S2460" s="8"/>
      <c r="T2460" s="8">
        <v>0</v>
      </c>
      <c r="U2460" s="26">
        <v>0</v>
      </c>
      <c r="V2460" s="26">
        <v>0</v>
      </c>
      <c r="W2460" s="26">
        <v>25478</v>
      </c>
    </row>
    <row r="2461" spans="1:23">
      <c r="A2461" t="str">
        <f t="shared" si="38"/>
        <v>Ziebach, South Dakota</v>
      </c>
      <c r="B2461" t="s">
        <v>4056</v>
      </c>
      <c r="E2461" t="s">
        <v>4073</v>
      </c>
      <c r="F2461" s="25" t="s">
        <v>4074</v>
      </c>
      <c r="G2461" s="6"/>
      <c r="H2461" s="7">
        <v>2791</v>
      </c>
      <c r="I2461" s="8"/>
      <c r="J2461" s="8">
        <v>0</v>
      </c>
      <c r="K2461" s="8"/>
      <c r="L2461" s="8">
        <v>0</v>
      </c>
      <c r="M2461" s="8"/>
      <c r="N2461" s="8">
        <v>0</v>
      </c>
      <c r="O2461" s="8"/>
      <c r="P2461" s="8">
        <v>1</v>
      </c>
      <c r="Q2461" s="8"/>
      <c r="R2461" s="8">
        <v>0</v>
      </c>
      <c r="S2461" s="8"/>
      <c r="T2461" s="8">
        <v>0</v>
      </c>
      <c r="U2461" s="26">
        <v>0</v>
      </c>
      <c r="V2461" s="26">
        <v>0</v>
      </c>
      <c r="W2461" s="26">
        <v>2791</v>
      </c>
    </row>
    <row r="2462" spans="1:23">
      <c r="A2462" t="str">
        <f t="shared" si="38"/>
        <v>Brule, South Dakota</v>
      </c>
      <c r="B2462" t="s">
        <v>4056</v>
      </c>
      <c r="E2462" t="s">
        <v>4075</v>
      </c>
      <c r="F2462" s="25" t="s">
        <v>4076</v>
      </c>
      <c r="G2462" s="6"/>
      <c r="H2462" s="7">
        <v>5258</v>
      </c>
      <c r="I2462" s="8"/>
      <c r="J2462" s="8">
        <v>0</v>
      </c>
      <c r="K2462" s="8"/>
      <c r="L2462" s="8">
        <v>0</v>
      </c>
      <c r="M2462" s="8"/>
      <c r="N2462" s="8">
        <v>0</v>
      </c>
      <c r="O2462" s="8"/>
      <c r="P2462" s="8">
        <v>1</v>
      </c>
      <c r="Q2462" s="8"/>
      <c r="R2462" s="8">
        <v>0</v>
      </c>
      <c r="S2462" s="8"/>
      <c r="T2462" s="8">
        <v>0</v>
      </c>
      <c r="U2462" s="26">
        <v>0</v>
      </c>
      <c r="V2462" s="26">
        <v>0</v>
      </c>
      <c r="W2462" s="26">
        <v>5258</v>
      </c>
    </row>
    <row r="2463" spans="1:23">
      <c r="A2463" t="str">
        <f t="shared" si="38"/>
        <v>Sully, South Dakota</v>
      </c>
      <c r="B2463" t="s">
        <v>4056</v>
      </c>
      <c r="E2463" t="s">
        <v>4077</v>
      </c>
      <c r="F2463" s="25" t="s">
        <v>4078</v>
      </c>
      <c r="G2463" s="6"/>
      <c r="H2463" s="7">
        <v>1305</v>
      </c>
      <c r="I2463" s="8"/>
      <c r="J2463" s="8">
        <v>0</v>
      </c>
      <c r="K2463" s="8"/>
      <c r="L2463" s="8">
        <v>0</v>
      </c>
      <c r="M2463" s="8"/>
      <c r="N2463" s="8">
        <v>0</v>
      </c>
      <c r="O2463" s="8"/>
      <c r="P2463" s="8">
        <v>1</v>
      </c>
      <c r="Q2463" s="8"/>
      <c r="R2463" s="8">
        <v>0</v>
      </c>
      <c r="S2463" s="8"/>
      <c r="T2463" s="8">
        <v>0</v>
      </c>
      <c r="U2463" s="26">
        <v>0</v>
      </c>
      <c r="V2463" s="26">
        <v>0</v>
      </c>
      <c r="W2463" s="26">
        <v>1305</v>
      </c>
    </row>
    <row r="2464" spans="1:23">
      <c r="A2464" t="str">
        <f t="shared" si="38"/>
        <v>Walworth, South Dakota</v>
      </c>
      <c r="B2464" t="s">
        <v>4056</v>
      </c>
      <c r="E2464" t="s">
        <v>4079</v>
      </c>
      <c r="F2464" s="25" t="s">
        <v>4080</v>
      </c>
      <c r="G2464" s="6"/>
      <c r="H2464" s="7">
        <v>5457</v>
      </c>
      <c r="I2464" s="8"/>
      <c r="J2464" s="8">
        <v>0</v>
      </c>
      <c r="K2464" s="8"/>
      <c r="L2464" s="8">
        <v>0</v>
      </c>
      <c r="M2464" s="8"/>
      <c r="N2464" s="8">
        <v>0</v>
      </c>
      <c r="O2464" s="8"/>
      <c r="P2464" s="8">
        <v>1</v>
      </c>
      <c r="Q2464" s="8"/>
      <c r="R2464" s="8">
        <v>0</v>
      </c>
      <c r="S2464" s="8"/>
      <c r="T2464" s="8">
        <v>0</v>
      </c>
      <c r="U2464" s="26">
        <v>0</v>
      </c>
      <c r="V2464" s="26">
        <v>0</v>
      </c>
      <c r="W2464" s="26">
        <v>5457</v>
      </c>
    </row>
    <row r="2465" spans="1:23">
      <c r="A2465" t="str">
        <f t="shared" si="38"/>
        <v>Kingsbury, South Dakota</v>
      </c>
      <c r="B2465" t="s">
        <v>4056</v>
      </c>
      <c r="E2465" t="s">
        <v>4081</v>
      </c>
      <c r="F2465" s="25" t="s">
        <v>4082</v>
      </c>
      <c r="G2465" s="6"/>
      <c r="H2465" s="7">
        <v>4944</v>
      </c>
      <c r="I2465" s="8"/>
      <c r="J2465" s="8">
        <v>0</v>
      </c>
      <c r="K2465" s="8"/>
      <c r="L2465" s="8">
        <v>0</v>
      </c>
      <c r="M2465" s="8"/>
      <c r="N2465" s="8">
        <v>0</v>
      </c>
      <c r="O2465" s="8"/>
      <c r="P2465" s="8">
        <v>1</v>
      </c>
      <c r="Q2465" s="8"/>
      <c r="R2465" s="8">
        <v>0</v>
      </c>
      <c r="S2465" s="8"/>
      <c r="T2465" s="8">
        <v>0</v>
      </c>
      <c r="U2465" s="26">
        <v>0</v>
      </c>
      <c r="V2465" s="26">
        <v>0</v>
      </c>
      <c r="W2465" s="26">
        <v>4944</v>
      </c>
    </row>
    <row r="2466" spans="1:23">
      <c r="A2466" t="str">
        <f t="shared" si="38"/>
        <v>Haakon, South Dakota</v>
      </c>
      <c r="B2466" t="s">
        <v>4056</v>
      </c>
      <c r="E2466" t="s">
        <v>4083</v>
      </c>
      <c r="F2466" s="25" t="s">
        <v>4084</v>
      </c>
      <c r="G2466" s="6"/>
      <c r="H2466" s="7">
        <v>2018</v>
      </c>
      <c r="I2466" s="8"/>
      <c r="J2466" s="8">
        <v>0</v>
      </c>
      <c r="K2466" s="8"/>
      <c r="L2466" s="8">
        <v>0</v>
      </c>
      <c r="M2466" s="8"/>
      <c r="N2466" s="8">
        <v>0</v>
      </c>
      <c r="O2466" s="8"/>
      <c r="P2466" s="8">
        <v>1</v>
      </c>
      <c r="Q2466" s="8"/>
      <c r="R2466" s="8">
        <v>0</v>
      </c>
      <c r="S2466" s="8"/>
      <c r="T2466" s="8">
        <v>0</v>
      </c>
      <c r="U2466" s="26">
        <v>0</v>
      </c>
      <c r="V2466" s="26">
        <v>0</v>
      </c>
      <c r="W2466" s="26">
        <v>2018</v>
      </c>
    </row>
    <row r="2467" spans="1:23">
      <c r="A2467" t="str">
        <f t="shared" si="38"/>
        <v>Hanson, South Dakota</v>
      </c>
      <c r="B2467" t="s">
        <v>4056</v>
      </c>
      <c r="E2467" t="s">
        <v>4085</v>
      </c>
      <c r="F2467" s="25" t="s">
        <v>4086</v>
      </c>
      <c r="G2467" s="6"/>
      <c r="H2467" s="7">
        <v>3399</v>
      </c>
      <c r="I2467" s="8"/>
      <c r="J2467" s="8">
        <v>0</v>
      </c>
      <c r="K2467" s="8"/>
      <c r="L2467" s="8">
        <v>0</v>
      </c>
      <c r="M2467" s="8"/>
      <c r="N2467" s="8">
        <v>0</v>
      </c>
      <c r="O2467" s="8"/>
      <c r="P2467" s="8">
        <v>1</v>
      </c>
      <c r="Q2467" s="8"/>
      <c r="R2467" s="8">
        <v>0</v>
      </c>
      <c r="S2467" s="8"/>
      <c r="T2467" s="8">
        <v>0</v>
      </c>
      <c r="U2467" s="26">
        <v>0</v>
      </c>
      <c r="V2467" s="26">
        <v>0</v>
      </c>
      <c r="W2467" s="26">
        <v>3399</v>
      </c>
    </row>
    <row r="2468" spans="1:23">
      <c r="A2468" t="str">
        <f t="shared" si="38"/>
        <v>Dewey, South Dakota</v>
      </c>
      <c r="B2468" t="s">
        <v>4056</v>
      </c>
      <c r="E2468" t="s">
        <v>3588</v>
      </c>
      <c r="F2468" s="25" t="s">
        <v>4087</v>
      </c>
      <c r="G2468" s="6"/>
      <c r="H2468" s="7">
        <v>5833</v>
      </c>
      <c r="I2468" s="8"/>
      <c r="J2468" s="8">
        <v>0</v>
      </c>
      <c r="K2468" s="8"/>
      <c r="L2468" s="8">
        <v>0</v>
      </c>
      <c r="M2468" s="8"/>
      <c r="N2468" s="8">
        <v>0</v>
      </c>
      <c r="O2468" s="8"/>
      <c r="P2468" s="8">
        <v>1</v>
      </c>
      <c r="Q2468" s="8"/>
      <c r="R2468" s="8">
        <v>0</v>
      </c>
      <c r="S2468" s="8"/>
      <c r="T2468" s="8">
        <v>0</v>
      </c>
      <c r="U2468" s="26">
        <v>0</v>
      </c>
      <c r="V2468" s="26">
        <v>0</v>
      </c>
      <c r="W2468" s="26">
        <v>5833</v>
      </c>
    </row>
    <row r="2469" spans="1:23">
      <c r="A2469" t="str">
        <f t="shared" si="38"/>
        <v>Clay, South Dakota</v>
      </c>
      <c r="B2469" t="s">
        <v>4056</v>
      </c>
      <c r="E2469" t="s">
        <v>145</v>
      </c>
      <c r="F2469" s="25" t="s">
        <v>4088</v>
      </c>
      <c r="G2469" s="6"/>
      <c r="H2469" s="7">
        <v>13957</v>
      </c>
      <c r="I2469" s="8"/>
      <c r="J2469" s="8">
        <v>0</v>
      </c>
      <c r="K2469" s="8"/>
      <c r="L2469" s="8">
        <v>0</v>
      </c>
      <c r="M2469" s="8"/>
      <c r="N2469" s="8">
        <v>0</v>
      </c>
      <c r="O2469" s="8"/>
      <c r="P2469" s="8">
        <v>1</v>
      </c>
      <c r="Q2469" s="8"/>
      <c r="R2469" s="8">
        <v>0</v>
      </c>
      <c r="S2469" s="8"/>
      <c r="T2469" s="8">
        <v>0</v>
      </c>
      <c r="U2469" s="26">
        <v>0</v>
      </c>
      <c r="V2469" s="26">
        <v>0</v>
      </c>
      <c r="W2469" s="26">
        <v>13957</v>
      </c>
    </row>
    <row r="2470" spans="1:23">
      <c r="A2470" t="str">
        <f t="shared" si="38"/>
        <v>Yankton, South Dakota</v>
      </c>
      <c r="B2470" t="s">
        <v>4056</v>
      </c>
      <c r="E2470" t="s">
        <v>4089</v>
      </c>
      <c r="F2470" s="25" t="s">
        <v>4090</v>
      </c>
      <c r="G2470" s="6"/>
      <c r="H2470" s="7">
        <v>22717</v>
      </c>
      <c r="I2470" s="8"/>
      <c r="J2470" s="8">
        <v>0</v>
      </c>
      <c r="K2470" s="8"/>
      <c r="L2470" s="8">
        <v>0</v>
      </c>
      <c r="M2470" s="8"/>
      <c r="N2470" s="8">
        <v>0</v>
      </c>
      <c r="O2470" s="8"/>
      <c r="P2470" s="8">
        <v>1</v>
      </c>
      <c r="Q2470" s="8"/>
      <c r="R2470" s="8">
        <v>0</v>
      </c>
      <c r="S2470" s="8"/>
      <c r="T2470" s="8">
        <v>0</v>
      </c>
      <c r="U2470" s="26">
        <v>0</v>
      </c>
      <c r="V2470" s="26">
        <v>0</v>
      </c>
      <c r="W2470" s="26">
        <v>22717</v>
      </c>
    </row>
    <row r="2471" spans="1:23">
      <c r="A2471" t="str">
        <f t="shared" si="38"/>
        <v>Brown, South Dakota</v>
      </c>
      <c r="B2471" t="s">
        <v>4056</v>
      </c>
      <c r="E2471" t="s">
        <v>1391</v>
      </c>
      <c r="F2471" s="25" t="s">
        <v>4091</v>
      </c>
      <c r="G2471" s="6"/>
      <c r="H2471" s="7">
        <v>38915</v>
      </c>
      <c r="I2471" s="8"/>
      <c r="J2471" s="8">
        <v>0</v>
      </c>
      <c r="K2471" s="8"/>
      <c r="L2471" s="8">
        <v>0</v>
      </c>
      <c r="M2471" s="8"/>
      <c r="N2471" s="8">
        <v>0</v>
      </c>
      <c r="O2471" s="8"/>
      <c r="P2471" s="8">
        <v>1</v>
      </c>
      <c r="Q2471" s="8"/>
      <c r="R2471" s="8">
        <v>0</v>
      </c>
      <c r="S2471" s="8"/>
      <c r="T2471" s="8">
        <v>0</v>
      </c>
      <c r="U2471" s="26">
        <v>0</v>
      </c>
      <c r="V2471" s="26">
        <v>0</v>
      </c>
      <c r="W2471" s="26">
        <v>38915</v>
      </c>
    </row>
    <row r="2472" spans="1:23">
      <c r="A2472" t="str">
        <f t="shared" si="38"/>
        <v>Lake, South Dakota</v>
      </c>
      <c r="B2472" t="s">
        <v>4056</v>
      </c>
      <c r="E2472" t="s">
        <v>489</v>
      </c>
      <c r="F2472" s="25" t="s">
        <v>4092</v>
      </c>
      <c r="G2472" s="6"/>
      <c r="H2472" s="7">
        <v>12717</v>
      </c>
      <c r="I2472" s="8"/>
      <c r="J2472" s="8">
        <v>0</v>
      </c>
      <c r="K2472" s="8"/>
      <c r="L2472" s="8">
        <v>0</v>
      </c>
      <c r="M2472" s="8"/>
      <c r="N2472" s="8">
        <v>0</v>
      </c>
      <c r="O2472" s="8"/>
      <c r="P2472" s="8">
        <v>1</v>
      </c>
      <c r="Q2472" s="8"/>
      <c r="R2472" s="8">
        <v>0</v>
      </c>
      <c r="S2472" s="8"/>
      <c r="T2472" s="8">
        <v>0</v>
      </c>
      <c r="U2472" s="26">
        <v>0</v>
      </c>
      <c r="V2472" s="26">
        <v>0</v>
      </c>
      <c r="W2472" s="26">
        <v>12717</v>
      </c>
    </row>
    <row r="2473" spans="1:23">
      <c r="A2473" t="str">
        <f t="shared" si="38"/>
        <v>Lyman, South Dakota</v>
      </c>
      <c r="B2473" t="s">
        <v>4056</v>
      </c>
      <c r="E2473" t="s">
        <v>4093</v>
      </c>
      <c r="F2473" s="25" t="s">
        <v>4094</v>
      </c>
      <c r="G2473" s="6"/>
      <c r="H2473" s="7">
        <v>3848</v>
      </c>
      <c r="I2473" s="8"/>
      <c r="J2473" s="8">
        <v>0</v>
      </c>
      <c r="K2473" s="8"/>
      <c r="L2473" s="8">
        <v>0</v>
      </c>
      <c r="M2473" s="8"/>
      <c r="N2473" s="8">
        <v>0</v>
      </c>
      <c r="O2473" s="8"/>
      <c r="P2473" s="8">
        <v>1</v>
      </c>
      <c r="Q2473" s="8"/>
      <c r="R2473" s="8">
        <v>0</v>
      </c>
      <c r="S2473" s="8"/>
      <c r="T2473" s="8">
        <v>0</v>
      </c>
      <c r="U2473" s="26">
        <v>0</v>
      </c>
      <c r="V2473" s="26">
        <v>0</v>
      </c>
      <c r="W2473" s="26">
        <v>3848</v>
      </c>
    </row>
    <row r="2474" spans="1:23">
      <c r="A2474" t="str">
        <f t="shared" si="38"/>
        <v>Jackson, South Dakota</v>
      </c>
      <c r="B2474" t="s">
        <v>4056</v>
      </c>
      <c r="E2474" t="s">
        <v>181</v>
      </c>
      <c r="F2474" s="25" t="s">
        <v>4095</v>
      </c>
      <c r="G2474" s="6"/>
      <c r="H2474" s="7">
        <v>3290</v>
      </c>
      <c r="I2474" s="8"/>
      <c r="J2474" s="8">
        <v>0</v>
      </c>
      <c r="K2474" s="8"/>
      <c r="L2474" s="8">
        <v>0</v>
      </c>
      <c r="M2474" s="8"/>
      <c r="N2474" s="8">
        <v>0</v>
      </c>
      <c r="O2474" s="8"/>
      <c r="P2474" s="8">
        <v>1</v>
      </c>
      <c r="Q2474" s="8"/>
      <c r="R2474" s="8">
        <v>0</v>
      </c>
      <c r="S2474" s="8"/>
      <c r="T2474" s="8">
        <v>0</v>
      </c>
      <c r="U2474" s="26">
        <v>0</v>
      </c>
      <c r="V2474" s="26">
        <v>0</v>
      </c>
      <c r="W2474" s="26">
        <v>3290</v>
      </c>
    </row>
    <row r="2475" spans="1:23">
      <c r="A2475" t="str">
        <f t="shared" si="38"/>
        <v>Custer, South Dakota</v>
      </c>
      <c r="B2475" t="s">
        <v>4056</v>
      </c>
      <c r="E2475" t="s">
        <v>525</v>
      </c>
      <c r="F2475" s="25" t="s">
        <v>4096</v>
      </c>
      <c r="G2475" s="6"/>
      <c r="H2475" s="7">
        <v>8719</v>
      </c>
      <c r="I2475" s="8"/>
      <c r="J2475" s="8">
        <v>0</v>
      </c>
      <c r="K2475" s="8"/>
      <c r="L2475" s="8">
        <v>0</v>
      </c>
      <c r="M2475" s="8"/>
      <c r="N2475" s="8">
        <v>0</v>
      </c>
      <c r="O2475" s="8"/>
      <c r="P2475" s="8">
        <v>1</v>
      </c>
      <c r="Q2475" s="8"/>
      <c r="R2475" s="8">
        <v>0</v>
      </c>
      <c r="S2475" s="8"/>
      <c r="T2475" s="8">
        <v>0</v>
      </c>
      <c r="U2475" s="26">
        <v>0</v>
      </c>
      <c r="V2475" s="26">
        <v>0</v>
      </c>
      <c r="W2475" s="26">
        <v>8719</v>
      </c>
    </row>
    <row r="2476" spans="1:23">
      <c r="A2476" t="str">
        <f t="shared" si="38"/>
        <v>Beadle, South Dakota</v>
      </c>
      <c r="B2476" t="s">
        <v>4056</v>
      </c>
      <c r="E2476" t="s">
        <v>4097</v>
      </c>
      <c r="F2476" s="25" t="s">
        <v>4098</v>
      </c>
      <c r="G2476" s="6"/>
      <c r="H2476" s="7">
        <v>18346</v>
      </c>
      <c r="I2476" s="8"/>
      <c r="J2476" s="8">
        <v>0</v>
      </c>
      <c r="K2476" s="8"/>
      <c r="L2476" s="8">
        <v>0</v>
      </c>
      <c r="M2476" s="8"/>
      <c r="N2476" s="8">
        <v>0</v>
      </c>
      <c r="O2476" s="8"/>
      <c r="P2476" s="8">
        <v>1</v>
      </c>
      <c r="Q2476" s="8"/>
      <c r="R2476" s="8">
        <v>0</v>
      </c>
      <c r="S2476" s="8"/>
      <c r="T2476" s="8">
        <v>0</v>
      </c>
      <c r="U2476" s="26">
        <v>0</v>
      </c>
      <c r="V2476" s="26">
        <v>0</v>
      </c>
      <c r="W2476" s="26">
        <v>18346</v>
      </c>
    </row>
    <row r="2477" spans="1:23">
      <c r="A2477" t="str">
        <f t="shared" si="38"/>
        <v>Jones, South Dakota</v>
      </c>
      <c r="B2477" t="s">
        <v>4056</v>
      </c>
      <c r="E2477" t="s">
        <v>898</v>
      </c>
      <c r="F2477" s="25" t="s">
        <v>4099</v>
      </c>
      <c r="G2477" s="6"/>
      <c r="H2477" s="7">
        <v>793</v>
      </c>
      <c r="I2477" s="8"/>
      <c r="J2477" s="8">
        <v>0</v>
      </c>
      <c r="K2477" s="8"/>
      <c r="L2477" s="8">
        <v>0</v>
      </c>
      <c r="M2477" s="8"/>
      <c r="N2477" s="8">
        <v>0</v>
      </c>
      <c r="O2477" s="8"/>
      <c r="P2477" s="8">
        <v>1</v>
      </c>
      <c r="Q2477" s="8"/>
      <c r="R2477" s="8">
        <v>0</v>
      </c>
      <c r="S2477" s="8"/>
      <c r="T2477" s="8">
        <v>0</v>
      </c>
      <c r="U2477" s="26">
        <v>0</v>
      </c>
      <c r="V2477" s="26">
        <v>0</v>
      </c>
      <c r="W2477" s="26">
        <v>793</v>
      </c>
    </row>
    <row r="2478" spans="1:23">
      <c r="A2478" t="str">
        <f t="shared" si="38"/>
        <v>Campbell, South Dakota</v>
      </c>
      <c r="B2478" t="s">
        <v>4056</v>
      </c>
      <c r="E2478" t="s">
        <v>1843</v>
      </c>
      <c r="F2478" s="25" t="s">
        <v>4100</v>
      </c>
      <c r="G2478" s="6"/>
      <c r="H2478" s="7">
        <v>1485</v>
      </c>
      <c r="I2478" s="8"/>
      <c r="J2478" s="8">
        <v>0</v>
      </c>
      <c r="K2478" s="8"/>
      <c r="L2478" s="8">
        <v>0</v>
      </c>
      <c r="M2478" s="8"/>
      <c r="N2478" s="8">
        <v>0</v>
      </c>
      <c r="O2478" s="8"/>
      <c r="P2478" s="8">
        <v>1</v>
      </c>
      <c r="Q2478" s="8"/>
      <c r="R2478" s="8">
        <v>0</v>
      </c>
      <c r="S2478" s="8"/>
      <c r="T2478" s="8">
        <v>0</v>
      </c>
      <c r="U2478" s="26">
        <v>0</v>
      </c>
      <c r="V2478" s="26">
        <v>0</v>
      </c>
      <c r="W2478" s="26">
        <v>1485</v>
      </c>
    </row>
    <row r="2479" spans="1:23">
      <c r="A2479" t="str">
        <f t="shared" si="38"/>
        <v>Harding, South Dakota</v>
      </c>
      <c r="B2479" t="s">
        <v>4056</v>
      </c>
      <c r="E2479" t="s">
        <v>3269</v>
      </c>
      <c r="F2479" s="25" t="s">
        <v>4101</v>
      </c>
      <c r="G2479" s="6"/>
      <c r="H2479" s="7">
        <v>1306</v>
      </c>
      <c r="I2479" s="8"/>
      <c r="J2479" s="8">
        <v>0</v>
      </c>
      <c r="K2479" s="8"/>
      <c r="L2479" s="8">
        <v>0</v>
      </c>
      <c r="M2479" s="8"/>
      <c r="N2479" s="8">
        <v>0</v>
      </c>
      <c r="O2479" s="8"/>
      <c r="P2479" s="8">
        <v>1</v>
      </c>
      <c r="Q2479" s="8"/>
      <c r="R2479" s="8">
        <v>0</v>
      </c>
      <c r="S2479" s="8"/>
      <c r="T2479" s="8">
        <v>0</v>
      </c>
      <c r="U2479" s="26">
        <v>0</v>
      </c>
      <c r="V2479" s="26">
        <v>0</v>
      </c>
      <c r="W2479" s="26">
        <v>1306</v>
      </c>
    </row>
    <row r="2480" spans="1:23">
      <c r="A2480" t="str">
        <f t="shared" si="38"/>
        <v>Codington, South Dakota</v>
      </c>
      <c r="B2480" t="s">
        <v>4056</v>
      </c>
      <c r="E2480" t="s">
        <v>4102</v>
      </c>
      <c r="F2480" s="25" t="s">
        <v>4103</v>
      </c>
      <c r="G2480" s="6"/>
      <c r="H2480" s="7">
        <v>28026</v>
      </c>
      <c r="I2480" s="8"/>
      <c r="J2480" s="8">
        <v>0</v>
      </c>
      <c r="K2480" s="8"/>
      <c r="L2480" s="8">
        <v>0</v>
      </c>
      <c r="M2480" s="8"/>
      <c r="N2480" s="8">
        <v>0</v>
      </c>
      <c r="O2480" s="8"/>
      <c r="P2480" s="8">
        <v>1</v>
      </c>
      <c r="Q2480" s="8"/>
      <c r="R2480" s="8">
        <v>0</v>
      </c>
      <c r="S2480" s="8"/>
      <c r="T2480" s="8">
        <v>0</v>
      </c>
      <c r="U2480" s="26">
        <v>0</v>
      </c>
      <c r="V2480" s="26">
        <v>0</v>
      </c>
      <c r="W2480" s="26">
        <v>28026</v>
      </c>
    </row>
    <row r="2481" spans="1:23">
      <c r="A2481" t="str">
        <f t="shared" si="38"/>
        <v>Bon Homme, South Dakota</v>
      </c>
      <c r="B2481" t="s">
        <v>4056</v>
      </c>
      <c r="E2481" t="s">
        <v>4104</v>
      </c>
      <c r="F2481" s="25" t="s">
        <v>4105</v>
      </c>
      <c r="G2481" s="6"/>
      <c r="H2481" s="7">
        <v>6929</v>
      </c>
      <c r="I2481" s="8"/>
      <c r="J2481" s="8">
        <v>0</v>
      </c>
      <c r="K2481" s="8"/>
      <c r="L2481" s="8">
        <v>0</v>
      </c>
      <c r="M2481" s="8"/>
      <c r="N2481" s="8">
        <v>0</v>
      </c>
      <c r="O2481" s="8"/>
      <c r="P2481" s="8">
        <v>1</v>
      </c>
      <c r="Q2481" s="8"/>
      <c r="R2481" s="8">
        <v>0</v>
      </c>
      <c r="S2481" s="8"/>
      <c r="T2481" s="8">
        <v>0</v>
      </c>
      <c r="U2481" s="26">
        <v>0</v>
      </c>
      <c r="V2481" s="26">
        <v>0</v>
      </c>
      <c r="W2481" s="26">
        <v>6929</v>
      </c>
    </row>
    <row r="2482" spans="1:23">
      <c r="A2482" t="str">
        <f t="shared" si="38"/>
        <v>Bennett, South Dakota</v>
      </c>
      <c r="B2482" t="s">
        <v>4056</v>
      </c>
      <c r="E2482" t="s">
        <v>4106</v>
      </c>
      <c r="F2482" s="25" t="s">
        <v>4107</v>
      </c>
      <c r="G2482" s="6"/>
      <c r="H2482" s="7">
        <v>3425</v>
      </c>
      <c r="I2482" s="8"/>
      <c r="J2482" s="8">
        <v>0</v>
      </c>
      <c r="K2482" s="8"/>
      <c r="L2482" s="8">
        <v>0</v>
      </c>
      <c r="M2482" s="8"/>
      <c r="N2482" s="8">
        <v>0</v>
      </c>
      <c r="O2482" s="8"/>
      <c r="P2482" s="8">
        <v>1</v>
      </c>
      <c r="Q2482" s="8"/>
      <c r="R2482" s="8">
        <v>0</v>
      </c>
      <c r="S2482" s="8"/>
      <c r="T2482" s="8">
        <v>0</v>
      </c>
      <c r="U2482" s="26">
        <v>0</v>
      </c>
      <c r="V2482" s="26">
        <v>0</v>
      </c>
      <c r="W2482" s="26">
        <v>3425</v>
      </c>
    </row>
    <row r="2483" spans="1:23">
      <c r="A2483" t="str">
        <f t="shared" si="38"/>
        <v>Roberts, South Dakota</v>
      </c>
      <c r="B2483" t="s">
        <v>4056</v>
      </c>
      <c r="E2483" t="s">
        <v>4108</v>
      </c>
      <c r="F2483" s="25" t="s">
        <v>4109</v>
      </c>
      <c r="G2483" s="6"/>
      <c r="H2483" s="7">
        <v>10287</v>
      </c>
      <c r="I2483" s="8"/>
      <c r="J2483" s="8">
        <v>0</v>
      </c>
      <c r="K2483" s="8"/>
      <c r="L2483" s="8">
        <v>0</v>
      </c>
      <c r="M2483" s="8"/>
      <c r="N2483" s="8">
        <v>0</v>
      </c>
      <c r="O2483" s="8"/>
      <c r="P2483" s="8">
        <v>1</v>
      </c>
      <c r="Q2483" s="8"/>
      <c r="R2483" s="8">
        <v>0</v>
      </c>
      <c r="S2483" s="8"/>
      <c r="T2483" s="8">
        <v>0</v>
      </c>
      <c r="U2483" s="26">
        <v>0</v>
      </c>
      <c r="V2483" s="26">
        <v>0</v>
      </c>
      <c r="W2483" s="26">
        <v>10287</v>
      </c>
    </row>
    <row r="2484" spans="1:23">
      <c r="A2484" t="str">
        <f t="shared" si="38"/>
        <v>Todd, South Dakota</v>
      </c>
      <c r="B2484" t="s">
        <v>4056</v>
      </c>
      <c r="E2484" t="s">
        <v>1857</v>
      </c>
      <c r="F2484" s="25" t="s">
        <v>4110</v>
      </c>
      <c r="G2484" s="6"/>
      <c r="H2484" s="7">
        <v>10195</v>
      </c>
      <c r="I2484" s="8"/>
      <c r="J2484" s="8">
        <v>0</v>
      </c>
      <c r="K2484" s="8"/>
      <c r="L2484" s="8">
        <v>0</v>
      </c>
      <c r="M2484" s="8"/>
      <c r="N2484" s="8">
        <v>0</v>
      </c>
      <c r="O2484" s="8"/>
      <c r="P2484" s="8">
        <v>1</v>
      </c>
      <c r="Q2484" s="8"/>
      <c r="R2484" s="8">
        <v>0</v>
      </c>
      <c r="S2484" s="8"/>
      <c r="T2484" s="8">
        <v>0</v>
      </c>
      <c r="U2484" s="26">
        <v>0</v>
      </c>
      <c r="V2484" s="26">
        <v>0</v>
      </c>
      <c r="W2484" s="26">
        <v>10195</v>
      </c>
    </row>
    <row r="2485" spans="1:23">
      <c r="A2485" t="str">
        <f t="shared" si="38"/>
        <v>Turner, South Dakota</v>
      </c>
      <c r="B2485" t="s">
        <v>4056</v>
      </c>
      <c r="E2485" t="s">
        <v>945</v>
      </c>
      <c r="F2485" s="25" t="s">
        <v>4111</v>
      </c>
      <c r="G2485" s="6"/>
      <c r="H2485" s="7">
        <v>8300</v>
      </c>
      <c r="I2485" s="8"/>
      <c r="J2485" s="8">
        <v>0</v>
      </c>
      <c r="K2485" s="8"/>
      <c r="L2485" s="8">
        <v>0</v>
      </c>
      <c r="M2485" s="8"/>
      <c r="N2485" s="8">
        <v>0</v>
      </c>
      <c r="O2485" s="8"/>
      <c r="P2485" s="8">
        <v>1</v>
      </c>
      <c r="Q2485" s="8"/>
      <c r="R2485" s="8">
        <v>0</v>
      </c>
      <c r="S2485" s="8"/>
      <c r="T2485" s="8">
        <v>0</v>
      </c>
      <c r="U2485" s="26">
        <v>0</v>
      </c>
      <c r="V2485" s="26">
        <v>0</v>
      </c>
      <c r="W2485" s="26">
        <v>8300</v>
      </c>
    </row>
    <row r="2486" spans="1:23">
      <c r="A2486" t="str">
        <f t="shared" si="38"/>
        <v>Davison, South Dakota</v>
      </c>
      <c r="B2486" t="s">
        <v>4056</v>
      </c>
      <c r="E2486" t="s">
        <v>4112</v>
      </c>
      <c r="F2486" s="25" t="s">
        <v>4113</v>
      </c>
      <c r="G2486" s="6"/>
      <c r="H2486" s="7">
        <v>19871</v>
      </c>
      <c r="I2486" s="8"/>
      <c r="J2486" s="8">
        <v>0</v>
      </c>
      <c r="K2486" s="8"/>
      <c r="L2486" s="8">
        <v>0</v>
      </c>
      <c r="M2486" s="8"/>
      <c r="N2486" s="8">
        <v>0</v>
      </c>
      <c r="O2486" s="8"/>
      <c r="P2486" s="8">
        <v>1</v>
      </c>
      <c r="Q2486" s="8"/>
      <c r="R2486" s="8">
        <v>0</v>
      </c>
      <c r="S2486" s="8"/>
      <c r="T2486" s="8">
        <v>0</v>
      </c>
      <c r="U2486" s="26">
        <v>0</v>
      </c>
      <c r="V2486" s="26">
        <v>0</v>
      </c>
      <c r="W2486" s="26">
        <v>19871</v>
      </c>
    </row>
    <row r="2487" spans="1:23">
      <c r="A2487" t="str">
        <f t="shared" si="38"/>
        <v>Stanley, South Dakota</v>
      </c>
      <c r="B2487" t="s">
        <v>4056</v>
      </c>
      <c r="E2487" t="s">
        <v>4114</v>
      </c>
      <c r="F2487" s="25" t="s">
        <v>4115</v>
      </c>
      <c r="G2487" s="6"/>
      <c r="H2487" s="7">
        <v>3017</v>
      </c>
      <c r="I2487" s="8"/>
      <c r="J2487" s="8">
        <v>0</v>
      </c>
      <c r="K2487" s="8"/>
      <c r="L2487" s="8">
        <v>0</v>
      </c>
      <c r="M2487" s="8"/>
      <c r="N2487" s="8">
        <v>0</v>
      </c>
      <c r="O2487" s="8"/>
      <c r="P2487" s="8">
        <v>1</v>
      </c>
      <c r="Q2487" s="8"/>
      <c r="R2487" s="8">
        <v>0</v>
      </c>
      <c r="S2487" s="8"/>
      <c r="T2487" s="8">
        <v>0</v>
      </c>
      <c r="U2487" s="26">
        <v>0</v>
      </c>
      <c r="V2487" s="26">
        <v>0</v>
      </c>
      <c r="W2487" s="26">
        <v>3017</v>
      </c>
    </row>
    <row r="2488" spans="1:23">
      <c r="A2488" t="str">
        <f t="shared" si="38"/>
        <v>Aurora, South Dakota</v>
      </c>
      <c r="B2488" t="s">
        <v>4056</v>
      </c>
      <c r="E2488" t="s">
        <v>4116</v>
      </c>
      <c r="F2488" s="25" t="s">
        <v>4117</v>
      </c>
      <c r="G2488" s="6"/>
      <c r="H2488" s="7">
        <v>2763</v>
      </c>
      <c r="I2488" s="8"/>
      <c r="J2488" s="8">
        <v>0</v>
      </c>
      <c r="K2488" s="8"/>
      <c r="L2488" s="8">
        <v>0</v>
      </c>
      <c r="M2488" s="8"/>
      <c r="N2488" s="8">
        <v>0</v>
      </c>
      <c r="O2488" s="8"/>
      <c r="P2488" s="8">
        <v>1</v>
      </c>
      <c r="Q2488" s="8"/>
      <c r="R2488" s="8">
        <v>0</v>
      </c>
      <c r="S2488" s="8"/>
      <c r="T2488" s="8">
        <v>0</v>
      </c>
      <c r="U2488" s="26">
        <v>0</v>
      </c>
      <c r="V2488" s="26">
        <v>0</v>
      </c>
      <c r="W2488" s="26">
        <v>2763</v>
      </c>
    </row>
    <row r="2489" spans="1:23">
      <c r="A2489" t="str">
        <f t="shared" si="38"/>
        <v>Pennington, South Dakota</v>
      </c>
      <c r="B2489" t="s">
        <v>4056</v>
      </c>
      <c r="E2489" t="s">
        <v>2374</v>
      </c>
      <c r="F2489" s="25" t="s">
        <v>4118</v>
      </c>
      <c r="G2489" s="6"/>
      <c r="H2489" s="7">
        <v>110685</v>
      </c>
      <c r="I2489" s="8"/>
      <c r="J2489" s="8">
        <v>0.44103537064642906</v>
      </c>
      <c r="K2489" s="8"/>
      <c r="L2489" s="8">
        <v>0.10714188914487059</v>
      </c>
      <c r="M2489" s="8"/>
      <c r="N2489" s="8">
        <v>0</v>
      </c>
      <c r="O2489" s="8"/>
      <c r="P2489" s="8">
        <v>0.45182274020870039</v>
      </c>
      <c r="Q2489" s="8"/>
      <c r="R2489" s="8">
        <v>0</v>
      </c>
      <c r="S2489" s="8"/>
      <c r="T2489" s="8">
        <v>0</v>
      </c>
      <c r="U2489" s="26">
        <v>48816</v>
      </c>
      <c r="V2489" s="26">
        <v>11859.000000000002</v>
      </c>
      <c r="W2489" s="26">
        <v>50010</v>
      </c>
    </row>
    <row r="2490" spans="1:23">
      <c r="A2490" t="str">
        <f t="shared" si="38"/>
        <v>Lincoln, South Dakota</v>
      </c>
      <c r="B2490" t="s">
        <v>4056</v>
      </c>
      <c r="E2490" t="s">
        <v>326</v>
      </c>
      <c r="F2490" s="25" t="s">
        <v>4119</v>
      </c>
      <c r="G2490" s="6"/>
      <c r="H2490" s="7">
        <v>56826</v>
      </c>
      <c r="I2490" s="8"/>
      <c r="J2490" s="8">
        <v>0.37586668074472956</v>
      </c>
      <c r="K2490" s="8"/>
      <c r="L2490" s="8">
        <v>9.7648963502622033E-2</v>
      </c>
      <c r="M2490" s="8"/>
      <c r="N2490" s="8">
        <v>0</v>
      </c>
      <c r="O2490" s="8"/>
      <c r="P2490" s="8">
        <v>0.5264843557526484</v>
      </c>
      <c r="Q2490" s="8"/>
      <c r="R2490" s="8">
        <v>0</v>
      </c>
      <c r="S2490" s="8"/>
      <c r="T2490" s="8">
        <v>0</v>
      </c>
      <c r="U2490" s="26">
        <v>21359.000000000004</v>
      </c>
      <c r="V2490" s="26">
        <v>5549</v>
      </c>
      <c r="W2490" s="26">
        <v>29917.999999999996</v>
      </c>
    </row>
    <row r="2491" spans="1:23">
      <c r="A2491" t="str">
        <f t="shared" si="38"/>
        <v>Perkins, South Dakota</v>
      </c>
      <c r="B2491" t="s">
        <v>4056</v>
      </c>
      <c r="E2491" t="s">
        <v>3187</v>
      </c>
      <c r="F2491" s="25" t="s">
        <v>4120</v>
      </c>
      <c r="G2491" s="6"/>
      <c r="H2491" s="7">
        <v>2897</v>
      </c>
      <c r="I2491" s="8"/>
      <c r="J2491" s="8">
        <v>0</v>
      </c>
      <c r="K2491" s="8"/>
      <c r="L2491" s="8">
        <v>0</v>
      </c>
      <c r="M2491" s="8"/>
      <c r="N2491" s="8">
        <v>0</v>
      </c>
      <c r="O2491" s="8"/>
      <c r="P2491" s="8">
        <v>1</v>
      </c>
      <c r="Q2491" s="8"/>
      <c r="R2491" s="8">
        <v>0</v>
      </c>
      <c r="S2491" s="8"/>
      <c r="T2491" s="8">
        <v>0</v>
      </c>
      <c r="U2491" s="26">
        <v>0</v>
      </c>
      <c r="V2491" s="26">
        <v>0</v>
      </c>
      <c r="W2491" s="26">
        <v>2897</v>
      </c>
    </row>
    <row r="2492" spans="1:23">
      <c r="A2492" t="str">
        <f t="shared" si="38"/>
        <v>Brookings, South Dakota</v>
      </c>
      <c r="B2492" t="s">
        <v>4056</v>
      </c>
      <c r="E2492" t="s">
        <v>4121</v>
      </c>
      <c r="F2492" s="25" t="s">
        <v>4122</v>
      </c>
      <c r="G2492" s="6"/>
      <c r="H2492" s="7">
        <v>34601</v>
      </c>
      <c r="I2492" s="8"/>
      <c r="J2492" s="8">
        <v>0</v>
      </c>
      <c r="K2492" s="8"/>
      <c r="L2492" s="8">
        <v>0</v>
      </c>
      <c r="M2492" s="8"/>
      <c r="N2492" s="8">
        <v>0</v>
      </c>
      <c r="O2492" s="8"/>
      <c r="P2492" s="8">
        <v>1</v>
      </c>
      <c r="Q2492" s="8"/>
      <c r="R2492" s="8">
        <v>0</v>
      </c>
      <c r="S2492" s="8"/>
      <c r="T2492" s="8">
        <v>0</v>
      </c>
      <c r="U2492" s="26">
        <v>0</v>
      </c>
      <c r="V2492" s="26">
        <v>0</v>
      </c>
      <c r="W2492" s="26">
        <v>34601</v>
      </c>
    </row>
    <row r="2493" spans="1:23">
      <c r="A2493" t="str">
        <f t="shared" si="38"/>
        <v>Buffalo, South Dakota</v>
      </c>
      <c r="B2493" t="s">
        <v>4056</v>
      </c>
      <c r="E2493" t="s">
        <v>3152</v>
      </c>
      <c r="F2493" s="25" t="s">
        <v>4123</v>
      </c>
      <c r="G2493" s="6"/>
      <c r="H2493" s="7">
        <v>2026</v>
      </c>
      <c r="I2493" s="8"/>
      <c r="J2493" s="8">
        <v>0</v>
      </c>
      <c r="K2493" s="8"/>
      <c r="L2493" s="8">
        <v>0</v>
      </c>
      <c r="M2493" s="8"/>
      <c r="N2493" s="8">
        <v>0</v>
      </c>
      <c r="O2493" s="8"/>
      <c r="P2493" s="8">
        <v>1</v>
      </c>
      <c r="Q2493" s="8"/>
      <c r="R2493" s="8">
        <v>0</v>
      </c>
      <c r="S2493" s="8"/>
      <c r="T2493" s="8">
        <v>0</v>
      </c>
      <c r="U2493" s="26">
        <v>0</v>
      </c>
      <c r="V2493" s="26">
        <v>0</v>
      </c>
      <c r="W2493" s="26">
        <v>2026</v>
      </c>
    </row>
    <row r="2494" spans="1:23">
      <c r="A2494" t="str">
        <f t="shared" si="38"/>
        <v>Mellette, South Dakota</v>
      </c>
      <c r="B2494" t="s">
        <v>4056</v>
      </c>
      <c r="E2494" t="s">
        <v>4124</v>
      </c>
      <c r="F2494" s="25" t="s">
        <v>4125</v>
      </c>
      <c r="G2494" s="6"/>
      <c r="H2494" s="7">
        <v>2052</v>
      </c>
      <c r="I2494" s="8"/>
      <c r="J2494" s="8">
        <v>0</v>
      </c>
      <c r="K2494" s="8"/>
      <c r="L2494" s="8">
        <v>0</v>
      </c>
      <c r="M2494" s="8"/>
      <c r="N2494" s="8">
        <v>0</v>
      </c>
      <c r="O2494" s="8"/>
      <c r="P2494" s="8">
        <v>1</v>
      </c>
      <c r="Q2494" s="8"/>
      <c r="R2494" s="8">
        <v>0</v>
      </c>
      <c r="S2494" s="8"/>
      <c r="T2494" s="8">
        <v>0</v>
      </c>
      <c r="U2494" s="26">
        <v>0</v>
      </c>
      <c r="V2494" s="26">
        <v>0</v>
      </c>
      <c r="W2494" s="26">
        <v>2052</v>
      </c>
    </row>
    <row r="2495" spans="1:23">
      <c r="A2495" t="str">
        <f t="shared" si="38"/>
        <v>Potter, South Dakota</v>
      </c>
      <c r="B2495" t="s">
        <v>4056</v>
      </c>
      <c r="E2495" t="s">
        <v>3805</v>
      </c>
      <c r="F2495" s="25" t="s">
        <v>4126</v>
      </c>
      <c r="G2495" s="6"/>
      <c r="H2495" s="7">
        <v>2315</v>
      </c>
      <c r="I2495" s="8"/>
      <c r="J2495" s="8">
        <v>0</v>
      </c>
      <c r="K2495" s="8"/>
      <c r="L2495" s="8">
        <v>0</v>
      </c>
      <c r="M2495" s="8"/>
      <c r="N2495" s="8">
        <v>0</v>
      </c>
      <c r="O2495" s="8"/>
      <c r="P2495" s="8">
        <v>1</v>
      </c>
      <c r="Q2495" s="8"/>
      <c r="R2495" s="8">
        <v>0</v>
      </c>
      <c r="S2495" s="8"/>
      <c r="T2495" s="8">
        <v>0</v>
      </c>
      <c r="U2495" s="26">
        <v>0</v>
      </c>
      <c r="V2495" s="26">
        <v>0</v>
      </c>
      <c r="W2495" s="26">
        <v>2315</v>
      </c>
    </row>
    <row r="2496" spans="1:23">
      <c r="A2496" t="str">
        <f t="shared" si="38"/>
        <v>Fall River, South Dakota</v>
      </c>
      <c r="B2496" t="s">
        <v>4056</v>
      </c>
      <c r="E2496" t="s">
        <v>4127</v>
      </c>
      <c r="F2496" s="25" t="s">
        <v>4128</v>
      </c>
      <c r="G2496" s="6"/>
      <c r="H2496" s="7">
        <v>6747</v>
      </c>
      <c r="I2496" s="8"/>
      <c r="J2496" s="8">
        <v>0</v>
      </c>
      <c r="K2496" s="8"/>
      <c r="L2496" s="8">
        <v>0</v>
      </c>
      <c r="M2496" s="8"/>
      <c r="N2496" s="8">
        <v>0</v>
      </c>
      <c r="O2496" s="8"/>
      <c r="P2496" s="8">
        <v>1</v>
      </c>
      <c r="Q2496" s="8"/>
      <c r="R2496" s="8">
        <v>0</v>
      </c>
      <c r="S2496" s="8"/>
      <c r="T2496" s="8">
        <v>0</v>
      </c>
      <c r="U2496" s="26">
        <v>0</v>
      </c>
      <c r="V2496" s="26">
        <v>0</v>
      </c>
      <c r="W2496" s="26">
        <v>6747</v>
      </c>
    </row>
    <row r="2497" spans="1:23">
      <c r="A2497" t="str">
        <f t="shared" si="38"/>
        <v>Hughes, South Dakota</v>
      </c>
      <c r="B2497" t="s">
        <v>4056</v>
      </c>
      <c r="E2497" t="s">
        <v>3633</v>
      </c>
      <c r="F2497" s="25" t="s">
        <v>4129</v>
      </c>
      <c r="G2497" s="6"/>
      <c r="H2497" s="7">
        <v>17608</v>
      </c>
      <c r="I2497" s="8"/>
      <c r="J2497" s="8">
        <v>0</v>
      </c>
      <c r="K2497" s="8"/>
      <c r="L2497" s="8">
        <v>0</v>
      </c>
      <c r="M2497" s="8"/>
      <c r="N2497" s="8">
        <v>0</v>
      </c>
      <c r="O2497" s="8"/>
      <c r="P2497" s="8">
        <v>1</v>
      </c>
      <c r="Q2497" s="8"/>
      <c r="R2497" s="8">
        <v>0</v>
      </c>
      <c r="S2497" s="8"/>
      <c r="T2497" s="8">
        <v>0</v>
      </c>
      <c r="U2497" s="26">
        <v>0</v>
      </c>
      <c r="V2497" s="26">
        <v>0</v>
      </c>
      <c r="W2497" s="26">
        <v>17608</v>
      </c>
    </row>
    <row r="2498" spans="1:23">
      <c r="A2498" t="str">
        <f t="shared" si="38"/>
        <v>Hyde, South Dakota</v>
      </c>
      <c r="B2498" t="s">
        <v>4056</v>
      </c>
      <c r="E2498" t="s">
        <v>2903</v>
      </c>
      <c r="F2498" s="25" t="s">
        <v>4130</v>
      </c>
      <c r="G2498" s="6"/>
      <c r="H2498" s="7">
        <v>1319</v>
      </c>
      <c r="I2498" s="8"/>
      <c r="J2498" s="8">
        <v>0</v>
      </c>
      <c r="K2498" s="8"/>
      <c r="L2498" s="8">
        <v>0</v>
      </c>
      <c r="M2498" s="8"/>
      <c r="N2498" s="8">
        <v>0</v>
      </c>
      <c r="O2498" s="8"/>
      <c r="P2498" s="8">
        <v>1</v>
      </c>
      <c r="Q2498" s="8"/>
      <c r="R2498" s="8">
        <v>0</v>
      </c>
      <c r="S2498" s="8"/>
      <c r="T2498" s="8">
        <v>0</v>
      </c>
      <c r="U2498" s="26">
        <v>0</v>
      </c>
      <c r="V2498" s="26">
        <v>0</v>
      </c>
      <c r="W2498" s="26">
        <v>1319</v>
      </c>
    </row>
    <row r="2499" spans="1:23">
      <c r="A2499" t="str">
        <f t="shared" si="38"/>
        <v>Hamlin, South Dakota</v>
      </c>
      <c r="B2499" t="s">
        <v>4056</v>
      </c>
      <c r="E2499" t="s">
        <v>4131</v>
      </c>
      <c r="F2499" s="25" t="s">
        <v>4132</v>
      </c>
      <c r="G2499" s="6"/>
      <c r="H2499" s="7">
        <v>6025</v>
      </c>
      <c r="I2499" s="8"/>
      <c r="J2499" s="8">
        <v>0</v>
      </c>
      <c r="K2499" s="8"/>
      <c r="L2499" s="8">
        <v>0</v>
      </c>
      <c r="M2499" s="8"/>
      <c r="N2499" s="8">
        <v>0</v>
      </c>
      <c r="O2499" s="8"/>
      <c r="P2499" s="8">
        <v>1</v>
      </c>
      <c r="Q2499" s="8"/>
      <c r="R2499" s="8">
        <v>0</v>
      </c>
      <c r="S2499" s="8"/>
      <c r="T2499" s="8">
        <v>0</v>
      </c>
      <c r="U2499" s="26">
        <v>0</v>
      </c>
      <c r="V2499" s="26">
        <v>0</v>
      </c>
      <c r="W2499" s="26">
        <v>6025</v>
      </c>
    </row>
    <row r="2500" spans="1:23">
      <c r="A2500" t="str">
        <f t="shared" si="38"/>
        <v>Edmunds, South Dakota</v>
      </c>
      <c r="B2500" t="s">
        <v>4056</v>
      </c>
      <c r="E2500" t="s">
        <v>4133</v>
      </c>
      <c r="F2500" s="25" t="s">
        <v>4134</v>
      </c>
      <c r="G2500" s="6"/>
      <c r="H2500" s="7">
        <v>3909</v>
      </c>
      <c r="I2500" s="8"/>
      <c r="J2500" s="8">
        <v>0</v>
      </c>
      <c r="K2500" s="8"/>
      <c r="L2500" s="8">
        <v>0</v>
      </c>
      <c r="M2500" s="8"/>
      <c r="N2500" s="8">
        <v>0</v>
      </c>
      <c r="O2500" s="8"/>
      <c r="P2500" s="8">
        <v>1</v>
      </c>
      <c r="Q2500" s="8"/>
      <c r="R2500" s="8">
        <v>0</v>
      </c>
      <c r="S2500" s="8"/>
      <c r="T2500" s="8">
        <v>0</v>
      </c>
      <c r="U2500" s="26">
        <v>0</v>
      </c>
      <c r="V2500" s="26">
        <v>0</v>
      </c>
      <c r="W2500" s="26">
        <v>3909</v>
      </c>
    </row>
    <row r="2501" spans="1:23">
      <c r="A2501" t="str">
        <f t="shared" si="38"/>
        <v>Hand, South Dakota</v>
      </c>
      <c r="B2501" t="s">
        <v>4056</v>
      </c>
      <c r="E2501" t="s">
        <v>4135</v>
      </c>
      <c r="F2501" s="25" t="s">
        <v>4136</v>
      </c>
      <c r="G2501" s="6"/>
      <c r="H2501" s="7">
        <v>3256</v>
      </c>
      <c r="I2501" s="8"/>
      <c r="J2501" s="8">
        <v>0</v>
      </c>
      <c r="K2501" s="8"/>
      <c r="L2501" s="8">
        <v>0</v>
      </c>
      <c r="M2501" s="8"/>
      <c r="N2501" s="8">
        <v>0</v>
      </c>
      <c r="O2501" s="8"/>
      <c r="P2501" s="8">
        <v>1</v>
      </c>
      <c r="Q2501" s="8"/>
      <c r="R2501" s="8">
        <v>0</v>
      </c>
      <c r="S2501" s="8"/>
      <c r="T2501" s="8">
        <v>0</v>
      </c>
      <c r="U2501" s="26">
        <v>0</v>
      </c>
      <c r="V2501" s="26">
        <v>0</v>
      </c>
      <c r="W2501" s="26">
        <v>3256</v>
      </c>
    </row>
    <row r="2502" spans="1:23">
      <c r="A2502" t="str">
        <f t="shared" ref="A2502:A2565" si="39">E2502&amp;", "&amp;B2502</f>
        <v>Spink, South Dakota</v>
      </c>
      <c r="B2502" t="s">
        <v>4056</v>
      </c>
      <c r="E2502" t="s">
        <v>4137</v>
      </c>
      <c r="F2502" s="25" t="s">
        <v>4138</v>
      </c>
      <c r="G2502" s="6"/>
      <c r="H2502" s="7">
        <v>6483</v>
      </c>
      <c r="I2502" s="8"/>
      <c r="J2502" s="8">
        <v>0</v>
      </c>
      <c r="K2502" s="8"/>
      <c r="L2502" s="8">
        <v>0</v>
      </c>
      <c r="M2502" s="8"/>
      <c r="N2502" s="8">
        <v>0</v>
      </c>
      <c r="O2502" s="8"/>
      <c r="P2502" s="8">
        <v>1</v>
      </c>
      <c r="Q2502" s="8"/>
      <c r="R2502" s="8">
        <v>0</v>
      </c>
      <c r="S2502" s="8"/>
      <c r="T2502" s="8">
        <v>0</v>
      </c>
      <c r="U2502" s="26">
        <v>0</v>
      </c>
      <c r="V2502" s="26">
        <v>0</v>
      </c>
      <c r="W2502" s="26">
        <v>6483</v>
      </c>
    </row>
    <row r="2503" spans="1:23">
      <c r="A2503" t="str">
        <f t="shared" si="39"/>
        <v>Faulk, South Dakota</v>
      </c>
      <c r="B2503" t="s">
        <v>4056</v>
      </c>
      <c r="E2503" t="s">
        <v>4139</v>
      </c>
      <c r="F2503" s="25" t="s">
        <v>4140</v>
      </c>
      <c r="G2503" s="6"/>
      <c r="H2503" s="7">
        <v>2312</v>
      </c>
      <c r="I2503" s="8"/>
      <c r="J2503" s="8">
        <v>0</v>
      </c>
      <c r="K2503" s="8"/>
      <c r="L2503" s="8">
        <v>0</v>
      </c>
      <c r="M2503" s="8"/>
      <c r="N2503" s="8">
        <v>0</v>
      </c>
      <c r="O2503" s="8"/>
      <c r="P2503" s="8">
        <v>1</v>
      </c>
      <c r="Q2503" s="8"/>
      <c r="R2503" s="8">
        <v>0</v>
      </c>
      <c r="S2503" s="8"/>
      <c r="T2503" s="8">
        <v>0</v>
      </c>
      <c r="U2503" s="26">
        <v>0</v>
      </c>
      <c r="V2503" s="26">
        <v>0</v>
      </c>
      <c r="W2503" s="26">
        <v>2312</v>
      </c>
    </row>
    <row r="2504" spans="1:23">
      <c r="A2504" t="str">
        <f t="shared" si="39"/>
        <v>Butte, South Dakota</v>
      </c>
      <c r="B2504" t="s">
        <v>4056</v>
      </c>
      <c r="E2504" t="s">
        <v>459</v>
      </c>
      <c r="F2504" s="25" t="s">
        <v>4141</v>
      </c>
      <c r="G2504" s="6"/>
      <c r="H2504" s="7">
        <v>10225</v>
      </c>
      <c r="I2504" s="8"/>
      <c r="J2504" s="8">
        <v>0</v>
      </c>
      <c r="K2504" s="8"/>
      <c r="L2504" s="8">
        <v>0</v>
      </c>
      <c r="M2504" s="8"/>
      <c r="N2504" s="8">
        <v>0</v>
      </c>
      <c r="O2504" s="8"/>
      <c r="P2504" s="8">
        <v>1</v>
      </c>
      <c r="Q2504" s="8"/>
      <c r="R2504" s="8">
        <v>0</v>
      </c>
      <c r="S2504" s="8"/>
      <c r="T2504" s="8">
        <v>0</v>
      </c>
      <c r="U2504" s="26">
        <v>0</v>
      </c>
      <c r="V2504" s="26">
        <v>0</v>
      </c>
      <c r="W2504" s="26">
        <v>10225</v>
      </c>
    </row>
    <row r="2505" spans="1:23">
      <c r="A2505" t="str">
        <f t="shared" si="39"/>
        <v>Meade, South Dakota</v>
      </c>
      <c r="B2505" t="s">
        <v>4056</v>
      </c>
      <c r="E2505" t="s">
        <v>1720</v>
      </c>
      <c r="F2505" s="25" t="s">
        <v>4142</v>
      </c>
      <c r="G2505" s="6"/>
      <c r="H2505" s="7">
        <v>27717</v>
      </c>
      <c r="I2505" s="8"/>
      <c r="J2505" s="8">
        <v>0</v>
      </c>
      <c r="K2505" s="8"/>
      <c r="L2505" s="8">
        <v>3.9073492802251329E-2</v>
      </c>
      <c r="M2505" s="8"/>
      <c r="N2505" s="8">
        <v>0</v>
      </c>
      <c r="O2505" s="8"/>
      <c r="P2505" s="8">
        <v>0.96092650719774864</v>
      </c>
      <c r="Q2505" s="8"/>
      <c r="R2505" s="8">
        <v>0</v>
      </c>
      <c r="S2505" s="8"/>
      <c r="T2505" s="8">
        <v>0</v>
      </c>
      <c r="U2505" s="26">
        <v>0</v>
      </c>
      <c r="V2505" s="26">
        <v>1083</v>
      </c>
      <c r="W2505" s="26">
        <v>26634</v>
      </c>
    </row>
    <row r="2506" spans="1:23">
      <c r="A2506" t="str">
        <f t="shared" si="39"/>
        <v>McPherson, South Dakota</v>
      </c>
      <c r="B2506" t="s">
        <v>4056</v>
      </c>
      <c r="E2506" t="s">
        <v>1600</v>
      </c>
      <c r="F2506" s="25" t="s">
        <v>4143</v>
      </c>
      <c r="G2506" s="6"/>
      <c r="H2506" s="7">
        <v>2297</v>
      </c>
      <c r="I2506" s="8"/>
      <c r="J2506" s="8">
        <v>0</v>
      </c>
      <c r="K2506" s="8"/>
      <c r="L2506" s="8">
        <v>0</v>
      </c>
      <c r="M2506" s="8"/>
      <c r="N2506" s="8">
        <v>0</v>
      </c>
      <c r="O2506" s="8"/>
      <c r="P2506" s="8">
        <v>1</v>
      </c>
      <c r="Q2506" s="8"/>
      <c r="R2506" s="8">
        <v>0</v>
      </c>
      <c r="S2506" s="8"/>
      <c r="T2506" s="8">
        <v>0</v>
      </c>
      <c r="U2506" s="26">
        <v>0</v>
      </c>
      <c r="V2506" s="26">
        <v>0</v>
      </c>
      <c r="W2506" s="26">
        <v>2297</v>
      </c>
    </row>
    <row r="2507" spans="1:23">
      <c r="A2507" t="str">
        <f t="shared" si="39"/>
        <v>Oglala Lakota, South Dakota</v>
      </c>
      <c r="B2507" t="s">
        <v>4056</v>
      </c>
      <c r="E2507" t="s">
        <v>4144</v>
      </c>
      <c r="F2507" s="25" t="s">
        <v>4145</v>
      </c>
      <c r="G2507" s="6"/>
      <c r="H2507" s="7">
        <v>14335</v>
      </c>
      <c r="I2507" s="8"/>
      <c r="J2507" s="8">
        <v>0</v>
      </c>
      <c r="K2507" s="8"/>
      <c r="L2507" s="8">
        <v>0</v>
      </c>
      <c r="M2507" s="8"/>
      <c r="N2507" s="8">
        <v>0</v>
      </c>
      <c r="O2507" s="8"/>
      <c r="P2507" s="8">
        <v>1</v>
      </c>
      <c r="Q2507" s="8"/>
      <c r="R2507" s="8">
        <v>0</v>
      </c>
      <c r="S2507" s="8"/>
      <c r="T2507" s="8">
        <v>0</v>
      </c>
      <c r="U2507" s="26">
        <v>0</v>
      </c>
      <c r="V2507" s="26">
        <v>0</v>
      </c>
      <c r="W2507" s="26">
        <v>14335</v>
      </c>
    </row>
    <row r="2508" spans="1:23">
      <c r="A2508" t="str">
        <f t="shared" si="39"/>
        <v>Charles Mix, South Dakota</v>
      </c>
      <c r="B2508" t="s">
        <v>4056</v>
      </c>
      <c r="E2508" t="s">
        <v>4146</v>
      </c>
      <c r="F2508" s="25" t="s">
        <v>4147</v>
      </c>
      <c r="G2508" s="6"/>
      <c r="H2508" s="7">
        <v>9349</v>
      </c>
      <c r="I2508" s="8"/>
      <c r="J2508" s="8">
        <v>0</v>
      </c>
      <c r="K2508" s="8"/>
      <c r="L2508" s="8">
        <v>0</v>
      </c>
      <c r="M2508" s="8"/>
      <c r="N2508" s="8">
        <v>0</v>
      </c>
      <c r="O2508" s="8"/>
      <c r="P2508" s="8">
        <v>1</v>
      </c>
      <c r="Q2508" s="8"/>
      <c r="R2508" s="8">
        <v>0</v>
      </c>
      <c r="S2508" s="8"/>
      <c r="T2508" s="8">
        <v>0</v>
      </c>
      <c r="U2508" s="26">
        <v>0</v>
      </c>
      <c r="V2508" s="26">
        <v>0</v>
      </c>
      <c r="W2508" s="26">
        <v>9349</v>
      </c>
    </row>
    <row r="2509" spans="1:23">
      <c r="A2509" t="str">
        <f t="shared" si="39"/>
        <v>Union, South Dakota</v>
      </c>
      <c r="B2509" t="s">
        <v>4056</v>
      </c>
      <c r="E2509" t="s">
        <v>348</v>
      </c>
      <c r="F2509" s="25" t="s">
        <v>4148</v>
      </c>
      <c r="G2509" s="6"/>
      <c r="H2509" s="7">
        <v>15368</v>
      </c>
      <c r="I2509" s="8"/>
      <c r="J2509" s="8">
        <v>0</v>
      </c>
      <c r="K2509" s="8"/>
      <c r="L2509" s="8">
        <v>0.25247267048412286</v>
      </c>
      <c r="M2509" s="8"/>
      <c r="N2509" s="8">
        <v>0</v>
      </c>
      <c r="O2509" s="8"/>
      <c r="P2509" s="8">
        <v>0.74752732951587719</v>
      </c>
      <c r="Q2509" s="8"/>
      <c r="R2509" s="8">
        <v>0</v>
      </c>
      <c r="S2509" s="8"/>
      <c r="T2509" s="8">
        <v>0</v>
      </c>
      <c r="U2509" s="26">
        <v>0</v>
      </c>
      <c r="V2509" s="26">
        <v>3880</v>
      </c>
      <c r="W2509" s="26">
        <v>11488</v>
      </c>
    </row>
    <row r="2510" spans="1:23">
      <c r="A2510" t="str">
        <f t="shared" si="39"/>
        <v>Day, South Dakota</v>
      </c>
      <c r="B2510" t="s">
        <v>4056</v>
      </c>
      <c r="E2510" t="s">
        <v>4149</v>
      </c>
      <c r="F2510" s="25" t="s">
        <v>4150</v>
      </c>
      <c r="G2510" s="6"/>
      <c r="H2510" s="7">
        <v>5486</v>
      </c>
      <c r="I2510" s="8"/>
      <c r="J2510" s="8">
        <v>0</v>
      </c>
      <c r="K2510" s="8"/>
      <c r="L2510" s="8">
        <v>0</v>
      </c>
      <c r="M2510" s="8"/>
      <c r="N2510" s="8">
        <v>0</v>
      </c>
      <c r="O2510" s="8"/>
      <c r="P2510" s="8">
        <v>1</v>
      </c>
      <c r="Q2510" s="8"/>
      <c r="R2510" s="8">
        <v>0</v>
      </c>
      <c r="S2510" s="8"/>
      <c r="T2510" s="8">
        <v>0</v>
      </c>
      <c r="U2510" s="26">
        <v>0</v>
      </c>
      <c r="V2510" s="26">
        <v>0</v>
      </c>
      <c r="W2510" s="26">
        <v>5486</v>
      </c>
    </row>
    <row r="2511" spans="1:23">
      <c r="A2511" t="str">
        <f t="shared" si="39"/>
        <v>Tripp, South Dakota</v>
      </c>
      <c r="B2511" t="s">
        <v>4056</v>
      </c>
      <c r="E2511" t="s">
        <v>4151</v>
      </c>
      <c r="F2511" s="25" t="s">
        <v>4152</v>
      </c>
      <c r="G2511" s="6"/>
      <c r="H2511" s="7">
        <v>5458</v>
      </c>
      <c r="I2511" s="8"/>
      <c r="J2511" s="8">
        <v>0</v>
      </c>
      <c r="K2511" s="8"/>
      <c r="L2511" s="8">
        <v>0</v>
      </c>
      <c r="M2511" s="8"/>
      <c r="N2511" s="8">
        <v>0</v>
      </c>
      <c r="O2511" s="8"/>
      <c r="P2511" s="8">
        <v>1</v>
      </c>
      <c r="Q2511" s="8"/>
      <c r="R2511" s="8">
        <v>0</v>
      </c>
      <c r="S2511" s="8"/>
      <c r="T2511" s="8">
        <v>0</v>
      </c>
      <c r="U2511" s="26">
        <v>0</v>
      </c>
      <c r="V2511" s="26">
        <v>0</v>
      </c>
      <c r="W2511" s="26">
        <v>5458</v>
      </c>
    </row>
    <row r="2512" spans="1:23">
      <c r="A2512" t="str">
        <f t="shared" si="39"/>
        <v>Sanborn, South Dakota</v>
      </c>
      <c r="B2512" t="s">
        <v>4056</v>
      </c>
      <c r="E2512" t="s">
        <v>4153</v>
      </c>
      <c r="F2512" s="25" t="s">
        <v>4154</v>
      </c>
      <c r="G2512" s="6"/>
      <c r="H2512" s="7">
        <v>2379</v>
      </c>
      <c r="I2512" s="8"/>
      <c r="J2512" s="8">
        <v>0</v>
      </c>
      <c r="K2512" s="8"/>
      <c r="L2512" s="8">
        <v>0</v>
      </c>
      <c r="M2512" s="8"/>
      <c r="N2512" s="8">
        <v>0</v>
      </c>
      <c r="O2512" s="8"/>
      <c r="P2512" s="8">
        <v>1</v>
      </c>
      <c r="Q2512" s="8"/>
      <c r="R2512" s="8">
        <v>0</v>
      </c>
      <c r="S2512" s="8"/>
      <c r="T2512" s="8">
        <v>0</v>
      </c>
      <c r="U2512" s="26">
        <v>0</v>
      </c>
      <c r="V2512" s="26">
        <v>0</v>
      </c>
      <c r="W2512" s="26">
        <v>2379</v>
      </c>
    </row>
    <row r="2513" spans="1:23">
      <c r="A2513" t="str">
        <f t="shared" si="39"/>
        <v>Corson, South Dakota</v>
      </c>
      <c r="B2513" t="s">
        <v>4056</v>
      </c>
      <c r="E2513" t="s">
        <v>4155</v>
      </c>
      <c r="F2513" s="25" t="s">
        <v>4156</v>
      </c>
      <c r="G2513" s="6"/>
      <c r="H2513" s="7">
        <v>4150</v>
      </c>
      <c r="I2513" s="8"/>
      <c r="J2513" s="8">
        <v>0</v>
      </c>
      <c r="K2513" s="8"/>
      <c r="L2513" s="8">
        <v>0</v>
      </c>
      <c r="M2513" s="8"/>
      <c r="N2513" s="8">
        <v>0</v>
      </c>
      <c r="O2513" s="8"/>
      <c r="P2513" s="8">
        <v>1</v>
      </c>
      <c r="Q2513" s="8"/>
      <c r="R2513" s="8">
        <v>0</v>
      </c>
      <c r="S2513" s="8"/>
      <c r="T2513" s="8">
        <v>0</v>
      </c>
      <c r="U2513" s="26">
        <v>0</v>
      </c>
      <c r="V2513" s="26">
        <v>0</v>
      </c>
      <c r="W2513" s="26">
        <v>4150</v>
      </c>
    </row>
    <row r="2514" spans="1:23">
      <c r="A2514" t="str">
        <f t="shared" si="39"/>
        <v>Gregory, South Dakota</v>
      </c>
      <c r="B2514" t="s">
        <v>4056</v>
      </c>
      <c r="E2514" t="s">
        <v>4157</v>
      </c>
      <c r="F2514" s="25" t="s">
        <v>4158</v>
      </c>
      <c r="G2514" s="6"/>
      <c r="H2514" s="7">
        <v>4186</v>
      </c>
      <c r="I2514" s="8"/>
      <c r="J2514" s="8">
        <v>0</v>
      </c>
      <c r="K2514" s="8"/>
      <c r="L2514" s="8">
        <v>0</v>
      </c>
      <c r="M2514" s="8"/>
      <c r="N2514" s="8">
        <v>0</v>
      </c>
      <c r="O2514" s="8"/>
      <c r="P2514" s="8">
        <v>1</v>
      </c>
      <c r="Q2514" s="8"/>
      <c r="R2514" s="8">
        <v>0</v>
      </c>
      <c r="S2514" s="8"/>
      <c r="T2514" s="8">
        <v>0</v>
      </c>
      <c r="U2514" s="26">
        <v>0</v>
      </c>
      <c r="V2514" s="26">
        <v>0</v>
      </c>
      <c r="W2514" s="26">
        <v>4186</v>
      </c>
    </row>
    <row r="2515" spans="1:23">
      <c r="A2515" t="str">
        <f t="shared" si="39"/>
        <v>Grant, South Dakota</v>
      </c>
      <c r="B2515" t="s">
        <v>4056</v>
      </c>
      <c r="E2515" t="s">
        <v>337</v>
      </c>
      <c r="F2515" s="25" t="s">
        <v>4159</v>
      </c>
      <c r="G2515" s="6"/>
      <c r="H2515" s="7">
        <v>7149</v>
      </c>
      <c r="I2515" s="8"/>
      <c r="J2515" s="8">
        <v>0</v>
      </c>
      <c r="K2515" s="8"/>
      <c r="L2515" s="8">
        <v>0</v>
      </c>
      <c r="M2515" s="8"/>
      <c r="N2515" s="8">
        <v>0</v>
      </c>
      <c r="O2515" s="8"/>
      <c r="P2515" s="8">
        <v>1</v>
      </c>
      <c r="Q2515" s="8"/>
      <c r="R2515" s="8">
        <v>0</v>
      </c>
      <c r="S2515" s="8"/>
      <c r="T2515" s="8">
        <v>0</v>
      </c>
      <c r="U2515" s="26">
        <v>0</v>
      </c>
      <c r="V2515" s="26">
        <v>0</v>
      </c>
      <c r="W2515" s="26">
        <v>7149</v>
      </c>
    </row>
    <row r="2516" spans="1:23">
      <c r="A2516" t="str">
        <f t="shared" si="39"/>
        <v>Marshall, South Dakota</v>
      </c>
      <c r="B2516" t="s">
        <v>4056</v>
      </c>
      <c r="E2516" t="s">
        <v>165</v>
      </c>
      <c r="F2516" s="25" t="s">
        <v>4160</v>
      </c>
      <c r="G2516" s="6"/>
      <c r="H2516" s="7">
        <v>4891</v>
      </c>
      <c r="I2516" s="8"/>
      <c r="J2516" s="8">
        <v>0</v>
      </c>
      <c r="K2516" s="8"/>
      <c r="L2516" s="8">
        <v>0</v>
      </c>
      <c r="M2516" s="8"/>
      <c r="N2516" s="8">
        <v>0</v>
      </c>
      <c r="O2516" s="8"/>
      <c r="P2516" s="8">
        <v>1</v>
      </c>
      <c r="Q2516" s="8"/>
      <c r="R2516" s="8">
        <v>0</v>
      </c>
      <c r="S2516" s="8"/>
      <c r="T2516" s="8">
        <v>0</v>
      </c>
      <c r="U2516" s="26">
        <v>0</v>
      </c>
      <c r="V2516" s="26">
        <v>0</v>
      </c>
      <c r="W2516" s="26">
        <v>4891</v>
      </c>
    </row>
    <row r="2517" spans="1:23">
      <c r="A2517" t="str">
        <f t="shared" si="39"/>
        <v>Hamilton, Tennessee</v>
      </c>
      <c r="B2517" t="s">
        <v>4161</v>
      </c>
      <c r="E2517" t="s">
        <v>753</v>
      </c>
      <c r="F2517" s="25" t="s">
        <v>4162</v>
      </c>
      <c r="G2517" s="6"/>
      <c r="H2517" s="7">
        <v>360919</v>
      </c>
      <c r="I2517" s="8"/>
      <c r="J2517" s="8">
        <v>0.47424491367869243</v>
      </c>
      <c r="K2517" s="8"/>
      <c r="L2517" s="8">
        <v>0.33818391384216401</v>
      </c>
      <c r="M2517" s="8"/>
      <c r="N2517" s="8">
        <v>0</v>
      </c>
      <c r="O2517" s="8"/>
      <c r="P2517" s="8">
        <v>0.18757117247914351</v>
      </c>
      <c r="Q2517" s="8"/>
      <c r="R2517" s="8">
        <v>0</v>
      </c>
      <c r="S2517" s="8"/>
      <c r="T2517" s="8">
        <v>0</v>
      </c>
      <c r="U2517" s="26">
        <v>171164</v>
      </c>
      <c r="V2517" s="26">
        <v>122056.99999999999</v>
      </c>
      <c r="W2517" s="26">
        <v>67698</v>
      </c>
    </row>
    <row r="2518" spans="1:23">
      <c r="A2518" t="str">
        <f t="shared" si="39"/>
        <v>Marion, Tennessee</v>
      </c>
      <c r="B2518" t="s">
        <v>4161</v>
      </c>
      <c r="E2518" t="s">
        <v>109</v>
      </c>
      <c r="F2518" s="25" t="s">
        <v>4163</v>
      </c>
      <c r="G2518" s="6"/>
      <c r="H2518" s="7">
        <v>28538</v>
      </c>
      <c r="I2518" s="8"/>
      <c r="J2518" s="8">
        <v>0</v>
      </c>
      <c r="K2518" s="8"/>
      <c r="L2518" s="8">
        <v>0</v>
      </c>
      <c r="M2518" s="8"/>
      <c r="N2518" s="8">
        <v>0</v>
      </c>
      <c r="O2518" s="8"/>
      <c r="P2518" s="8">
        <v>1</v>
      </c>
      <c r="Q2518" s="8"/>
      <c r="R2518" s="8">
        <v>0</v>
      </c>
      <c r="S2518" s="8"/>
      <c r="T2518" s="8">
        <v>0</v>
      </c>
      <c r="U2518" s="26">
        <v>0</v>
      </c>
      <c r="V2518" s="26">
        <v>0</v>
      </c>
      <c r="W2518" s="26">
        <v>28538</v>
      </c>
    </row>
    <row r="2519" spans="1:23">
      <c r="A2519" t="str">
        <f t="shared" si="39"/>
        <v>Grundy, Tennessee</v>
      </c>
      <c r="B2519" t="s">
        <v>4161</v>
      </c>
      <c r="E2519" t="s">
        <v>1130</v>
      </c>
      <c r="F2519" s="25" t="s">
        <v>4164</v>
      </c>
      <c r="G2519" s="6"/>
      <c r="H2519" s="7">
        <v>13344</v>
      </c>
      <c r="I2519" s="8"/>
      <c r="J2519" s="8">
        <v>0</v>
      </c>
      <c r="K2519" s="8"/>
      <c r="L2519" s="8">
        <v>0</v>
      </c>
      <c r="M2519" s="8"/>
      <c r="N2519" s="8">
        <v>0</v>
      </c>
      <c r="O2519" s="8"/>
      <c r="P2519" s="8">
        <v>1</v>
      </c>
      <c r="Q2519" s="8"/>
      <c r="R2519" s="8">
        <v>0</v>
      </c>
      <c r="S2519" s="8"/>
      <c r="T2519" s="8">
        <v>0</v>
      </c>
      <c r="U2519" s="26">
        <v>0</v>
      </c>
      <c r="V2519" s="26">
        <v>0</v>
      </c>
      <c r="W2519" s="26">
        <v>13344</v>
      </c>
    </row>
    <row r="2520" spans="1:23">
      <c r="A2520" t="str">
        <f t="shared" si="39"/>
        <v>McMinn, Tennessee</v>
      </c>
      <c r="B2520" t="s">
        <v>4161</v>
      </c>
      <c r="E2520" t="s">
        <v>4165</v>
      </c>
      <c r="F2520" s="25" t="s">
        <v>4166</v>
      </c>
      <c r="G2520" s="6"/>
      <c r="H2520" s="7">
        <v>53053</v>
      </c>
      <c r="I2520" s="8"/>
      <c r="J2520" s="8">
        <v>0</v>
      </c>
      <c r="K2520" s="8"/>
      <c r="L2520" s="8">
        <v>0</v>
      </c>
      <c r="M2520" s="8"/>
      <c r="N2520" s="8">
        <v>0</v>
      </c>
      <c r="O2520" s="8"/>
      <c r="P2520" s="8">
        <v>1</v>
      </c>
      <c r="Q2520" s="8"/>
      <c r="R2520" s="8">
        <v>0</v>
      </c>
      <c r="S2520" s="8"/>
      <c r="T2520" s="8">
        <v>0</v>
      </c>
      <c r="U2520" s="26">
        <v>0</v>
      </c>
      <c r="V2520" s="26">
        <v>0</v>
      </c>
      <c r="W2520" s="26">
        <v>53053</v>
      </c>
    </row>
    <row r="2521" spans="1:23">
      <c r="A2521" t="str">
        <f t="shared" si="39"/>
        <v>Sequatchie, Tennessee</v>
      </c>
      <c r="B2521" t="s">
        <v>4161</v>
      </c>
      <c r="E2521" t="s">
        <v>4167</v>
      </c>
      <c r="F2521" s="25" t="s">
        <v>4168</v>
      </c>
      <c r="G2521" s="6"/>
      <c r="H2521" s="7">
        <v>14816</v>
      </c>
      <c r="I2521" s="8"/>
      <c r="J2521" s="8">
        <v>0</v>
      </c>
      <c r="K2521" s="8"/>
      <c r="L2521" s="8">
        <v>0</v>
      </c>
      <c r="M2521" s="8"/>
      <c r="N2521" s="8">
        <v>0</v>
      </c>
      <c r="O2521" s="8"/>
      <c r="P2521" s="8">
        <v>1</v>
      </c>
      <c r="Q2521" s="8"/>
      <c r="R2521" s="8">
        <v>0</v>
      </c>
      <c r="S2521" s="8"/>
      <c r="T2521" s="8">
        <v>0</v>
      </c>
      <c r="U2521" s="26">
        <v>0</v>
      </c>
      <c r="V2521" s="26">
        <v>0</v>
      </c>
      <c r="W2521" s="26">
        <v>14816</v>
      </c>
    </row>
    <row r="2522" spans="1:23">
      <c r="A2522" t="str">
        <f t="shared" si="39"/>
        <v>Rhea, Tennessee</v>
      </c>
      <c r="B2522" t="s">
        <v>4161</v>
      </c>
      <c r="E2522" t="s">
        <v>4169</v>
      </c>
      <c r="F2522" s="25" t="s">
        <v>4170</v>
      </c>
      <c r="G2522" s="6"/>
      <c r="H2522" s="7">
        <v>32719</v>
      </c>
      <c r="I2522" s="8"/>
      <c r="J2522" s="8">
        <v>0</v>
      </c>
      <c r="K2522" s="8"/>
      <c r="L2522" s="8">
        <v>0</v>
      </c>
      <c r="M2522" s="8"/>
      <c r="N2522" s="8">
        <v>0</v>
      </c>
      <c r="O2522" s="8"/>
      <c r="P2522" s="8">
        <v>1</v>
      </c>
      <c r="Q2522" s="8"/>
      <c r="R2522" s="8">
        <v>0</v>
      </c>
      <c r="S2522" s="8"/>
      <c r="T2522" s="8">
        <v>0</v>
      </c>
      <c r="U2522" s="26">
        <v>0</v>
      </c>
      <c r="V2522" s="26">
        <v>0</v>
      </c>
      <c r="W2522" s="26">
        <v>32719</v>
      </c>
    </row>
    <row r="2523" spans="1:23">
      <c r="A2523" t="str">
        <f t="shared" si="39"/>
        <v>Bradley, Tennessee</v>
      </c>
      <c r="B2523" t="s">
        <v>4161</v>
      </c>
      <c r="E2523" t="s">
        <v>344</v>
      </c>
      <c r="F2523" s="25" t="s">
        <v>4171</v>
      </c>
      <c r="G2523" s="6"/>
      <c r="H2523" s="7">
        <v>105749</v>
      </c>
      <c r="I2523" s="8"/>
      <c r="J2523" s="8">
        <v>0.33895355984453751</v>
      </c>
      <c r="K2523" s="8"/>
      <c r="L2523" s="8">
        <v>0.19677727448959328</v>
      </c>
      <c r="M2523" s="8"/>
      <c r="N2523" s="8">
        <v>0</v>
      </c>
      <c r="O2523" s="8"/>
      <c r="P2523" s="8">
        <v>0.46426916566586918</v>
      </c>
      <c r="Q2523" s="8"/>
      <c r="R2523" s="8">
        <v>0</v>
      </c>
      <c r="S2523" s="8"/>
      <c r="T2523" s="8">
        <v>0</v>
      </c>
      <c r="U2523" s="26">
        <v>35844</v>
      </c>
      <c r="V2523" s="26">
        <v>20809</v>
      </c>
      <c r="W2523" s="26">
        <v>49096</v>
      </c>
    </row>
    <row r="2524" spans="1:23">
      <c r="A2524" t="str">
        <f t="shared" si="39"/>
        <v>Meigs, Tennessee</v>
      </c>
      <c r="B2524" t="s">
        <v>4161</v>
      </c>
      <c r="E2524" t="s">
        <v>3531</v>
      </c>
      <c r="F2524" s="25" t="s">
        <v>4172</v>
      </c>
      <c r="G2524" s="6"/>
      <c r="H2524" s="7">
        <v>12104</v>
      </c>
      <c r="I2524" s="8"/>
      <c r="J2524" s="8">
        <v>0</v>
      </c>
      <c r="K2524" s="8"/>
      <c r="L2524" s="8">
        <v>0</v>
      </c>
      <c r="M2524" s="8"/>
      <c r="N2524" s="8">
        <v>0</v>
      </c>
      <c r="O2524" s="8"/>
      <c r="P2524" s="8">
        <v>1</v>
      </c>
      <c r="Q2524" s="8"/>
      <c r="R2524" s="8">
        <v>0</v>
      </c>
      <c r="S2524" s="8"/>
      <c r="T2524" s="8">
        <v>0</v>
      </c>
      <c r="U2524" s="26">
        <v>0</v>
      </c>
      <c r="V2524" s="26">
        <v>0</v>
      </c>
      <c r="W2524" s="26">
        <v>12104</v>
      </c>
    </row>
    <row r="2525" spans="1:23">
      <c r="A2525" t="str">
        <f t="shared" si="39"/>
        <v>Bledsoe, Tennessee</v>
      </c>
      <c r="B2525" t="s">
        <v>4161</v>
      </c>
      <c r="E2525" t="s">
        <v>4173</v>
      </c>
      <c r="F2525" s="25" t="s">
        <v>4174</v>
      </c>
      <c r="G2525" s="6"/>
      <c r="H2525" s="7">
        <v>14836</v>
      </c>
      <c r="I2525" s="8"/>
      <c r="J2525" s="8">
        <v>0</v>
      </c>
      <c r="K2525" s="8"/>
      <c r="L2525" s="8">
        <v>0</v>
      </c>
      <c r="M2525" s="8"/>
      <c r="N2525" s="8">
        <v>0</v>
      </c>
      <c r="O2525" s="8"/>
      <c r="P2525" s="8">
        <v>1</v>
      </c>
      <c r="Q2525" s="8"/>
      <c r="R2525" s="8">
        <v>0</v>
      </c>
      <c r="S2525" s="8"/>
      <c r="T2525" s="8">
        <v>0</v>
      </c>
      <c r="U2525" s="26">
        <v>0</v>
      </c>
      <c r="V2525" s="26">
        <v>0</v>
      </c>
      <c r="W2525" s="26">
        <v>14836</v>
      </c>
    </row>
    <row r="2526" spans="1:23">
      <c r="A2526" t="str">
        <f t="shared" si="39"/>
        <v>Polk, Tennessee</v>
      </c>
      <c r="B2526" t="s">
        <v>4161</v>
      </c>
      <c r="E2526" t="s">
        <v>350</v>
      </c>
      <c r="F2526" s="25" t="s">
        <v>4175</v>
      </c>
      <c r="G2526" s="6"/>
      <c r="H2526" s="7">
        <v>16814</v>
      </c>
      <c r="I2526" s="8"/>
      <c r="J2526" s="8">
        <v>0</v>
      </c>
      <c r="K2526" s="8"/>
      <c r="L2526" s="8">
        <v>0</v>
      </c>
      <c r="M2526" s="8"/>
      <c r="N2526" s="8">
        <v>0</v>
      </c>
      <c r="O2526" s="8"/>
      <c r="P2526" s="8">
        <v>1</v>
      </c>
      <c r="Q2526" s="8"/>
      <c r="R2526" s="8">
        <v>0</v>
      </c>
      <c r="S2526" s="8"/>
      <c r="T2526" s="8">
        <v>0</v>
      </c>
      <c r="U2526" s="26">
        <v>0</v>
      </c>
      <c r="V2526" s="26">
        <v>0</v>
      </c>
      <c r="W2526" s="26">
        <v>16814</v>
      </c>
    </row>
    <row r="2527" spans="1:23">
      <c r="A2527" t="str">
        <f t="shared" si="39"/>
        <v>Franklin, Tennessee</v>
      </c>
      <c r="B2527" t="s">
        <v>4161</v>
      </c>
      <c r="E2527" t="s">
        <v>117</v>
      </c>
      <c r="F2527" s="25" t="s">
        <v>4176</v>
      </c>
      <c r="G2527" s="6"/>
      <c r="H2527" s="7">
        <v>41725</v>
      </c>
      <c r="I2527" s="8"/>
      <c r="J2527" s="8">
        <v>0</v>
      </c>
      <c r="K2527" s="8"/>
      <c r="L2527" s="8">
        <v>0</v>
      </c>
      <c r="M2527" s="8"/>
      <c r="N2527" s="8">
        <v>0</v>
      </c>
      <c r="O2527" s="8"/>
      <c r="P2527" s="8">
        <v>1</v>
      </c>
      <c r="Q2527" s="8"/>
      <c r="R2527" s="8">
        <v>0</v>
      </c>
      <c r="S2527" s="8"/>
      <c r="T2527" s="8">
        <v>0</v>
      </c>
      <c r="U2527" s="26">
        <v>0</v>
      </c>
      <c r="V2527" s="26">
        <v>0</v>
      </c>
      <c r="W2527" s="26">
        <v>41725</v>
      </c>
    </row>
    <row r="2528" spans="1:23">
      <c r="A2528" t="str">
        <f t="shared" si="39"/>
        <v>Shelby, Tennessee</v>
      </c>
      <c r="B2528" t="s">
        <v>4161</v>
      </c>
      <c r="E2528" t="s">
        <v>99</v>
      </c>
      <c r="F2528" s="25" t="s">
        <v>4177</v>
      </c>
      <c r="G2528" s="6"/>
      <c r="H2528" s="7">
        <v>936374</v>
      </c>
      <c r="I2528" s="8"/>
      <c r="J2528" s="8">
        <v>0.68551882047130752</v>
      </c>
      <c r="K2528" s="8"/>
      <c r="L2528" s="8">
        <v>0.22883377795624399</v>
      </c>
      <c r="M2528" s="8"/>
      <c r="N2528" s="8">
        <v>0</v>
      </c>
      <c r="O2528" s="8"/>
      <c r="P2528" s="8">
        <v>8.5647401572448614E-2</v>
      </c>
      <c r="Q2528" s="8"/>
      <c r="R2528" s="8">
        <v>0</v>
      </c>
      <c r="S2528" s="8"/>
      <c r="T2528" s="8">
        <v>0</v>
      </c>
      <c r="U2528" s="26">
        <v>641902.00000000012</v>
      </c>
      <c r="V2528" s="26">
        <v>214274</v>
      </c>
      <c r="W2528" s="26">
        <v>80198</v>
      </c>
    </row>
    <row r="2529" spans="1:23">
      <c r="A2529" t="str">
        <f t="shared" si="39"/>
        <v>Knox, Tennessee</v>
      </c>
      <c r="B2529" t="s">
        <v>4161</v>
      </c>
      <c r="E2529" t="s">
        <v>1387</v>
      </c>
      <c r="F2529" s="25" t="s">
        <v>4178</v>
      </c>
      <c r="G2529" s="6"/>
      <c r="H2529" s="7">
        <v>461104</v>
      </c>
      <c r="I2529" s="8"/>
      <c r="J2529" s="8">
        <v>0.38567655019258129</v>
      </c>
      <c r="K2529" s="8"/>
      <c r="L2529" s="8">
        <v>0.47020411881050694</v>
      </c>
      <c r="M2529" s="8"/>
      <c r="N2529" s="8">
        <v>0</v>
      </c>
      <c r="O2529" s="8"/>
      <c r="P2529" s="8">
        <v>0.14411933099691177</v>
      </c>
      <c r="Q2529" s="8"/>
      <c r="R2529" s="8">
        <v>0</v>
      </c>
      <c r="S2529" s="8"/>
      <c r="T2529" s="8">
        <v>0</v>
      </c>
      <c r="U2529" s="26">
        <v>177837</v>
      </c>
      <c r="V2529" s="26">
        <v>216813</v>
      </c>
      <c r="W2529" s="26">
        <v>66454</v>
      </c>
    </row>
    <row r="2530" spans="1:23">
      <c r="A2530" t="str">
        <f t="shared" si="39"/>
        <v>Trousdale, Tennessee</v>
      </c>
      <c r="B2530" t="s">
        <v>4161</v>
      </c>
      <c r="E2530" t="s">
        <v>4179</v>
      </c>
      <c r="F2530" s="25" t="s">
        <v>4180</v>
      </c>
      <c r="G2530" s="6"/>
      <c r="H2530" s="7">
        <v>10231</v>
      </c>
      <c r="I2530" s="8"/>
      <c r="J2530" s="8">
        <v>0</v>
      </c>
      <c r="K2530" s="8"/>
      <c r="L2530" s="8">
        <v>0</v>
      </c>
      <c r="M2530" s="8"/>
      <c r="N2530" s="8">
        <v>0</v>
      </c>
      <c r="O2530" s="8"/>
      <c r="P2530" s="8">
        <v>1</v>
      </c>
      <c r="Q2530" s="8"/>
      <c r="R2530" s="8">
        <v>0</v>
      </c>
      <c r="S2530" s="8"/>
      <c r="T2530" s="8">
        <v>0</v>
      </c>
      <c r="U2530" s="26">
        <v>0</v>
      </c>
      <c r="V2530" s="26">
        <v>0</v>
      </c>
      <c r="W2530" s="26">
        <v>10231</v>
      </c>
    </row>
    <row r="2531" spans="1:23">
      <c r="A2531" t="str">
        <f t="shared" si="39"/>
        <v>Sumner, Tennessee</v>
      </c>
      <c r="B2531" t="s">
        <v>4161</v>
      </c>
      <c r="E2531" t="s">
        <v>1644</v>
      </c>
      <c r="F2531" s="25" t="s">
        <v>4181</v>
      </c>
      <c r="G2531" s="6"/>
      <c r="H2531" s="7">
        <v>183437</v>
      </c>
      <c r="I2531" s="8"/>
      <c r="J2531" s="8">
        <v>0</v>
      </c>
      <c r="K2531" s="8"/>
      <c r="L2531" s="8">
        <v>0.55434835938224025</v>
      </c>
      <c r="M2531" s="8"/>
      <c r="N2531" s="8">
        <v>0</v>
      </c>
      <c r="O2531" s="8"/>
      <c r="P2531" s="8">
        <v>0.4456516406177598</v>
      </c>
      <c r="Q2531" s="8"/>
      <c r="R2531" s="8">
        <v>0</v>
      </c>
      <c r="S2531" s="8"/>
      <c r="T2531" s="8">
        <v>0</v>
      </c>
      <c r="U2531" s="26">
        <v>0</v>
      </c>
      <c r="V2531" s="26">
        <v>101688</v>
      </c>
      <c r="W2531" s="26">
        <v>81749</v>
      </c>
    </row>
    <row r="2532" spans="1:23">
      <c r="A2532" t="str">
        <f t="shared" si="39"/>
        <v>Bedford, Tennessee</v>
      </c>
      <c r="B2532" t="s">
        <v>4161</v>
      </c>
      <c r="E2532" t="s">
        <v>3741</v>
      </c>
      <c r="F2532" s="25" t="s">
        <v>4182</v>
      </c>
      <c r="G2532" s="6"/>
      <c r="H2532" s="7">
        <v>48292</v>
      </c>
      <c r="I2532" s="8"/>
      <c r="J2532" s="8">
        <v>0</v>
      </c>
      <c r="K2532" s="8"/>
      <c r="L2532" s="8">
        <v>0</v>
      </c>
      <c r="M2532" s="8"/>
      <c r="N2532" s="8">
        <v>0</v>
      </c>
      <c r="O2532" s="8"/>
      <c r="P2532" s="8">
        <v>1</v>
      </c>
      <c r="Q2532" s="8"/>
      <c r="R2532" s="8">
        <v>0</v>
      </c>
      <c r="S2532" s="8"/>
      <c r="T2532" s="8">
        <v>0</v>
      </c>
      <c r="U2532" s="26">
        <v>0</v>
      </c>
      <c r="V2532" s="26">
        <v>0</v>
      </c>
      <c r="W2532" s="26">
        <v>48292</v>
      </c>
    </row>
    <row r="2533" spans="1:23">
      <c r="A2533" t="str">
        <f t="shared" si="39"/>
        <v>Hickman, Tennessee</v>
      </c>
      <c r="B2533" t="s">
        <v>4161</v>
      </c>
      <c r="E2533" t="s">
        <v>1820</v>
      </c>
      <c r="F2533" s="25" t="s">
        <v>4183</v>
      </c>
      <c r="G2533" s="6"/>
      <c r="H2533" s="7">
        <v>24813</v>
      </c>
      <c r="I2533" s="8"/>
      <c r="J2533" s="8">
        <v>0</v>
      </c>
      <c r="K2533" s="8"/>
      <c r="L2533" s="8">
        <v>0</v>
      </c>
      <c r="M2533" s="8"/>
      <c r="N2533" s="8">
        <v>0</v>
      </c>
      <c r="O2533" s="8"/>
      <c r="P2533" s="8">
        <v>1</v>
      </c>
      <c r="Q2533" s="8"/>
      <c r="R2533" s="8">
        <v>0</v>
      </c>
      <c r="S2533" s="8"/>
      <c r="T2533" s="8">
        <v>0</v>
      </c>
      <c r="U2533" s="26">
        <v>0</v>
      </c>
      <c r="V2533" s="26">
        <v>0</v>
      </c>
      <c r="W2533" s="26">
        <v>24813</v>
      </c>
    </row>
    <row r="2534" spans="1:23">
      <c r="A2534" t="str">
        <f t="shared" si="39"/>
        <v>Lawrence, Tennessee</v>
      </c>
      <c r="B2534" t="s">
        <v>4161</v>
      </c>
      <c r="E2534" t="s">
        <v>115</v>
      </c>
      <c r="F2534" s="25" t="s">
        <v>4184</v>
      </c>
      <c r="G2534" s="6"/>
      <c r="H2534" s="7">
        <v>43390</v>
      </c>
      <c r="I2534" s="8"/>
      <c r="J2534" s="8">
        <v>0</v>
      </c>
      <c r="K2534" s="8"/>
      <c r="L2534" s="8">
        <v>0</v>
      </c>
      <c r="M2534" s="8"/>
      <c r="N2534" s="8">
        <v>0</v>
      </c>
      <c r="O2534" s="8"/>
      <c r="P2534" s="8">
        <v>1</v>
      </c>
      <c r="Q2534" s="8"/>
      <c r="R2534" s="8">
        <v>0</v>
      </c>
      <c r="S2534" s="8"/>
      <c r="T2534" s="8">
        <v>0</v>
      </c>
      <c r="U2534" s="26">
        <v>0</v>
      </c>
      <c r="V2534" s="26">
        <v>0</v>
      </c>
      <c r="W2534" s="26">
        <v>43390</v>
      </c>
    </row>
    <row r="2535" spans="1:23">
      <c r="A2535" t="str">
        <f t="shared" si="39"/>
        <v>Moore, Tennessee</v>
      </c>
      <c r="B2535" t="s">
        <v>4161</v>
      </c>
      <c r="E2535" t="s">
        <v>2855</v>
      </c>
      <c r="F2535" s="25" t="s">
        <v>4185</v>
      </c>
      <c r="G2535" s="6"/>
      <c r="H2535" s="7">
        <v>6378</v>
      </c>
      <c r="I2535" s="8"/>
      <c r="J2535" s="8">
        <v>0</v>
      </c>
      <c r="K2535" s="8"/>
      <c r="L2535" s="8">
        <v>0</v>
      </c>
      <c r="M2535" s="8"/>
      <c r="N2535" s="8">
        <v>0</v>
      </c>
      <c r="O2535" s="8"/>
      <c r="P2535" s="8">
        <v>1</v>
      </c>
      <c r="Q2535" s="8"/>
      <c r="R2535" s="8">
        <v>0</v>
      </c>
      <c r="S2535" s="8"/>
      <c r="T2535" s="8">
        <v>0</v>
      </c>
      <c r="U2535" s="26">
        <v>0</v>
      </c>
      <c r="V2535" s="26">
        <v>0</v>
      </c>
      <c r="W2535" s="26">
        <v>6378</v>
      </c>
    </row>
    <row r="2536" spans="1:23">
      <c r="A2536" t="str">
        <f t="shared" si="39"/>
        <v>Wayne, Tennessee</v>
      </c>
      <c r="B2536" t="s">
        <v>4161</v>
      </c>
      <c r="E2536" t="s">
        <v>919</v>
      </c>
      <c r="F2536" s="25" t="s">
        <v>4186</v>
      </c>
      <c r="G2536" s="6"/>
      <c r="H2536" s="7">
        <v>16693</v>
      </c>
      <c r="I2536" s="8"/>
      <c r="J2536" s="8">
        <v>0</v>
      </c>
      <c r="K2536" s="8"/>
      <c r="L2536" s="8">
        <v>0</v>
      </c>
      <c r="M2536" s="8"/>
      <c r="N2536" s="8">
        <v>0</v>
      </c>
      <c r="O2536" s="8"/>
      <c r="P2536" s="8">
        <v>1</v>
      </c>
      <c r="Q2536" s="8"/>
      <c r="R2536" s="8">
        <v>0</v>
      </c>
      <c r="S2536" s="8"/>
      <c r="T2536" s="8">
        <v>0</v>
      </c>
      <c r="U2536" s="26">
        <v>0</v>
      </c>
      <c r="V2536" s="26">
        <v>0</v>
      </c>
      <c r="W2536" s="26">
        <v>16693</v>
      </c>
    </row>
    <row r="2537" spans="1:23">
      <c r="A2537" t="str">
        <f t="shared" si="39"/>
        <v>Giles, Tennessee</v>
      </c>
      <c r="B2537" t="s">
        <v>4161</v>
      </c>
      <c r="E2537" t="s">
        <v>4187</v>
      </c>
      <c r="F2537" s="25" t="s">
        <v>4188</v>
      </c>
      <c r="G2537" s="6"/>
      <c r="H2537" s="7">
        <v>29285</v>
      </c>
      <c r="I2537" s="8"/>
      <c r="J2537" s="8">
        <v>0</v>
      </c>
      <c r="K2537" s="8"/>
      <c r="L2537" s="8">
        <v>0</v>
      </c>
      <c r="M2537" s="8"/>
      <c r="N2537" s="8">
        <v>0</v>
      </c>
      <c r="O2537" s="8"/>
      <c r="P2537" s="8">
        <v>1</v>
      </c>
      <c r="Q2537" s="8"/>
      <c r="R2537" s="8">
        <v>0</v>
      </c>
      <c r="S2537" s="8"/>
      <c r="T2537" s="8">
        <v>0</v>
      </c>
      <c r="U2537" s="26">
        <v>0</v>
      </c>
      <c r="V2537" s="26">
        <v>0</v>
      </c>
      <c r="W2537" s="26">
        <v>29285</v>
      </c>
    </row>
    <row r="2538" spans="1:23">
      <c r="A2538" t="str">
        <f t="shared" si="39"/>
        <v>Montgomery, Tennessee</v>
      </c>
      <c r="B2538" t="s">
        <v>4161</v>
      </c>
      <c r="E2538" t="s">
        <v>133</v>
      </c>
      <c r="F2538" s="25" t="s">
        <v>4189</v>
      </c>
      <c r="G2538" s="6"/>
      <c r="H2538" s="7">
        <v>200180</v>
      </c>
      <c r="I2538" s="8"/>
      <c r="J2538" s="8">
        <v>0.66715456089519432</v>
      </c>
      <c r="K2538" s="8"/>
      <c r="L2538" s="8">
        <v>9.641322809471475E-3</v>
      </c>
      <c r="M2538" s="8"/>
      <c r="N2538" s="8">
        <v>0</v>
      </c>
      <c r="O2538" s="8"/>
      <c r="P2538" s="8">
        <v>0.32320411629533419</v>
      </c>
      <c r="Q2538" s="8"/>
      <c r="R2538" s="8">
        <v>0</v>
      </c>
      <c r="S2538" s="8"/>
      <c r="T2538" s="8">
        <v>0</v>
      </c>
      <c r="U2538" s="26">
        <v>133551</v>
      </c>
      <c r="V2538" s="26">
        <v>1929.9999999999998</v>
      </c>
      <c r="W2538" s="26">
        <v>64699</v>
      </c>
    </row>
    <row r="2539" spans="1:23">
      <c r="A2539" t="str">
        <f t="shared" si="39"/>
        <v>Dickson, Tennessee</v>
      </c>
      <c r="B2539" t="s">
        <v>4161</v>
      </c>
      <c r="E2539" t="s">
        <v>4190</v>
      </c>
      <c r="F2539" s="25" t="s">
        <v>4191</v>
      </c>
      <c r="G2539" s="6"/>
      <c r="H2539" s="7">
        <v>52680</v>
      </c>
      <c r="I2539" s="8"/>
      <c r="J2539" s="8">
        <v>0</v>
      </c>
      <c r="K2539" s="8"/>
      <c r="L2539" s="8">
        <v>0</v>
      </c>
      <c r="M2539" s="8"/>
      <c r="N2539" s="8">
        <v>0</v>
      </c>
      <c r="O2539" s="8"/>
      <c r="P2539" s="8">
        <v>1</v>
      </c>
      <c r="Q2539" s="8"/>
      <c r="R2539" s="8">
        <v>0</v>
      </c>
      <c r="S2539" s="8"/>
      <c r="T2539" s="8">
        <v>0</v>
      </c>
      <c r="U2539" s="26">
        <v>0</v>
      </c>
      <c r="V2539" s="26">
        <v>0</v>
      </c>
      <c r="W2539" s="26">
        <v>52680</v>
      </c>
    </row>
    <row r="2540" spans="1:23">
      <c r="A2540" t="str">
        <f t="shared" si="39"/>
        <v>Coffee, Tennessee</v>
      </c>
      <c r="B2540" t="s">
        <v>4161</v>
      </c>
      <c r="E2540" t="s">
        <v>223</v>
      </c>
      <c r="F2540" s="25" t="s">
        <v>4192</v>
      </c>
      <c r="G2540" s="6"/>
      <c r="H2540" s="7">
        <v>55209</v>
      </c>
      <c r="I2540" s="8"/>
      <c r="J2540" s="8">
        <v>0</v>
      </c>
      <c r="K2540" s="8"/>
      <c r="L2540" s="8">
        <v>0</v>
      </c>
      <c r="M2540" s="8"/>
      <c r="N2540" s="8">
        <v>0</v>
      </c>
      <c r="O2540" s="8"/>
      <c r="P2540" s="8">
        <v>1</v>
      </c>
      <c r="Q2540" s="8"/>
      <c r="R2540" s="8">
        <v>0</v>
      </c>
      <c r="S2540" s="8"/>
      <c r="T2540" s="8">
        <v>0</v>
      </c>
      <c r="U2540" s="26">
        <v>0</v>
      </c>
      <c r="V2540" s="26">
        <v>0</v>
      </c>
      <c r="W2540" s="26">
        <v>55209</v>
      </c>
    </row>
    <row r="2541" spans="1:23">
      <c r="A2541" t="str">
        <f t="shared" si="39"/>
        <v>Perry, Tennessee</v>
      </c>
      <c r="B2541" t="s">
        <v>4161</v>
      </c>
      <c r="E2541" t="s">
        <v>151</v>
      </c>
      <c r="F2541" s="25" t="s">
        <v>4193</v>
      </c>
      <c r="G2541" s="6"/>
      <c r="H2541" s="7">
        <v>7962</v>
      </c>
      <c r="I2541" s="8"/>
      <c r="J2541" s="8">
        <v>0</v>
      </c>
      <c r="K2541" s="8"/>
      <c r="L2541" s="8">
        <v>0</v>
      </c>
      <c r="M2541" s="8"/>
      <c r="N2541" s="8">
        <v>0</v>
      </c>
      <c r="O2541" s="8"/>
      <c r="P2541" s="8">
        <v>1</v>
      </c>
      <c r="Q2541" s="8"/>
      <c r="R2541" s="8">
        <v>0</v>
      </c>
      <c r="S2541" s="8"/>
      <c r="T2541" s="8">
        <v>0</v>
      </c>
      <c r="U2541" s="26">
        <v>0</v>
      </c>
      <c r="V2541" s="26">
        <v>0</v>
      </c>
      <c r="W2541" s="26">
        <v>7962</v>
      </c>
    </row>
    <row r="2542" spans="1:23">
      <c r="A2542" t="str">
        <f t="shared" si="39"/>
        <v>Williamson, Tennessee</v>
      </c>
      <c r="B2542" t="s">
        <v>4161</v>
      </c>
      <c r="E2542" t="s">
        <v>1419</v>
      </c>
      <c r="F2542" s="25" t="s">
        <v>4194</v>
      </c>
      <c r="G2542" s="6"/>
      <c r="H2542" s="7">
        <v>225389</v>
      </c>
      <c r="I2542" s="8"/>
      <c r="J2542" s="8">
        <v>0.25047362559840985</v>
      </c>
      <c r="K2542" s="8"/>
      <c r="L2542" s="8">
        <v>0.35836265301323489</v>
      </c>
      <c r="M2542" s="8"/>
      <c r="N2542" s="8">
        <v>0</v>
      </c>
      <c r="O2542" s="8"/>
      <c r="P2542" s="8">
        <v>0.39116372138835526</v>
      </c>
      <c r="Q2542" s="8"/>
      <c r="R2542" s="8">
        <v>0</v>
      </c>
      <c r="S2542" s="8"/>
      <c r="T2542" s="8">
        <v>0</v>
      </c>
      <c r="U2542" s="26">
        <v>56454</v>
      </c>
      <c r="V2542" s="26">
        <v>80771</v>
      </c>
      <c r="W2542" s="26">
        <v>88164</v>
      </c>
    </row>
    <row r="2543" spans="1:23">
      <c r="A2543" t="str">
        <f t="shared" si="39"/>
        <v>Robertson, Tennessee</v>
      </c>
      <c r="B2543" t="s">
        <v>4161</v>
      </c>
      <c r="E2543" t="s">
        <v>1764</v>
      </c>
      <c r="F2543" s="25" t="s">
        <v>4195</v>
      </c>
      <c r="G2543" s="6"/>
      <c r="H2543" s="7">
        <v>70280</v>
      </c>
      <c r="I2543" s="8"/>
      <c r="J2543" s="8">
        <v>0</v>
      </c>
      <c r="K2543" s="8"/>
      <c r="L2543" s="8">
        <v>0.20885031303357995</v>
      </c>
      <c r="M2543" s="8"/>
      <c r="N2543" s="8">
        <v>0</v>
      </c>
      <c r="O2543" s="8"/>
      <c r="P2543" s="8">
        <v>0.79114968696642007</v>
      </c>
      <c r="Q2543" s="8"/>
      <c r="R2543" s="8">
        <v>0</v>
      </c>
      <c r="S2543" s="8"/>
      <c r="T2543" s="8">
        <v>0</v>
      </c>
      <c r="U2543" s="26">
        <v>0</v>
      </c>
      <c r="V2543" s="26">
        <v>14678</v>
      </c>
      <c r="W2543" s="26">
        <v>55602</v>
      </c>
    </row>
    <row r="2544" spans="1:23">
      <c r="A2544" t="str">
        <f t="shared" si="39"/>
        <v>Lincoln, Tennessee</v>
      </c>
      <c r="B2544" t="s">
        <v>4161</v>
      </c>
      <c r="E2544" t="s">
        <v>326</v>
      </c>
      <c r="F2544" s="25" t="s">
        <v>4196</v>
      </c>
      <c r="G2544" s="6"/>
      <c r="H2544" s="7">
        <v>33924</v>
      </c>
      <c r="I2544" s="8"/>
      <c r="J2544" s="8">
        <v>0</v>
      </c>
      <c r="K2544" s="8"/>
      <c r="L2544" s="8">
        <v>0</v>
      </c>
      <c r="M2544" s="8"/>
      <c r="N2544" s="8">
        <v>0</v>
      </c>
      <c r="O2544" s="8"/>
      <c r="P2544" s="8">
        <v>1</v>
      </c>
      <c r="Q2544" s="8"/>
      <c r="R2544" s="8">
        <v>0</v>
      </c>
      <c r="S2544" s="8"/>
      <c r="T2544" s="8">
        <v>0</v>
      </c>
      <c r="U2544" s="26">
        <v>0</v>
      </c>
      <c r="V2544" s="26">
        <v>0</v>
      </c>
      <c r="W2544" s="26">
        <v>33924</v>
      </c>
    </row>
    <row r="2545" spans="1:23">
      <c r="A2545" t="str">
        <f t="shared" si="39"/>
        <v>Marshall, Tennessee</v>
      </c>
      <c r="B2545" t="s">
        <v>4161</v>
      </c>
      <c r="E2545" t="s">
        <v>165</v>
      </c>
      <c r="F2545" s="25" t="s">
        <v>4197</v>
      </c>
      <c r="G2545" s="6"/>
      <c r="H2545" s="7">
        <v>32965</v>
      </c>
      <c r="I2545" s="8"/>
      <c r="J2545" s="8">
        <v>0</v>
      </c>
      <c r="K2545" s="8"/>
      <c r="L2545" s="8">
        <v>0</v>
      </c>
      <c r="M2545" s="8"/>
      <c r="N2545" s="8">
        <v>0</v>
      </c>
      <c r="O2545" s="8"/>
      <c r="P2545" s="8">
        <v>1</v>
      </c>
      <c r="Q2545" s="8"/>
      <c r="R2545" s="8">
        <v>0</v>
      </c>
      <c r="S2545" s="8"/>
      <c r="T2545" s="8">
        <v>0</v>
      </c>
      <c r="U2545" s="26">
        <v>0</v>
      </c>
      <c r="V2545" s="26">
        <v>0</v>
      </c>
      <c r="W2545" s="26">
        <v>32965</v>
      </c>
    </row>
    <row r="2546" spans="1:23">
      <c r="A2546" t="str">
        <f t="shared" si="39"/>
        <v>Cheatham, Tennessee</v>
      </c>
      <c r="B2546" t="s">
        <v>4161</v>
      </c>
      <c r="E2546" t="s">
        <v>4198</v>
      </c>
      <c r="F2546" s="25" t="s">
        <v>4199</v>
      </c>
      <c r="G2546" s="6"/>
      <c r="H2546" s="7">
        <v>40181</v>
      </c>
      <c r="I2546" s="8"/>
      <c r="J2546" s="8">
        <v>0</v>
      </c>
      <c r="K2546" s="8"/>
      <c r="L2546" s="8">
        <v>0.1697817376371917</v>
      </c>
      <c r="M2546" s="8"/>
      <c r="N2546" s="8">
        <v>0</v>
      </c>
      <c r="O2546" s="8"/>
      <c r="P2546" s="8">
        <v>0.83021826236280827</v>
      </c>
      <c r="Q2546" s="8"/>
      <c r="R2546" s="8">
        <v>0</v>
      </c>
      <c r="S2546" s="8"/>
      <c r="T2546" s="8">
        <v>0</v>
      </c>
      <c r="U2546" s="26">
        <v>0</v>
      </c>
      <c r="V2546" s="26">
        <v>6822</v>
      </c>
      <c r="W2546" s="26">
        <v>33359</v>
      </c>
    </row>
    <row r="2547" spans="1:23">
      <c r="A2547" t="str">
        <f t="shared" si="39"/>
        <v>Maury, Tennessee</v>
      </c>
      <c r="B2547" t="s">
        <v>4161</v>
      </c>
      <c r="E2547" t="s">
        <v>4200</v>
      </c>
      <c r="F2547" s="25" t="s">
        <v>4201</v>
      </c>
      <c r="G2547" s="6"/>
      <c r="H2547" s="7">
        <v>91976</v>
      </c>
      <c r="I2547" s="8"/>
      <c r="J2547" s="8">
        <v>0</v>
      </c>
      <c r="K2547" s="8"/>
      <c r="L2547" s="8">
        <v>1.3742715490997653E-2</v>
      </c>
      <c r="M2547" s="8"/>
      <c r="N2547" s="8">
        <v>0</v>
      </c>
      <c r="O2547" s="8"/>
      <c r="P2547" s="8">
        <v>0.9862572845090023</v>
      </c>
      <c r="Q2547" s="8"/>
      <c r="R2547" s="8">
        <v>0</v>
      </c>
      <c r="S2547" s="8"/>
      <c r="T2547" s="8">
        <v>0</v>
      </c>
      <c r="U2547" s="26">
        <v>0</v>
      </c>
      <c r="V2547" s="26">
        <v>1264.0000000000002</v>
      </c>
      <c r="W2547" s="26">
        <v>90712</v>
      </c>
    </row>
    <row r="2548" spans="1:23">
      <c r="A2548" t="str">
        <f t="shared" si="39"/>
        <v>Lewis, Tennessee</v>
      </c>
      <c r="B2548" t="s">
        <v>4161</v>
      </c>
      <c r="E2548" t="s">
        <v>1262</v>
      </c>
      <c r="F2548" s="25" t="s">
        <v>4202</v>
      </c>
      <c r="G2548" s="6"/>
      <c r="H2548" s="7">
        <v>12027</v>
      </c>
      <c r="I2548" s="8"/>
      <c r="J2548" s="8">
        <v>0</v>
      </c>
      <c r="K2548" s="8"/>
      <c r="L2548" s="8">
        <v>0</v>
      </c>
      <c r="M2548" s="8"/>
      <c r="N2548" s="8">
        <v>0</v>
      </c>
      <c r="O2548" s="8"/>
      <c r="P2548" s="8">
        <v>1</v>
      </c>
      <c r="Q2548" s="8"/>
      <c r="R2548" s="8">
        <v>0</v>
      </c>
      <c r="S2548" s="8"/>
      <c r="T2548" s="8">
        <v>0</v>
      </c>
      <c r="U2548" s="26">
        <v>0</v>
      </c>
      <c r="V2548" s="26">
        <v>0</v>
      </c>
      <c r="W2548" s="26">
        <v>12027</v>
      </c>
    </row>
    <row r="2549" spans="1:23">
      <c r="A2549" t="str">
        <f t="shared" si="39"/>
        <v>Davidson, Tennessee</v>
      </c>
      <c r="B2549" t="s">
        <v>4161</v>
      </c>
      <c r="E2549" t="s">
        <v>2821</v>
      </c>
      <c r="F2549" s="25" t="s">
        <v>4203</v>
      </c>
      <c r="G2549" s="6"/>
      <c r="H2549" s="7">
        <v>687488</v>
      </c>
      <c r="I2549" s="8"/>
      <c r="J2549" s="8">
        <v>0.88189902951033339</v>
      </c>
      <c r="K2549" s="8"/>
      <c r="L2549" s="8">
        <v>2.7619391174827777E-2</v>
      </c>
      <c r="M2549" s="8"/>
      <c r="N2549" s="8">
        <v>0</v>
      </c>
      <c r="O2549" s="8"/>
      <c r="P2549" s="8">
        <v>9.0481579314838967E-2</v>
      </c>
      <c r="Q2549" s="8"/>
      <c r="R2549" s="8">
        <v>0</v>
      </c>
      <c r="S2549" s="8"/>
      <c r="T2549" s="8">
        <v>0</v>
      </c>
      <c r="U2549" s="26">
        <v>606295.00000000012</v>
      </c>
      <c r="V2549" s="26">
        <v>18988</v>
      </c>
      <c r="W2549" s="26">
        <v>62205.000000000015</v>
      </c>
    </row>
    <row r="2550" spans="1:23">
      <c r="A2550" t="str">
        <f t="shared" si="39"/>
        <v>White, Tennessee</v>
      </c>
      <c r="B2550" t="s">
        <v>4161</v>
      </c>
      <c r="E2550" t="s">
        <v>302</v>
      </c>
      <c r="F2550" s="25" t="s">
        <v>4204</v>
      </c>
      <c r="G2550" s="6"/>
      <c r="H2550" s="7">
        <v>26800</v>
      </c>
      <c r="I2550" s="8"/>
      <c r="J2550" s="8">
        <v>0</v>
      </c>
      <c r="K2550" s="8"/>
      <c r="L2550" s="8">
        <v>0</v>
      </c>
      <c r="M2550" s="8"/>
      <c r="N2550" s="8">
        <v>0</v>
      </c>
      <c r="O2550" s="8"/>
      <c r="P2550" s="8">
        <v>1</v>
      </c>
      <c r="Q2550" s="8"/>
      <c r="R2550" s="8">
        <v>0</v>
      </c>
      <c r="S2550" s="8"/>
      <c r="T2550" s="8">
        <v>0</v>
      </c>
      <c r="U2550" s="26">
        <v>0</v>
      </c>
      <c r="V2550" s="26">
        <v>0</v>
      </c>
      <c r="W2550" s="26">
        <v>26800</v>
      </c>
    </row>
    <row r="2551" spans="1:23">
      <c r="A2551" t="str">
        <f t="shared" si="39"/>
        <v>Morgan, Tennessee</v>
      </c>
      <c r="B2551" t="s">
        <v>4161</v>
      </c>
      <c r="E2551" t="s">
        <v>123</v>
      </c>
      <c r="F2551" s="25" t="s">
        <v>4205</v>
      </c>
      <c r="G2551" s="6"/>
      <c r="H2551" s="7">
        <v>21545</v>
      </c>
      <c r="I2551" s="8"/>
      <c r="J2551" s="8">
        <v>0</v>
      </c>
      <c r="K2551" s="8"/>
      <c r="L2551" s="8">
        <v>0</v>
      </c>
      <c r="M2551" s="8"/>
      <c r="N2551" s="8">
        <v>0</v>
      </c>
      <c r="O2551" s="8"/>
      <c r="P2551" s="8">
        <v>1</v>
      </c>
      <c r="Q2551" s="8"/>
      <c r="R2551" s="8">
        <v>0</v>
      </c>
      <c r="S2551" s="8"/>
      <c r="T2551" s="8">
        <v>0</v>
      </c>
      <c r="U2551" s="26">
        <v>0</v>
      </c>
      <c r="V2551" s="26">
        <v>0</v>
      </c>
      <c r="W2551" s="26">
        <v>21545</v>
      </c>
    </row>
    <row r="2552" spans="1:23">
      <c r="A2552" t="str">
        <f t="shared" si="39"/>
        <v>Smith, Tennessee</v>
      </c>
      <c r="B2552" t="s">
        <v>4161</v>
      </c>
      <c r="E2552" t="s">
        <v>1657</v>
      </c>
      <c r="F2552" s="25" t="s">
        <v>4206</v>
      </c>
      <c r="G2552" s="6"/>
      <c r="H2552" s="7">
        <v>19740</v>
      </c>
      <c r="I2552" s="8"/>
      <c r="J2552" s="8">
        <v>0</v>
      </c>
      <c r="K2552" s="8"/>
      <c r="L2552" s="8">
        <v>0</v>
      </c>
      <c r="M2552" s="8"/>
      <c r="N2552" s="8">
        <v>0</v>
      </c>
      <c r="O2552" s="8"/>
      <c r="P2552" s="8">
        <v>1</v>
      </c>
      <c r="Q2552" s="8"/>
      <c r="R2552" s="8">
        <v>0</v>
      </c>
      <c r="S2552" s="8"/>
      <c r="T2552" s="8">
        <v>0</v>
      </c>
      <c r="U2552" s="26">
        <v>0</v>
      </c>
      <c r="V2552" s="26">
        <v>0</v>
      </c>
      <c r="W2552" s="26">
        <v>19740</v>
      </c>
    </row>
    <row r="2553" spans="1:23">
      <c r="A2553" t="str">
        <f t="shared" si="39"/>
        <v>Clay, Tennessee</v>
      </c>
      <c r="B2553" t="s">
        <v>4161</v>
      </c>
      <c r="E2553" t="s">
        <v>145</v>
      </c>
      <c r="F2553" s="25" t="s">
        <v>4207</v>
      </c>
      <c r="G2553" s="6"/>
      <c r="H2553" s="7">
        <v>7654</v>
      </c>
      <c r="I2553" s="8"/>
      <c r="J2553" s="8">
        <v>0</v>
      </c>
      <c r="K2553" s="8"/>
      <c r="L2553" s="8">
        <v>0</v>
      </c>
      <c r="M2553" s="8"/>
      <c r="N2553" s="8">
        <v>0</v>
      </c>
      <c r="O2553" s="8"/>
      <c r="P2553" s="8">
        <v>1</v>
      </c>
      <c r="Q2553" s="8"/>
      <c r="R2553" s="8">
        <v>0</v>
      </c>
      <c r="S2553" s="8"/>
      <c r="T2553" s="8">
        <v>0</v>
      </c>
      <c r="U2553" s="26">
        <v>0</v>
      </c>
      <c r="V2553" s="26">
        <v>0</v>
      </c>
      <c r="W2553" s="26">
        <v>7654</v>
      </c>
    </row>
    <row r="2554" spans="1:23">
      <c r="A2554" t="str">
        <f t="shared" si="39"/>
        <v>DeKalb, Tennessee</v>
      </c>
      <c r="B2554" t="s">
        <v>4161</v>
      </c>
      <c r="E2554" t="s">
        <v>135</v>
      </c>
      <c r="F2554" s="25" t="s">
        <v>4208</v>
      </c>
      <c r="G2554" s="6"/>
      <c r="H2554" s="7">
        <v>19847</v>
      </c>
      <c r="I2554" s="8"/>
      <c r="J2554" s="8">
        <v>0</v>
      </c>
      <c r="K2554" s="8"/>
      <c r="L2554" s="8">
        <v>0</v>
      </c>
      <c r="M2554" s="8"/>
      <c r="N2554" s="8">
        <v>0</v>
      </c>
      <c r="O2554" s="8"/>
      <c r="P2554" s="8">
        <v>1</v>
      </c>
      <c r="Q2554" s="8"/>
      <c r="R2554" s="8">
        <v>0</v>
      </c>
      <c r="S2554" s="8"/>
      <c r="T2554" s="8">
        <v>0</v>
      </c>
      <c r="U2554" s="26">
        <v>0</v>
      </c>
      <c r="V2554" s="26">
        <v>0</v>
      </c>
      <c r="W2554" s="26">
        <v>19847</v>
      </c>
    </row>
    <row r="2555" spans="1:23">
      <c r="A2555" t="str">
        <f t="shared" si="39"/>
        <v>Putnam, Tennessee</v>
      </c>
      <c r="B2555" t="s">
        <v>4161</v>
      </c>
      <c r="E2555" t="s">
        <v>706</v>
      </c>
      <c r="F2555" s="25" t="s">
        <v>4209</v>
      </c>
      <c r="G2555" s="6"/>
      <c r="H2555" s="7">
        <v>77447</v>
      </c>
      <c r="I2555" s="8"/>
      <c r="J2555" s="8">
        <v>0</v>
      </c>
      <c r="K2555" s="8"/>
      <c r="L2555" s="8">
        <v>0</v>
      </c>
      <c r="M2555" s="8"/>
      <c r="N2555" s="8">
        <v>0</v>
      </c>
      <c r="O2555" s="8"/>
      <c r="P2555" s="8">
        <v>1</v>
      </c>
      <c r="Q2555" s="8"/>
      <c r="R2555" s="8">
        <v>0</v>
      </c>
      <c r="S2555" s="8"/>
      <c r="T2555" s="8">
        <v>0</v>
      </c>
      <c r="U2555" s="26">
        <v>0</v>
      </c>
      <c r="V2555" s="26">
        <v>0</v>
      </c>
      <c r="W2555" s="26">
        <v>77447</v>
      </c>
    </row>
    <row r="2556" spans="1:23">
      <c r="A2556" t="str">
        <f t="shared" si="39"/>
        <v>Warren, Tennessee</v>
      </c>
      <c r="B2556" t="s">
        <v>4161</v>
      </c>
      <c r="E2556" t="s">
        <v>965</v>
      </c>
      <c r="F2556" s="25" t="s">
        <v>4210</v>
      </c>
      <c r="G2556" s="6"/>
      <c r="H2556" s="7">
        <v>40702</v>
      </c>
      <c r="I2556" s="8"/>
      <c r="J2556" s="8">
        <v>0</v>
      </c>
      <c r="K2556" s="8"/>
      <c r="L2556" s="8">
        <v>0</v>
      </c>
      <c r="M2556" s="8"/>
      <c r="N2556" s="8">
        <v>0</v>
      </c>
      <c r="O2556" s="8"/>
      <c r="P2556" s="8">
        <v>1</v>
      </c>
      <c r="Q2556" s="8"/>
      <c r="R2556" s="8">
        <v>0</v>
      </c>
      <c r="S2556" s="8"/>
      <c r="T2556" s="8">
        <v>0</v>
      </c>
      <c r="U2556" s="26">
        <v>0</v>
      </c>
      <c r="V2556" s="26">
        <v>0</v>
      </c>
      <c r="W2556" s="26">
        <v>40702</v>
      </c>
    </row>
    <row r="2557" spans="1:23">
      <c r="A2557" t="str">
        <f t="shared" si="39"/>
        <v>Jackson, Tennessee</v>
      </c>
      <c r="B2557" t="s">
        <v>4161</v>
      </c>
      <c r="E2557" t="s">
        <v>181</v>
      </c>
      <c r="F2557" s="25" t="s">
        <v>4211</v>
      </c>
      <c r="G2557" s="6"/>
      <c r="H2557" s="7">
        <v>11682</v>
      </c>
      <c r="I2557" s="8"/>
      <c r="J2557" s="8">
        <v>0</v>
      </c>
      <c r="K2557" s="8"/>
      <c r="L2557" s="8">
        <v>0</v>
      </c>
      <c r="M2557" s="8"/>
      <c r="N2557" s="8">
        <v>0</v>
      </c>
      <c r="O2557" s="8"/>
      <c r="P2557" s="8">
        <v>1</v>
      </c>
      <c r="Q2557" s="8"/>
      <c r="R2557" s="8">
        <v>0</v>
      </c>
      <c r="S2557" s="8"/>
      <c r="T2557" s="8">
        <v>0</v>
      </c>
      <c r="U2557" s="26">
        <v>0</v>
      </c>
      <c r="V2557" s="26">
        <v>0</v>
      </c>
      <c r="W2557" s="26">
        <v>11682</v>
      </c>
    </row>
    <row r="2558" spans="1:23">
      <c r="A2558" t="str">
        <f t="shared" si="39"/>
        <v>Macon, Tennessee</v>
      </c>
      <c r="B2558" t="s">
        <v>4161</v>
      </c>
      <c r="E2558" t="s">
        <v>183</v>
      </c>
      <c r="F2558" s="25" t="s">
        <v>4212</v>
      </c>
      <c r="G2558" s="6"/>
      <c r="H2558" s="7">
        <v>23842</v>
      </c>
      <c r="I2558" s="8"/>
      <c r="J2558" s="8">
        <v>0</v>
      </c>
      <c r="K2558" s="8"/>
      <c r="L2558" s="8">
        <v>0</v>
      </c>
      <c r="M2558" s="8"/>
      <c r="N2558" s="8">
        <v>0</v>
      </c>
      <c r="O2558" s="8"/>
      <c r="P2558" s="8">
        <v>1</v>
      </c>
      <c r="Q2558" s="8"/>
      <c r="R2558" s="8">
        <v>0</v>
      </c>
      <c r="S2558" s="8"/>
      <c r="T2558" s="8">
        <v>0</v>
      </c>
      <c r="U2558" s="26">
        <v>0</v>
      </c>
      <c r="V2558" s="26">
        <v>0</v>
      </c>
      <c r="W2558" s="26">
        <v>23842</v>
      </c>
    </row>
    <row r="2559" spans="1:23">
      <c r="A2559" t="str">
        <f t="shared" si="39"/>
        <v>Van Buren, Tennessee</v>
      </c>
      <c r="B2559" t="s">
        <v>4161</v>
      </c>
      <c r="E2559" t="s">
        <v>254</v>
      </c>
      <c r="F2559" s="25" t="s">
        <v>4213</v>
      </c>
      <c r="G2559" s="6"/>
      <c r="H2559" s="7">
        <v>5760</v>
      </c>
      <c r="I2559" s="8"/>
      <c r="J2559" s="8">
        <v>0</v>
      </c>
      <c r="K2559" s="8"/>
      <c r="L2559" s="8">
        <v>0</v>
      </c>
      <c r="M2559" s="8"/>
      <c r="N2559" s="8">
        <v>0</v>
      </c>
      <c r="O2559" s="8"/>
      <c r="P2559" s="8">
        <v>1</v>
      </c>
      <c r="Q2559" s="8"/>
      <c r="R2559" s="8">
        <v>0</v>
      </c>
      <c r="S2559" s="8"/>
      <c r="T2559" s="8">
        <v>0</v>
      </c>
      <c r="U2559" s="26">
        <v>0</v>
      </c>
      <c r="V2559" s="26">
        <v>0</v>
      </c>
      <c r="W2559" s="26">
        <v>5760</v>
      </c>
    </row>
    <row r="2560" spans="1:23">
      <c r="A2560" t="str">
        <f t="shared" si="39"/>
        <v>Roane, Tennessee</v>
      </c>
      <c r="B2560" t="s">
        <v>4161</v>
      </c>
      <c r="E2560" t="s">
        <v>4214</v>
      </c>
      <c r="F2560" s="25" t="s">
        <v>4215</v>
      </c>
      <c r="G2560" s="6"/>
      <c r="H2560" s="7">
        <v>53075</v>
      </c>
      <c r="I2560" s="8"/>
      <c r="J2560" s="8">
        <v>0</v>
      </c>
      <c r="K2560" s="8"/>
      <c r="L2560" s="8">
        <v>2.9090909090909091E-2</v>
      </c>
      <c r="M2560" s="8"/>
      <c r="N2560" s="8">
        <v>0</v>
      </c>
      <c r="O2560" s="8"/>
      <c r="P2560" s="8">
        <v>0.97090909090909094</v>
      </c>
      <c r="Q2560" s="8"/>
      <c r="R2560" s="8">
        <v>0</v>
      </c>
      <c r="S2560" s="8"/>
      <c r="T2560" s="8">
        <v>0</v>
      </c>
      <c r="U2560" s="26">
        <v>0</v>
      </c>
      <c r="V2560" s="26">
        <v>1544</v>
      </c>
      <c r="W2560" s="26">
        <v>51531</v>
      </c>
    </row>
    <row r="2561" spans="1:23">
      <c r="A2561" t="str">
        <f t="shared" si="39"/>
        <v>Cumberland, Tennessee</v>
      </c>
      <c r="B2561" t="s">
        <v>4161</v>
      </c>
      <c r="E2561" t="s">
        <v>1345</v>
      </c>
      <c r="F2561" s="25" t="s">
        <v>4216</v>
      </c>
      <c r="G2561" s="6"/>
      <c r="H2561" s="7">
        <v>59216</v>
      </c>
      <c r="I2561" s="8"/>
      <c r="J2561" s="8">
        <v>0</v>
      </c>
      <c r="K2561" s="8"/>
      <c r="L2561" s="8">
        <v>0</v>
      </c>
      <c r="M2561" s="8"/>
      <c r="N2561" s="8">
        <v>0</v>
      </c>
      <c r="O2561" s="8"/>
      <c r="P2561" s="8">
        <v>1</v>
      </c>
      <c r="Q2561" s="8"/>
      <c r="R2561" s="8">
        <v>0</v>
      </c>
      <c r="S2561" s="8"/>
      <c r="T2561" s="8">
        <v>0</v>
      </c>
      <c r="U2561" s="26">
        <v>0</v>
      </c>
      <c r="V2561" s="26">
        <v>0</v>
      </c>
      <c r="W2561" s="26">
        <v>59216</v>
      </c>
    </row>
    <row r="2562" spans="1:23">
      <c r="A2562" t="str">
        <f t="shared" si="39"/>
        <v>Overton, Tennessee</v>
      </c>
      <c r="B2562" t="s">
        <v>4161</v>
      </c>
      <c r="E2562" t="s">
        <v>4217</v>
      </c>
      <c r="F2562" s="25" t="s">
        <v>4218</v>
      </c>
      <c r="G2562" s="6"/>
      <c r="H2562" s="7">
        <v>22068</v>
      </c>
      <c r="I2562" s="8"/>
      <c r="J2562" s="8">
        <v>0</v>
      </c>
      <c r="K2562" s="8"/>
      <c r="L2562" s="8">
        <v>0</v>
      </c>
      <c r="M2562" s="8"/>
      <c r="N2562" s="8">
        <v>0</v>
      </c>
      <c r="O2562" s="8"/>
      <c r="P2562" s="8">
        <v>1</v>
      </c>
      <c r="Q2562" s="8"/>
      <c r="R2562" s="8">
        <v>0</v>
      </c>
      <c r="S2562" s="8"/>
      <c r="T2562" s="8">
        <v>0</v>
      </c>
      <c r="U2562" s="26">
        <v>0</v>
      </c>
      <c r="V2562" s="26">
        <v>0</v>
      </c>
      <c r="W2562" s="26">
        <v>22068</v>
      </c>
    </row>
    <row r="2563" spans="1:23">
      <c r="A2563" t="str">
        <f t="shared" si="39"/>
        <v>Wilson, Tennessee</v>
      </c>
      <c r="B2563" t="s">
        <v>4161</v>
      </c>
      <c r="E2563" t="s">
        <v>1679</v>
      </c>
      <c r="F2563" s="25" t="s">
        <v>4219</v>
      </c>
      <c r="G2563" s="6"/>
      <c r="H2563" s="7">
        <v>136666</v>
      </c>
      <c r="I2563" s="8"/>
      <c r="J2563" s="8">
        <v>0</v>
      </c>
      <c r="K2563" s="8"/>
      <c r="L2563" s="8">
        <v>0.49198044868511553</v>
      </c>
      <c r="M2563" s="8"/>
      <c r="N2563" s="8">
        <v>0</v>
      </c>
      <c r="O2563" s="8"/>
      <c r="P2563" s="8">
        <v>0.50801955131488441</v>
      </c>
      <c r="Q2563" s="8"/>
      <c r="R2563" s="8">
        <v>0</v>
      </c>
      <c r="S2563" s="8"/>
      <c r="T2563" s="8">
        <v>0</v>
      </c>
      <c r="U2563" s="26">
        <v>0</v>
      </c>
      <c r="V2563" s="26">
        <v>67237</v>
      </c>
      <c r="W2563" s="26">
        <v>69429</v>
      </c>
    </row>
    <row r="2564" spans="1:23">
      <c r="A2564" t="str">
        <f t="shared" si="39"/>
        <v>Fentress, Tennessee</v>
      </c>
      <c r="B2564" t="s">
        <v>4161</v>
      </c>
      <c r="E2564" t="s">
        <v>4220</v>
      </c>
      <c r="F2564" s="25" t="s">
        <v>4221</v>
      </c>
      <c r="G2564" s="6"/>
      <c r="H2564" s="7">
        <v>18213</v>
      </c>
      <c r="I2564" s="8"/>
      <c r="J2564" s="8">
        <v>0</v>
      </c>
      <c r="K2564" s="8"/>
      <c r="L2564" s="8">
        <v>0</v>
      </c>
      <c r="M2564" s="8"/>
      <c r="N2564" s="8">
        <v>0</v>
      </c>
      <c r="O2564" s="8"/>
      <c r="P2564" s="8">
        <v>1</v>
      </c>
      <c r="Q2564" s="8"/>
      <c r="R2564" s="8">
        <v>0</v>
      </c>
      <c r="S2564" s="8"/>
      <c r="T2564" s="8">
        <v>0</v>
      </c>
      <c r="U2564" s="26">
        <v>0</v>
      </c>
      <c r="V2564" s="26">
        <v>0</v>
      </c>
      <c r="W2564" s="26">
        <v>18213</v>
      </c>
    </row>
    <row r="2565" spans="1:23">
      <c r="A2565" t="str">
        <f t="shared" si="39"/>
        <v>Pickett, Tennessee</v>
      </c>
      <c r="B2565" t="s">
        <v>4161</v>
      </c>
      <c r="E2565" t="s">
        <v>4222</v>
      </c>
      <c r="F2565" s="25" t="s">
        <v>4223</v>
      </c>
      <c r="G2565" s="6"/>
      <c r="H2565" s="7">
        <v>5079</v>
      </c>
      <c r="I2565" s="8"/>
      <c r="J2565" s="8">
        <v>0</v>
      </c>
      <c r="K2565" s="8"/>
      <c r="L2565" s="8">
        <v>0</v>
      </c>
      <c r="M2565" s="8"/>
      <c r="N2565" s="8">
        <v>0</v>
      </c>
      <c r="O2565" s="8"/>
      <c r="P2565" s="8">
        <v>1</v>
      </c>
      <c r="Q2565" s="8"/>
      <c r="R2565" s="8">
        <v>0</v>
      </c>
      <c r="S2565" s="8"/>
      <c r="T2565" s="8">
        <v>0</v>
      </c>
      <c r="U2565" s="26">
        <v>0</v>
      </c>
      <c r="V2565" s="26">
        <v>0</v>
      </c>
      <c r="W2565" s="26">
        <v>5079</v>
      </c>
    </row>
    <row r="2566" spans="1:23">
      <c r="A2566" t="str">
        <f t="shared" ref="A2566:A2629" si="40">E2566&amp;", "&amp;B2566</f>
        <v>Cannon, Tennessee</v>
      </c>
      <c r="B2566" t="s">
        <v>4161</v>
      </c>
      <c r="E2566" t="s">
        <v>4224</v>
      </c>
      <c r="F2566" s="25" t="s">
        <v>4225</v>
      </c>
      <c r="G2566" s="6"/>
      <c r="H2566" s="7">
        <v>14178</v>
      </c>
      <c r="I2566" s="8"/>
      <c r="J2566" s="8">
        <v>0</v>
      </c>
      <c r="K2566" s="8"/>
      <c r="L2566" s="8">
        <v>0</v>
      </c>
      <c r="M2566" s="8"/>
      <c r="N2566" s="8">
        <v>0</v>
      </c>
      <c r="O2566" s="8"/>
      <c r="P2566" s="8">
        <v>1</v>
      </c>
      <c r="Q2566" s="8"/>
      <c r="R2566" s="8">
        <v>0</v>
      </c>
      <c r="S2566" s="8"/>
      <c r="T2566" s="8">
        <v>0</v>
      </c>
      <c r="U2566" s="26">
        <v>0</v>
      </c>
      <c r="V2566" s="26">
        <v>0</v>
      </c>
      <c r="W2566" s="26">
        <v>14178</v>
      </c>
    </row>
    <row r="2567" spans="1:23">
      <c r="A2567" t="str">
        <f t="shared" si="40"/>
        <v>Scott, Tennessee</v>
      </c>
      <c r="B2567" t="s">
        <v>4161</v>
      </c>
      <c r="E2567" t="s">
        <v>354</v>
      </c>
      <c r="F2567" s="25" t="s">
        <v>4226</v>
      </c>
      <c r="G2567" s="6"/>
      <c r="H2567" s="7">
        <v>21969</v>
      </c>
      <c r="I2567" s="8"/>
      <c r="J2567" s="8">
        <v>0</v>
      </c>
      <c r="K2567" s="8"/>
      <c r="L2567" s="8">
        <v>0</v>
      </c>
      <c r="M2567" s="8"/>
      <c r="N2567" s="8">
        <v>0</v>
      </c>
      <c r="O2567" s="8"/>
      <c r="P2567" s="8">
        <v>1</v>
      </c>
      <c r="Q2567" s="8"/>
      <c r="R2567" s="8">
        <v>0</v>
      </c>
      <c r="S2567" s="8"/>
      <c r="T2567" s="8">
        <v>0</v>
      </c>
      <c r="U2567" s="26">
        <v>0</v>
      </c>
      <c r="V2567" s="26">
        <v>0</v>
      </c>
      <c r="W2567" s="26">
        <v>21969</v>
      </c>
    </row>
    <row r="2568" spans="1:23">
      <c r="A2568" t="str">
        <f t="shared" si="40"/>
        <v>Lauderdale, Tennessee</v>
      </c>
      <c r="B2568" t="s">
        <v>4161</v>
      </c>
      <c r="E2568" t="s">
        <v>113</v>
      </c>
      <c r="F2568" s="25" t="s">
        <v>4227</v>
      </c>
      <c r="G2568" s="6"/>
      <c r="H2568" s="7">
        <v>25989</v>
      </c>
      <c r="I2568" s="8"/>
      <c r="J2568" s="8">
        <v>0</v>
      </c>
      <c r="K2568" s="8"/>
      <c r="L2568" s="8">
        <v>0</v>
      </c>
      <c r="M2568" s="8"/>
      <c r="N2568" s="8">
        <v>0</v>
      </c>
      <c r="O2568" s="8"/>
      <c r="P2568" s="8">
        <v>1</v>
      </c>
      <c r="Q2568" s="8"/>
      <c r="R2568" s="8">
        <v>0</v>
      </c>
      <c r="S2568" s="8"/>
      <c r="T2568" s="8">
        <v>0</v>
      </c>
      <c r="U2568" s="26">
        <v>0</v>
      </c>
      <c r="V2568" s="26">
        <v>0</v>
      </c>
      <c r="W2568" s="26">
        <v>25989</v>
      </c>
    </row>
    <row r="2569" spans="1:23">
      <c r="A2569" t="str">
        <f t="shared" si="40"/>
        <v>Lake, Tennessee</v>
      </c>
      <c r="B2569" t="s">
        <v>4161</v>
      </c>
      <c r="E2569" t="s">
        <v>489</v>
      </c>
      <c r="F2569" s="25" t="s">
        <v>4228</v>
      </c>
      <c r="G2569" s="6"/>
      <c r="H2569" s="7">
        <v>7401</v>
      </c>
      <c r="I2569" s="8"/>
      <c r="J2569" s="8">
        <v>0</v>
      </c>
      <c r="K2569" s="8"/>
      <c r="L2569" s="8">
        <v>0</v>
      </c>
      <c r="M2569" s="8"/>
      <c r="N2569" s="8">
        <v>0</v>
      </c>
      <c r="O2569" s="8"/>
      <c r="P2569" s="8">
        <v>1</v>
      </c>
      <c r="Q2569" s="8"/>
      <c r="R2569" s="8">
        <v>0</v>
      </c>
      <c r="S2569" s="8"/>
      <c r="T2569" s="8">
        <v>0</v>
      </c>
      <c r="U2569" s="26">
        <v>0</v>
      </c>
      <c r="V2569" s="26">
        <v>0</v>
      </c>
      <c r="W2569" s="26">
        <v>7401</v>
      </c>
    </row>
    <row r="2570" spans="1:23">
      <c r="A2570" t="str">
        <f t="shared" si="40"/>
        <v>Haywood, Tennessee</v>
      </c>
      <c r="B2570" t="s">
        <v>4161</v>
      </c>
      <c r="E2570" t="s">
        <v>2879</v>
      </c>
      <c r="F2570" s="25" t="s">
        <v>4229</v>
      </c>
      <c r="G2570" s="6"/>
      <c r="H2570" s="7">
        <v>17623</v>
      </c>
      <c r="I2570" s="8"/>
      <c r="J2570" s="8">
        <v>0</v>
      </c>
      <c r="K2570" s="8"/>
      <c r="L2570" s="8">
        <v>0</v>
      </c>
      <c r="M2570" s="8"/>
      <c r="N2570" s="8">
        <v>0</v>
      </c>
      <c r="O2570" s="8"/>
      <c r="P2570" s="8">
        <v>1</v>
      </c>
      <c r="Q2570" s="8"/>
      <c r="R2570" s="8">
        <v>0</v>
      </c>
      <c r="S2570" s="8"/>
      <c r="T2570" s="8">
        <v>0</v>
      </c>
      <c r="U2570" s="26">
        <v>0</v>
      </c>
      <c r="V2570" s="26">
        <v>0</v>
      </c>
      <c r="W2570" s="26">
        <v>17623</v>
      </c>
    </row>
    <row r="2571" spans="1:23">
      <c r="A2571" t="str">
        <f t="shared" si="40"/>
        <v>Chester, Tennessee</v>
      </c>
      <c r="B2571" t="s">
        <v>4161</v>
      </c>
      <c r="E2571" t="s">
        <v>3726</v>
      </c>
      <c r="F2571" s="25" t="s">
        <v>4230</v>
      </c>
      <c r="G2571" s="6"/>
      <c r="H2571" s="7">
        <v>17190</v>
      </c>
      <c r="I2571" s="8"/>
      <c r="J2571" s="8">
        <v>0</v>
      </c>
      <c r="K2571" s="8"/>
      <c r="L2571" s="8">
        <v>0</v>
      </c>
      <c r="M2571" s="8"/>
      <c r="N2571" s="8">
        <v>0</v>
      </c>
      <c r="O2571" s="8"/>
      <c r="P2571" s="8">
        <v>1</v>
      </c>
      <c r="Q2571" s="8"/>
      <c r="R2571" s="8">
        <v>0</v>
      </c>
      <c r="S2571" s="8"/>
      <c r="T2571" s="8">
        <v>0</v>
      </c>
      <c r="U2571" s="26">
        <v>0</v>
      </c>
      <c r="V2571" s="26">
        <v>0</v>
      </c>
      <c r="W2571" s="26">
        <v>17190</v>
      </c>
    </row>
    <row r="2572" spans="1:23">
      <c r="A2572" t="str">
        <f t="shared" si="40"/>
        <v>Stewart, Tennessee</v>
      </c>
      <c r="B2572" t="s">
        <v>4161</v>
      </c>
      <c r="E2572" t="s">
        <v>907</v>
      </c>
      <c r="F2572" s="25" t="s">
        <v>4231</v>
      </c>
      <c r="G2572" s="6"/>
      <c r="H2572" s="7">
        <v>13427</v>
      </c>
      <c r="I2572" s="8"/>
      <c r="J2572" s="8">
        <v>0</v>
      </c>
      <c r="K2572" s="8"/>
      <c r="L2572" s="8">
        <v>0</v>
      </c>
      <c r="M2572" s="8"/>
      <c r="N2572" s="8">
        <v>0</v>
      </c>
      <c r="O2572" s="8"/>
      <c r="P2572" s="8">
        <v>1</v>
      </c>
      <c r="Q2572" s="8"/>
      <c r="R2572" s="8">
        <v>0</v>
      </c>
      <c r="S2572" s="8"/>
      <c r="T2572" s="8">
        <v>0</v>
      </c>
      <c r="U2572" s="26">
        <v>0</v>
      </c>
      <c r="V2572" s="26">
        <v>0</v>
      </c>
      <c r="W2572" s="26">
        <v>13427</v>
      </c>
    </row>
    <row r="2573" spans="1:23">
      <c r="A2573" t="str">
        <f t="shared" si="40"/>
        <v>Hardeman, Tennessee</v>
      </c>
      <c r="B2573" t="s">
        <v>4161</v>
      </c>
      <c r="E2573" t="s">
        <v>4232</v>
      </c>
      <c r="F2573" s="25" t="s">
        <v>4233</v>
      </c>
      <c r="G2573" s="6"/>
      <c r="H2573" s="7">
        <v>25443</v>
      </c>
      <c r="I2573" s="8"/>
      <c r="J2573" s="8">
        <v>0</v>
      </c>
      <c r="K2573" s="8"/>
      <c r="L2573" s="8">
        <v>0</v>
      </c>
      <c r="M2573" s="8"/>
      <c r="N2573" s="8">
        <v>0</v>
      </c>
      <c r="O2573" s="8"/>
      <c r="P2573" s="8">
        <v>1</v>
      </c>
      <c r="Q2573" s="8"/>
      <c r="R2573" s="8">
        <v>0</v>
      </c>
      <c r="S2573" s="8"/>
      <c r="T2573" s="8">
        <v>0</v>
      </c>
      <c r="U2573" s="26">
        <v>0</v>
      </c>
      <c r="V2573" s="26">
        <v>0</v>
      </c>
      <c r="W2573" s="26">
        <v>25443</v>
      </c>
    </row>
    <row r="2574" spans="1:23">
      <c r="A2574" t="str">
        <f t="shared" si="40"/>
        <v>Carroll, Tennessee</v>
      </c>
      <c r="B2574" t="s">
        <v>4161</v>
      </c>
      <c r="E2574" t="s">
        <v>238</v>
      </c>
      <c r="F2574" s="25" t="s">
        <v>4234</v>
      </c>
      <c r="G2574" s="6"/>
      <c r="H2574" s="7">
        <v>27886</v>
      </c>
      <c r="I2574" s="8"/>
      <c r="J2574" s="8">
        <v>0</v>
      </c>
      <c r="K2574" s="8"/>
      <c r="L2574" s="8">
        <v>0</v>
      </c>
      <c r="M2574" s="8"/>
      <c r="N2574" s="8">
        <v>0</v>
      </c>
      <c r="O2574" s="8"/>
      <c r="P2574" s="8">
        <v>1</v>
      </c>
      <c r="Q2574" s="8"/>
      <c r="R2574" s="8">
        <v>0</v>
      </c>
      <c r="S2574" s="8"/>
      <c r="T2574" s="8">
        <v>0</v>
      </c>
      <c r="U2574" s="26">
        <v>0</v>
      </c>
      <c r="V2574" s="26">
        <v>0</v>
      </c>
      <c r="W2574" s="26">
        <v>27886</v>
      </c>
    </row>
    <row r="2575" spans="1:23">
      <c r="A2575" t="str">
        <f t="shared" si="40"/>
        <v>Houston, Tennessee</v>
      </c>
      <c r="B2575" t="s">
        <v>4161</v>
      </c>
      <c r="E2575" t="s">
        <v>205</v>
      </c>
      <c r="F2575" s="25" t="s">
        <v>4235</v>
      </c>
      <c r="G2575" s="6"/>
      <c r="H2575" s="7">
        <v>8164</v>
      </c>
      <c r="I2575" s="8"/>
      <c r="J2575" s="8">
        <v>0</v>
      </c>
      <c r="K2575" s="8"/>
      <c r="L2575" s="8">
        <v>0</v>
      </c>
      <c r="M2575" s="8"/>
      <c r="N2575" s="8">
        <v>0</v>
      </c>
      <c r="O2575" s="8"/>
      <c r="P2575" s="8">
        <v>1</v>
      </c>
      <c r="Q2575" s="8"/>
      <c r="R2575" s="8">
        <v>0</v>
      </c>
      <c r="S2575" s="8"/>
      <c r="T2575" s="8">
        <v>0</v>
      </c>
      <c r="U2575" s="26">
        <v>0</v>
      </c>
      <c r="V2575" s="26">
        <v>0</v>
      </c>
      <c r="W2575" s="26">
        <v>8164</v>
      </c>
    </row>
    <row r="2576" spans="1:23">
      <c r="A2576" t="str">
        <f t="shared" si="40"/>
        <v>Humphreys, Tennessee</v>
      </c>
      <c r="B2576" t="s">
        <v>4161</v>
      </c>
      <c r="E2576" t="s">
        <v>2673</v>
      </c>
      <c r="F2576" s="25" t="s">
        <v>4236</v>
      </c>
      <c r="G2576" s="6"/>
      <c r="H2576" s="7">
        <v>18435</v>
      </c>
      <c r="I2576" s="8"/>
      <c r="J2576" s="8">
        <v>0</v>
      </c>
      <c r="K2576" s="8"/>
      <c r="L2576" s="8">
        <v>0</v>
      </c>
      <c r="M2576" s="8"/>
      <c r="N2576" s="8">
        <v>0</v>
      </c>
      <c r="O2576" s="8"/>
      <c r="P2576" s="8">
        <v>1</v>
      </c>
      <c r="Q2576" s="8"/>
      <c r="R2576" s="8">
        <v>0</v>
      </c>
      <c r="S2576" s="8"/>
      <c r="T2576" s="8">
        <v>0</v>
      </c>
      <c r="U2576" s="26">
        <v>0</v>
      </c>
      <c r="V2576" s="26">
        <v>0</v>
      </c>
      <c r="W2576" s="26">
        <v>18435</v>
      </c>
    </row>
    <row r="2577" spans="1:23">
      <c r="A2577" t="str">
        <f t="shared" si="40"/>
        <v>Henry, Tennessee</v>
      </c>
      <c r="B2577" t="s">
        <v>4161</v>
      </c>
      <c r="E2577" t="s">
        <v>227</v>
      </c>
      <c r="F2577" s="25" t="s">
        <v>4237</v>
      </c>
      <c r="G2577" s="6"/>
      <c r="H2577" s="7">
        <v>32284</v>
      </c>
      <c r="I2577" s="8"/>
      <c r="J2577" s="8">
        <v>0</v>
      </c>
      <c r="K2577" s="8"/>
      <c r="L2577" s="8">
        <v>0</v>
      </c>
      <c r="M2577" s="8"/>
      <c r="N2577" s="8">
        <v>0</v>
      </c>
      <c r="O2577" s="8"/>
      <c r="P2577" s="8">
        <v>1</v>
      </c>
      <c r="Q2577" s="8"/>
      <c r="R2577" s="8">
        <v>0</v>
      </c>
      <c r="S2577" s="8"/>
      <c r="T2577" s="8">
        <v>0</v>
      </c>
      <c r="U2577" s="26">
        <v>0</v>
      </c>
      <c r="V2577" s="26">
        <v>0</v>
      </c>
      <c r="W2577" s="26">
        <v>32284</v>
      </c>
    </row>
    <row r="2578" spans="1:23">
      <c r="A2578" t="str">
        <f t="shared" si="40"/>
        <v>Hardin, Tennessee</v>
      </c>
      <c r="B2578" t="s">
        <v>4161</v>
      </c>
      <c r="E2578" t="s">
        <v>1144</v>
      </c>
      <c r="F2578" s="25" t="s">
        <v>4238</v>
      </c>
      <c r="G2578" s="6"/>
      <c r="H2578" s="7">
        <v>25715</v>
      </c>
      <c r="I2578" s="8"/>
      <c r="J2578" s="8">
        <v>0</v>
      </c>
      <c r="K2578" s="8"/>
      <c r="L2578" s="8">
        <v>0</v>
      </c>
      <c r="M2578" s="8"/>
      <c r="N2578" s="8">
        <v>0</v>
      </c>
      <c r="O2578" s="8"/>
      <c r="P2578" s="8">
        <v>1</v>
      </c>
      <c r="Q2578" s="8"/>
      <c r="R2578" s="8">
        <v>0</v>
      </c>
      <c r="S2578" s="8"/>
      <c r="T2578" s="8">
        <v>0</v>
      </c>
      <c r="U2578" s="26">
        <v>0</v>
      </c>
      <c r="V2578" s="26">
        <v>0</v>
      </c>
      <c r="W2578" s="26">
        <v>25715</v>
      </c>
    </row>
    <row r="2579" spans="1:23">
      <c r="A2579" t="str">
        <f t="shared" si="40"/>
        <v>Obion, Tennessee</v>
      </c>
      <c r="B2579" t="s">
        <v>4161</v>
      </c>
      <c r="E2579" t="s">
        <v>4239</v>
      </c>
      <c r="F2579" s="25" t="s">
        <v>4240</v>
      </c>
      <c r="G2579" s="6"/>
      <c r="H2579" s="7">
        <v>30365</v>
      </c>
      <c r="I2579" s="8"/>
      <c r="J2579" s="8">
        <v>0</v>
      </c>
      <c r="K2579" s="8"/>
      <c r="L2579" s="8">
        <v>0</v>
      </c>
      <c r="M2579" s="8"/>
      <c r="N2579" s="8">
        <v>0</v>
      </c>
      <c r="O2579" s="8"/>
      <c r="P2579" s="8">
        <v>1</v>
      </c>
      <c r="Q2579" s="8"/>
      <c r="R2579" s="8">
        <v>0</v>
      </c>
      <c r="S2579" s="8"/>
      <c r="T2579" s="8">
        <v>0</v>
      </c>
      <c r="U2579" s="26">
        <v>0</v>
      </c>
      <c r="V2579" s="26">
        <v>0</v>
      </c>
      <c r="W2579" s="26">
        <v>30365</v>
      </c>
    </row>
    <row r="2580" spans="1:23">
      <c r="A2580" t="str">
        <f t="shared" si="40"/>
        <v>Weakley, Tennessee</v>
      </c>
      <c r="B2580" t="s">
        <v>4161</v>
      </c>
      <c r="E2580" t="s">
        <v>4241</v>
      </c>
      <c r="F2580" s="25" t="s">
        <v>4242</v>
      </c>
      <c r="G2580" s="6"/>
      <c r="H2580" s="7">
        <v>33510</v>
      </c>
      <c r="I2580" s="8"/>
      <c r="J2580" s="8">
        <v>0</v>
      </c>
      <c r="K2580" s="8"/>
      <c r="L2580" s="8">
        <v>0</v>
      </c>
      <c r="M2580" s="8"/>
      <c r="N2580" s="8">
        <v>0</v>
      </c>
      <c r="O2580" s="8"/>
      <c r="P2580" s="8">
        <v>1</v>
      </c>
      <c r="Q2580" s="8"/>
      <c r="R2580" s="8">
        <v>0</v>
      </c>
      <c r="S2580" s="8"/>
      <c r="T2580" s="8">
        <v>0</v>
      </c>
      <c r="U2580" s="26">
        <v>0</v>
      </c>
      <c r="V2580" s="26">
        <v>0</v>
      </c>
      <c r="W2580" s="26">
        <v>33510</v>
      </c>
    </row>
    <row r="2581" spans="1:23">
      <c r="A2581" t="str">
        <f t="shared" si="40"/>
        <v>Henderson, Tennessee</v>
      </c>
      <c r="B2581" t="s">
        <v>4161</v>
      </c>
      <c r="E2581" t="s">
        <v>1403</v>
      </c>
      <c r="F2581" s="25" t="s">
        <v>4243</v>
      </c>
      <c r="G2581" s="6"/>
      <c r="H2581" s="7">
        <v>27977</v>
      </c>
      <c r="I2581" s="8"/>
      <c r="J2581" s="8">
        <v>0</v>
      </c>
      <c r="K2581" s="8"/>
      <c r="L2581" s="8">
        <v>0</v>
      </c>
      <c r="M2581" s="8"/>
      <c r="N2581" s="8">
        <v>0</v>
      </c>
      <c r="O2581" s="8"/>
      <c r="P2581" s="8">
        <v>1</v>
      </c>
      <c r="Q2581" s="8"/>
      <c r="R2581" s="8">
        <v>0</v>
      </c>
      <c r="S2581" s="8"/>
      <c r="T2581" s="8">
        <v>0</v>
      </c>
      <c r="U2581" s="26">
        <v>0</v>
      </c>
      <c r="V2581" s="26">
        <v>0</v>
      </c>
      <c r="W2581" s="26">
        <v>27977</v>
      </c>
    </row>
    <row r="2582" spans="1:23">
      <c r="A2582" t="str">
        <f t="shared" si="40"/>
        <v>McNairy, Tennessee</v>
      </c>
      <c r="B2582" t="s">
        <v>4161</v>
      </c>
      <c r="E2582" t="s">
        <v>4244</v>
      </c>
      <c r="F2582" s="25" t="s">
        <v>4245</v>
      </c>
      <c r="G2582" s="6"/>
      <c r="H2582" s="7">
        <v>25844</v>
      </c>
      <c r="I2582" s="8"/>
      <c r="J2582" s="8">
        <v>0</v>
      </c>
      <c r="K2582" s="8"/>
      <c r="L2582" s="8">
        <v>0</v>
      </c>
      <c r="M2582" s="8"/>
      <c r="N2582" s="8">
        <v>0</v>
      </c>
      <c r="O2582" s="8"/>
      <c r="P2582" s="8">
        <v>1</v>
      </c>
      <c r="Q2582" s="8"/>
      <c r="R2582" s="8">
        <v>0</v>
      </c>
      <c r="S2582" s="8"/>
      <c r="T2582" s="8">
        <v>0</v>
      </c>
      <c r="U2582" s="26">
        <v>0</v>
      </c>
      <c r="V2582" s="26">
        <v>0</v>
      </c>
      <c r="W2582" s="26">
        <v>25844</v>
      </c>
    </row>
    <row r="2583" spans="1:23">
      <c r="A2583" t="str">
        <f t="shared" si="40"/>
        <v>Benton, Tennessee</v>
      </c>
      <c r="B2583" t="s">
        <v>4161</v>
      </c>
      <c r="E2583" t="s">
        <v>241</v>
      </c>
      <c r="F2583" s="25" t="s">
        <v>4246</v>
      </c>
      <c r="G2583" s="6"/>
      <c r="H2583" s="7">
        <v>16140</v>
      </c>
      <c r="I2583" s="8"/>
      <c r="J2583" s="8">
        <v>0</v>
      </c>
      <c r="K2583" s="8"/>
      <c r="L2583" s="8">
        <v>0</v>
      </c>
      <c r="M2583" s="8"/>
      <c r="N2583" s="8">
        <v>0</v>
      </c>
      <c r="O2583" s="8"/>
      <c r="P2583" s="8">
        <v>1</v>
      </c>
      <c r="Q2583" s="8"/>
      <c r="R2583" s="8">
        <v>0</v>
      </c>
      <c r="S2583" s="8"/>
      <c r="T2583" s="8">
        <v>0</v>
      </c>
      <c r="U2583" s="26">
        <v>0</v>
      </c>
      <c r="V2583" s="26">
        <v>0</v>
      </c>
      <c r="W2583" s="26">
        <v>16140</v>
      </c>
    </row>
    <row r="2584" spans="1:23">
      <c r="A2584" t="str">
        <f t="shared" si="40"/>
        <v>Tipton, Tennessee</v>
      </c>
      <c r="B2584" t="s">
        <v>4161</v>
      </c>
      <c r="E2584" t="s">
        <v>1520</v>
      </c>
      <c r="F2584" s="25" t="s">
        <v>4247</v>
      </c>
      <c r="G2584" s="6"/>
      <c r="H2584" s="7">
        <v>61447</v>
      </c>
      <c r="I2584" s="8"/>
      <c r="J2584" s="8">
        <v>0</v>
      </c>
      <c r="K2584" s="8"/>
      <c r="L2584" s="8">
        <v>0.21327322733412538</v>
      </c>
      <c r="M2584" s="8"/>
      <c r="N2584" s="8">
        <v>0</v>
      </c>
      <c r="O2584" s="8"/>
      <c r="P2584" s="8">
        <v>0.78672677266587476</v>
      </c>
      <c r="Q2584" s="8"/>
      <c r="R2584" s="8">
        <v>0</v>
      </c>
      <c r="S2584" s="8"/>
      <c r="T2584" s="8">
        <v>0</v>
      </c>
      <c r="U2584" s="26">
        <v>0</v>
      </c>
      <c r="V2584" s="26">
        <v>13105.000000000002</v>
      </c>
      <c r="W2584" s="26">
        <v>48342.000000000007</v>
      </c>
    </row>
    <row r="2585" spans="1:23">
      <c r="A2585" t="str">
        <f t="shared" si="40"/>
        <v>Crockett, Tennessee</v>
      </c>
      <c r="B2585" t="s">
        <v>4161</v>
      </c>
      <c r="E2585" t="s">
        <v>4248</v>
      </c>
      <c r="F2585" s="25" t="s">
        <v>4249</v>
      </c>
      <c r="G2585" s="6"/>
      <c r="H2585" s="7">
        <v>14399</v>
      </c>
      <c r="I2585" s="8"/>
      <c r="J2585" s="8">
        <v>0</v>
      </c>
      <c r="K2585" s="8"/>
      <c r="L2585" s="8">
        <v>0</v>
      </c>
      <c r="M2585" s="8"/>
      <c r="N2585" s="8">
        <v>0</v>
      </c>
      <c r="O2585" s="8"/>
      <c r="P2585" s="8">
        <v>1</v>
      </c>
      <c r="Q2585" s="8"/>
      <c r="R2585" s="8">
        <v>0</v>
      </c>
      <c r="S2585" s="8"/>
      <c r="T2585" s="8">
        <v>0</v>
      </c>
      <c r="U2585" s="26">
        <v>0</v>
      </c>
      <c r="V2585" s="26">
        <v>0</v>
      </c>
      <c r="W2585" s="26">
        <v>14399</v>
      </c>
    </row>
    <row r="2586" spans="1:23">
      <c r="A2586" t="str">
        <f t="shared" si="40"/>
        <v>Madison, Tennessee</v>
      </c>
      <c r="B2586" t="s">
        <v>4161</v>
      </c>
      <c r="E2586" t="s">
        <v>121</v>
      </c>
      <c r="F2586" s="25" t="s">
        <v>4250</v>
      </c>
      <c r="G2586" s="6"/>
      <c r="H2586" s="7">
        <v>97625</v>
      </c>
      <c r="I2586" s="8"/>
      <c r="J2586" s="8">
        <v>0.56432266325224067</v>
      </c>
      <c r="K2586" s="8"/>
      <c r="L2586" s="8">
        <v>3.4017925736235598E-2</v>
      </c>
      <c r="M2586" s="8"/>
      <c r="N2586" s="8">
        <v>0</v>
      </c>
      <c r="O2586" s="8"/>
      <c r="P2586" s="8">
        <v>0.40165941101152369</v>
      </c>
      <c r="Q2586" s="8"/>
      <c r="R2586" s="8">
        <v>0</v>
      </c>
      <c r="S2586" s="8"/>
      <c r="T2586" s="8">
        <v>0</v>
      </c>
      <c r="U2586" s="26">
        <v>55091.999999999993</v>
      </c>
      <c r="V2586" s="26">
        <v>3321.0000000000005</v>
      </c>
      <c r="W2586" s="26">
        <v>39212</v>
      </c>
    </row>
    <row r="2587" spans="1:23">
      <c r="A2587" t="str">
        <f t="shared" si="40"/>
        <v>Dyer, Tennessee</v>
      </c>
      <c r="B2587" t="s">
        <v>4161</v>
      </c>
      <c r="E2587" t="s">
        <v>4251</v>
      </c>
      <c r="F2587" s="25" t="s">
        <v>4252</v>
      </c>
      <c r="G2587" s="6"/>
      <c r="H2587" s="7">
        <v>37416</v>
      </c>
      <c r="I2587" s="8"/>
      <c r="J2587" s="8">
        <v>0</v>
      </c>
      <c r="K2587" s="8"/>
      <c r="L2587" s="8">
        <v>0</v>
      </c>
      <c r="M2587" s="8"/>
      <c r="N2587" s="8">
        <v>0</v>
      </c>
      <c r="O2587" s="8"/>
      <c r="P2587" s="8">
        <v>1</v>
      </c>
      <c r="Q2587" s="8"/>
      <c r="R2587" s="8">
        <v>0</v>
      </c>
      <c r="S2587" s="8"/>
      <c r="T2587" s="8">
        <v>0</v>
      </c>
      <c r="U2587" s="26">
        <v>0</v>
      </c>
      <c r="V2587" s="26">
        <v>0</v>
      </c>
      <c r="W2587" s="26">
        <v>37416</v>
      </c>
    </row>
    <row r="2588" spans="1:23">
      <c r="A2588" t="str">
        <f t="shared" si="40"/>
        <v>Gibson, Tennessee</v>
      </c>
      <c r="B2588" t="s">
        <v>4161</v>
      </c>
      <c r="E2588" t="s">
        <v>1480</v>
      </c>
      <c r="F2588" s="25" t="s">
        <v>4253</v>
      </c>
      <c r="G2588" s="6"/>
      <c r="H2588" s="7">
        <v>49228</v>
      </c>
      <c r="I2588" s="8"/>
      <c r="J2588" s="8">
        <v>0</v>
      </c>
      <c r="K2588" s="8"/>
      <c r="L2588" s="8">
        <v>0.12135370114568945</v>
      </c>
      <c r="M2588" s="8"/>
      <c r="N2588" s="8">
        <v>0</v>
      </c>
      <c r="O2588" s="8"/>
      <c r="P2588" s="8">
        <v>0.87864629885431056</v>
      </c>
      <c r="Q2588" s="8"/>
      <c r="R2588" s="8">
        <v>0</v>
      </c>
      <c r="S2588" s="8"/>
      <c r="T2588" s="8">
        <v>0</v>
      </c>
      <c r="U2588" s="26">
        <v>0</v>
      </c>
      <c r="V2588" s="26">
        <v>5974.0000000000009</v>
      </c>
      <c r="W2588" s="26">
        <v>43254</v>
      </c>
    </row>
    <row r="2589" spans="1:23">
      <c r="A2589" t="str">
        <f t="shared" si="40"/>
        <v>Decatur, Tennessee</v>
      </c>
      <c r="B2589" t="s">
        <v>4161</v>
      </c>
      <c r="E2589" t="s">
        <v>995</v>
      </c>
      <c r="F2589" s="25" t="s">
        <v>4254</v>
      </c>
      <c r="G2589" s="6"/>
      <c r="H2589" s="7">
        <v>11686</v>
      </c>
      <c r="I2589" s="8"/>
      <c r="J2589" s="8">
        <v>0</v>
      </c>
      <c r="K2589" s="8"/>
      <c r="L2589" s="8">
        <v>0</v>
      </c>
      <c r="M2589" s="8"/>
      <c r="N2589" s="8">
        <v>0</v>
      </c>
      <c r="O2589" s="8"/>
      <c r="P2589" s="8">
        <v>1</v>
      </c>
      <c r="Q2589" s="8"/>
      <c r="R2589" s="8">
        <v>0</v>
      </c>
      <c r="S2589" s="8"/>
      <c r="T2589" s="8">
        <v>0</v>
      </c>
      <c r="U2589" s="26">
        <v>0</v>
      </c>
      <c r="V2589" s="26">
        <v>0</v>
      </c>
      <c r="W2589" s="26">
        <v>11686</v>
      </c>
    </row>
    <row r="2590" spans="1:23">
      <c r="A2590" t="str">
        <f t="shared" si="40"/>
        <v>Fayette, Tennessee</v>
      </c>
      <c r="B2590" t="s">
        <v>4161</v>
      </c>
      <c r="E2590" t="s">
        <v>159</v>
      </c>
      <c r="F2590" s="25" t="s">
        <v>4255</v>
      </c>
      <c r="G2590" s="6"/>
      <c r="H2590" s="7">
        <v>40164</v>
      </c>
      <c r="I2590" s="8"/>
      <c r="J2590" s="8">
        <v>0</v>
      </c>
      <c r="K2590" s="8"/>
      <c r="L2590" s="8">
        <v>0</v>
      </c>
      <c r="M2590" s="8"/>
      <c r="N2590" s="8">
        <v>0</v>
      </c>
      <c r="O2590" s="8"/>
      <c r="P2590" s="8">
        <v>1</v>
      </c>
      <c r="Q2590" s="8"/>
      <c r="R2590" s="8">
        <v>0</v>
      </c>
      <c r="S2590" s="8"/>
      <c r="T2590" s="8">
        <v>0</v>
      </c>
      <c r="U2590" s="26">
        <v>0</v>
      </c>
      <c r="V2590" s="26">
        <v>0</v>
      </c>
      <c r="W2590" s="26">
        <v>40164</v>
      </c>
    </row>
    <row r="2591" spans="1:23">
      <c r="A2591" t="str">
        <f t="shared" si="40"/>
        <v>Hawkins, Tennessee</v>
      </c>
      <c r="B2591" t="s">
        <v>4161</v>
      </c>
      <c r="E2591" t="s">
        <v>4256</v>
      </c>
      <c r="F2591" s="25" t="s">
        <v>4257</v>
      </c>
      <c r="G2591" s="6"/>
      <c r="H2591" s="7">
        <v>56611</v>
      </c>
      <c r="I2591" s="8"/>
      <c r="J2591" s="8">
        <v>3.532882302026108E-2</v>
      </c>
      <c r="K2591" s="8"/>
      <c r="L2591" s="8">
        <v>0.23460104926604369</v>
      </c>
      <c r="M2591" s="8"/>
      <c r="N2591" s="8">
        <v>0</v>
      </c>
      <c r="O2591" s="8"/>
      <c r="P2591" s="8">
        <v>0.73007012771369517</v>
      </c>
      <c r="Q2591" s="8"/>
      <c r="R2591" s="8">
        <v>0</v>
      </c>
      <c r="S2591" s="8"/>
      <c r="T2591" s="8">
        <v>0</v>
      </c>
      <c r="U2591" s="26">
        <v>2000</v>
      </c>
      <c r="V2591" s="26">
        <v>13281</v>
      </c>
      <c r="W2591" s="26">
        <v>41330</v>
      </c>
    </row>
    <row r="2592" spans="1:23">
      <c r="A2592" t="str">
        <f t="shared" si="40"/>
        <v>Sullivan, Tennessee</v>
      </c>
      <c r="B2592" t="s">
        <v>4161</v>
      </c>
      <c r="E2592" t="s">
        <v>1533</v>
      </c>
      <c r="F2592" s="25" t="s">
        <v>4258</v>
      </c>
      <c r="G2592" s="6"/>
      <c r="H2592" s="7">
        <v>157050</v>
      </c>
      <c r="I2592" s="8"/>
      <c r="J2592" s="8">
        <v>0.38553963705826172</v>
      </c>
      <c r="K2592" s="8"/>
      <c r="L2592" s="8">
        <v>0.20980579433301497</v>
      </c>
      <c r="M2592" s="8"/>
      <c r="N2592" s="8">
        <v>0</v>
      </c>
      <c r="O2592" s="8"/>
      <c r="P2592" s="8">
        <v>0.4046545686087234</v>
      </c>
      <c r="Q2592" s="8"/>
      <c r="R2592" s="8">
        <v>0</v>
      </c>
      <c r="S2592" s="8"/>
      <c r="T2592" s="8">
        <v>0</v>
      </c>
      <c r="U2592" s="26">
        <v>60549</v>
      </c>
      <c r="V2592" s="26">
        <v>32950</v>
      </c>
      <c r="W2592" s="26">
        <v>63551.000000000007</v>
      </c>
    </row>
    <row r="2593" spans="1:23">
      <c r="A2593" t="str">
        <f t="shared" si="40"/>
        <v>Carter, Tennessee</v>
      </c>
      <c r="B2593" t="s">
        <v>4161</v>
      </c>
      <c r="E2593" t="s">
        <v>1810</v>
      </c>
      <c r="F2593" s="25" t="s">
        <v>4259</v>
      </c>
      <c r="G2593" s="6"/>
      <c r="H2593" s="7">
        <v>56433</v>
      </c>
      <c r="I2593" s="8"/>
      <c r="J2593" s="8">
        <v>0</v>
      </c>
      <c r="K2593" s="8"/>
      <c r="L2593" s="8">
        <v>0.45616926266546176</v>
      </c>
      <c r="M2593" s="8"/>
      <c r="N2593" s="8">
        <v>0</v>
      </c>
      <c r="O2593" s="8"/>
      <c r="P2593" s="8">
        <v>0.54383073733453835</v>
      </c>
      <c r="Q2593" s="8"/>
      <c r="R2593" s="8">
        <v>0</v>
      </c>
      <c r="S2593" s="8"/>
      <c r="T2593" s="8">
        <v>0</v>
      </c>
      <c r="U2593" s="26">
        <v>0</v>
      </c>
      <c r="V2593" s="26">
        <v>25743.000000000004</v>
      </c>
      <c r="W2593" s="26">
        <v>30690.000000000004</v>
      </c>
    </row>
    <row r="2594" spans="1:23">
      <c r="A2594" t="str">
        <f t="shared" si="40"/>
        <v>Washington, Tennessee</v>
      </c>
      <c r="B2594" t="s">
        <v>4161</v>
      </c>
      <c r="E2594" t="s">
        <v>207</v>
      </c>
      <c r="F2594" s="25" t="s">
        <v>4260</v>
      </c>
      <c r="G2594" s="6"/>
      <c r="H2594" s="7">
        <v>127805</v>
      </c>
      <c r="I2594" s="8"/>
      <c r="J2594" s="8">
        <v>0.40849732013614493</v>
      </c>
      <c r="K2594" s="8"/>
      <c r="L2594" s="8">
        <v>0.1786706310394742</v>
      </c>
      <c r="M2594" s="8"/>
      <c r="N2594" s="8">
        <v>0</v>
      </c>
      <c r="O2594" s="8"/>
      <c r="P2594" s="8">
        <v>0.4128320488243809</v>
      </c>
      <c r="Q2594" s="8"/>
      <c r="R2594" s="8">
        <v>0</v>
      </c>
      <c r="S2594" s="8"/>
      <c r="T2594" s="8">
        <v>0</v>
      </c>
      <c r="U2594" s="26">
        <v>52208</v>
      </c>
      <c r="V2594" s="26">
        <v>22835</v>
      </c>
      <c r="W2594" s="26">
        <v>52762</v>
      </c>
    </row>
    <row r="2595" spans="1:23">
      <c r="A2595" t="str">
        <f t="shared" si="40"/>
        <v>Greene, Tennessee</v>
      </c>
      <c r="B2595" t="s">
        <v>4161</v>
      </c>
      <c r="E2595" t="s">
        <v>153</v>
      </c>
      <c r="F2595" s="25" t="s">
        <v>4261</v>
      </c>
      <c r="G2595" s="6"/>
      <c r="H2595" s="7">
        <v>68834</v>
      </c>
      <c r="I2595" s="8"/>
      <c r="J2595" s="8">
        <v>0</v>
      </c>
      <c r="K2595" s="8"/>
      <c r="L2595" s="8">
        <v>0</v>
      </c>
      <c r="M2595" s="8"/>
      <c r="N2595" s="8">
        <v>0</v>
      </c>
      <c r="O2595" s="8"/>
      <c r="P2595" s="8">
        <v>1</v>
      </c>
      <c r="Q2595" s="8"/>
      <c r="R2595" s="8">
        <v>0</v>
      </c>
      <c r="S2595" s="8"/>
      <c r="T2595" s="8">
        <v>0</v>
      </c>
      <c r="U2595" s="26">
        <v>0</v>
      </c>
      <c r="V2595" s="26">
        <v>0</v>
      </c>
      <c r="W2595" s="26">
        <v>68834</v>
      </c>
    </row>
    <row r="2596" spans="1:23">
      <c r="A2596" t="str">
        <f t="shared" si="40"/>
        <v>Unicoi, Tennessee</v>
      </c>
      <c r="B2596" t="s">
        <v>4161</v>
      </c>
      <c r="E2596" t="s">
        <v>4262</v>
      </c>
      <c r="F2596" s="25" t="s">
        <v>4263</v>
      </c>
      <c r="G2596" s="6"/>
      <c r="H2596" s="7">
        <v>17811</v>
      </c>
      <c r="I2596" s="8"/>
      <c r="J2596" s="8">
        <v>0</v>
      </c>
      <c r="K2596" s="8"/>
      <c r="L2596" s="8">
        <v>0.27365111447981583</v>
      </c>
      <c r="M2596" s="8"/>
      <c r="N2596" s="8">
        <v>0</v>
      </c>
      <c r="O2596" s="8"/>
      <c r="P2596" s="8">
        <v>0.72634888552018428</v>
      </c>
      <c r="Q2596" s="8"/>
      <c r="R2596" s="8">
        <v>0</v>
      </c>
      <c r="S2596" s="8"/>
      <c r="T2596" s="8">
        <v>0</v>
      </c>
      <c r="U2596" s="26">
        <v>0</v>
      </c>
      <c r="V2596" s="26">
        <v>4874</v>
      </c>
      <c r="W2596" s="26">
        <v>12937.000000000002</v>
      </c>
    </row>
    <row r="2597" spans="1:23">
      <c r="A2597" t="str">
        <f t="shared" si="40"/>
        <v>Hancock, Tennessee</v>
      </c>
      <c r="B2597" t="s">
        <v>4161</v>
      </c>
      <c r="E2597" t="s">
        <v>835</v>
      </c>
      <c r="F2597" s="25" t="s">
        <v>4264</v>
      </c>
      <c r="G2597" s="6"/>
      <c r="H2597" s="7">
        <v>6587</v>
      </c>
      <c r="I2597" s="8"/>
      <c r="J2597" s="8">
        <v>0</v>
      </c>
      <c r="K2597" s="8"/>
      <c r="L2597" s="8">
        <v>0</v>
      </c>
      <c r="M2597" s="8"/>
      <c r="N2597" s="8">
        <v>0</v>
      </c>
      <c r="O2597" s="8"/>
      <c r="P2597" s="8">
        <v>1</v>
      </c>
      <c r="Q2597" s="8"/>
      <c r="R2597" s="8">
        <v>0</v>
      </c>
      <c r="S2597" s="8"/>
      <c r="T2597" s="8">
        <v>0</v>
      </c>
      <c r="U2597" s="26">
        <v>0</v>
      </c>
      <c r="V2597" s="26">
        <v>0</v>
      </c>
      <c r="W2597" s="26">
        <v>6587</v>
      </c>
    </row>
    <row r="2598" spans="1:23">
      <c r="A2598" t="str">
        <f t="shared" si="40"/>
        <v>Johnson, Tennessee</v>
      </c>
      <c r="B2598" t="s">
        <v>4161</v>
      </c>
      <c r="E2598" t="s">
        <v>256</v>
      </c>
      <c r="F2598" s="25" t="s">
        <v>4265</v>
      </c>
      <c r="G2598" s="6"/>
      <c r="H2598" s="7">
        <v>17753</v>
      </c>
      <c r="I2598" s="8"/>
      <c r="J2598" s="8">
        <v>0</v>
      </c>
      <c r="K2598" s="8"/>
      <c r="L2598" s="8">
        <v>0</v>
      </c>
      <c r="M2598" s="8"/>
      <c r="N2598" s="8">
        <v>0</v>
      </c>
      <c r="O2598" s="8"/>
      <c r="P2598" s="8">
        <v>1</v>
      </c>
      <c r="Q2598" s="8"/>
      <c r="R2598" s="8">
        <v>0</v>
      </c>
      <c r="S2598" s="8"/>
      <c r="T2598" s="8">
        <v>0</v>
      </c>
      <c r="U2598" s="26">
        <v>0</v>
      </c>
      <c r="V2598" s="26">
        <v>0</v>
      </c>
      <c r="W2598" s="26">
        <v>17753</v>
      </c>
    </row>
    <row r="2599" spans="1:23">
      <c r="A2599" t="str">
        <f t="shared" si="40"/>
        <v>Rutherford, Tennessee</v>
      </c>
      <c r="B2599" t="s">
        <v>4161</v>
      </c>
      <c r="E2599" t="s">
        <v>2869</v>
      </c>
      <c r="F2599" s="25" t="s">
        <v>4266</v>
      </c>
      <c r="G2599" s="6"/>
      <c r="H2599" s="7">
        <v>315815</v>
      </c>
      <c r="I2599" s="8"/>
      <c r="J2599" s="8">
        <v>0.34402735778857874</v>
      </c>
      <c r="K2599" s="8"/>
      <c r="L2599" s="8">
        <v>0.31282871301236481</v>
      </c>
      <c r="M2599" s="8"/>
      <c r="N2599" s="8">
        <v>0</v>
      </c>
      <c r="O2599" s="8"/>
      <c r="P2599" s="8">
        <v>0.34314392919905645</v>
      </c>
      <c r="Q2599" s="8"/>
      <c r="R2599" s="8">
        <v>0</v>
      </c>
      <c r="S2599" s="8"/>
      <c r="T2599" s="8">
        <v>0</v>
      </c>
      <c r="U2599" s="26">
        <v>108649</v>
      </c>
      <c r="V2599" s="26">
        <v>98796</v>
      </c>
      <c r="W2599" s="26">
        <v>108370.00000000001</v>
      </c>
    </row>
    <row r="2600" spans="1:23">
      <c r="A2600" t="str">
        <f t="shared" si="40"/>
        <v>Campbell, Tennessee</v>
      </c>
      <c r="B2600" t="s">
        <v>4161</v>
      </c>
      <c r="E2600" t="s">
        <v>1843</v>
      </c>
      <c r="F2600" s="25" t="s">
        <v>4267</v>
      </c>
      <c r="G2600" s="6"/>
      <c r="H2600" s="7">
        <v>39797</v>
      </c>
      <c r="I2600" s="8"/>
      <c r="J2600" s="8">
        <v>0</v>
      </c>
      <c r="K2600" s="8"/>
      <c r="L2600" s="8">
        <v>0</v>
      </c>
      <c r="M2600" s="8"/>
      <c r="N2600" s="8">
        <v>0</v>
      </c>
      <c r="O2600" s="8"/>
      <c r="P2600" s="8">
        <v>1</v>
      </c>
      <c r="Q2600" s="8"/>
      <c r="R2600" s="8">
        <v>0</v>
      </c>
      <c r="S2600" s="8"/>
      <c r="T2600" s="8">
        <v>0</v>
      </c>
      <c r="U2600" s="26">
        <v>0</v>
      </c>
      <c r="V2600" s="26">
        <v>0</v>
      </c>
      <c r="W2600" s="26">
        <v>39797</v>
      </c>
    </row>
    <row r="2601" spans="1:23">
      <c r="A2601" t="str">
        <f t="shared" si="40"/>
        <v>Monroe, Tennessee</v>
      </c>
      <c r="B2601" t="s">
        <v>4161</v>
      </c>
      <c r="E2601" t="s">
        <v>171</v>
      </c>
      <c r="F2601" s="25" t="s">
        <v>4268</v>
      </c>
      <c r="G2601" s="6"/>
      <c r="H2601" s="7">
        <v>46064</v>
      </c>
      <c r="I2601" s="8"/>
      <c r="J2601" s="8">
        <v>0</v>
      </c>
      <c r="K2601" s="8"/>
      <c r="L2601" s="8">
        <v>3.2693643626259115E-2</v>
      </c>
      <c r="M2601" s="8"/>
      <c r="N2601" s="8">
        <v>0</v>
      </c>
      <c r="O2601" s="8"/>
      <c r="P2601" s="8">
        <v>0.96730635637374085</v>
      </c>
      <c r="Q2601" s="8"/>
      <c r="R2601" s="8">
        <v>0</v>
      </c>
      <c r="S2601" s="8"/>
      <c r="T2601" s="8">
        <v>0</v>
      </c>
      <c r="U2601" s="26">
        <v>0</v>
      </c>
      <c r="V2601" s="26">
        <v>1506</v>
      </c>
      <c r="W2601" s="26">
        <v>44558</v>
      </c>
    </row>
    <row r="2602" spans="1:23">
      <c r="A2602" t="str">
        <f t="shared" si="40"/>
        <v>Loudon, Tennessee</v>
      </c>
      <c r="B2602" t="s">
        <v>4161</v>
      </c>
      <c r="E2602" t="s">
        <v>4269</v>
      </c>
      <c r="F2602" s="25" t="s">
        <v>4270</v>
      </c>
      <c r="G2602" s="6"/>
      <c r="H2602" s="7">
        <v>52340</v>
      </c>
      <c r="I2602" s="8"/>
      <c r="J2602" s="8">
        <v>0</v>
      </c>
      <c r="K2602" s="8"/>
      <c r="L2602" s="8">
        <v>0.38800152846771113</v>
      </c>
      <c r="M2602" s="8"/>
      <c r="N2602" s="8">
        <v>0</v>
      </c>
      <c r="O2602" s="8"/>
      <c r="P2602" s="8">
        <v>0.61199847153228892</v>
      </c>
      <c r="Q2602" s="8"/>
      <c r="R2602" s="8">
        <v>0</v>
      </c>
      <c r="S2602" s="8"/>
      <c r="T2602" s="8">
        <v>0</v>
      </c>
      <c r="U2602" s="26">
        <v>0</v>
      </c>
      <c r="V2602" s="26">
        <v>20308</v>
      </c>
      <c r="W2602" s="26">
        <v>32032.000000000004</v>
      </c>
    </row>
    <row r="2603" spans="1:23">
      <c r="A2603" t="str">
        <f t="shared" si="40"/>
        <v>Jefferson, Tennessee</v>
      </c>
      <c r="B2603" t="s">
        <v>4161</v>
      </c>
      <c r="E2603" t="s">
        <v>101</v>
      </c>
      <c r="F2603" s="25" t="s">
        <v>4271</v>
      </c>
      <c r="G2603" s="6"/>
      <c r="H2603" s="7">
        <v>53679</v>
      </c>
      <c r="I2603" s="8"/>
      <c r="J2603" s="8">
        <v>0</v>
      </c>
      <c r="K2603" s="8"/>
      <c r="L2603" s="8">
        <v>0.25387954321056649</v>
      </c>
      <c r="M2603" s="8"/>
      <c r="N2603" s="8">
        <v>0</v>
      </c>
      <c r="O2603" s="8"/>
      <c r="P2603" s="8">
        <v>0.74612045678943351</v>
      </c>
      <c r="Q2603" s="8"/>
      <c r="R2603" s="8">
        <v>0</v>
      </c>
      <c r="S2603" s="8"/>
      <c r="T2603" s="8">
        <v>0</v>
      </c>
      <c r="U2603" s="26">
        <v>0</v>
      </c>
      <c r="V2603" s="26">
        <v>13627.999999999998</v>
      </c>
      <c r="W2603" s="26">
        <v>40051</v>
      </c>
    </row>
    <row r="2604" spans="1:23">
      <c r="A2604" t="str">
        <f t="shared" si="40"/>
        <v>Union, Tennessee</v>
      </c>
      <c r="B2604" t="s">
        <v>4161</v>
      </c>
      <c r="E2604" t="s">
        <v>348</v>
      </c>
      <c r="F2604" s="25" t="s">
        <v>4272</v>
      </c>
      <c r="G2604" s="6"/>
      <c r="H2604" s="7">
        <v>19488</v>
      </c>
      <c r="I2604" s="8"/>
      <c r="J2604" s="8">
        <v>0</v>
      </c>
      <c r="K2604" s="8"/>
      <c r="L2604" s="8">
        <v>0</v>
      </c>
      <c r="M2604" s="8"/>
      <c r="N2604" s="8">
        <v>0</v>
      </c>
      <c r="O2604" s="8"/>
      <c r="P2604" s="8">
        <v>1</v>
      </c>
      <c r="Q2604" s="8"/>
      <c r="R2604" s="8">
        <v>0</v>
      </c>
      <c r="S2604" s="8"/>
      <c r="T2604" s="8">
        <v>0</v>
      </c>
      <c r="U2604" s="26">
        <v>0</v>
      </c>
      <c r="V2604" s="26">
        <v>0</v>
      </c>
      <c r="W2604" s="26">
        <v>19488</v>
      </c>
    </row>
    <row r="2605" spans="1:23">
      <c r="A2605" t="str">
        <f t="shared" si="40"/>
        <v>Blount, Tennessee</v>
      </c>
      <c r="B2605" t="s">
        <v>4161</v>
      </c>
      <c r="E2605" t="s">
        <v>169</v>
      </c>
      <c r="F2605" s="25" t="s">
        <v>4273</v>
      </c>
      <c r="G2605" s="6"/>
      <c r="H2605" s="7">
        <v>129927</v>
      </c>
      <c r="I2605" s="8"/>
      <c r="J2605" s="8">
        <v>0</v>
      </c>
      <c r="K2605" s="8"/>
      <c r="L2605" s="8">
        <v>0.57834784148021579</v>
      </c>
      <c r="M2605" s="8"/>
      <c r="N2605" s="8">
        <v>0</v>
      </c>
      <c r="O2605" s="8"/>
      <c r="P2605" s="8">
        <v>0.42165215851978416</v>
      </c>
      <c r="Q2605" s="8"/>
      <c r="R2605" s="8">
        <v>0</v>
      </c>
      <c r="S2605" s="8"/>
      <c r="T2605" s="8">
        <v>0</v>
      </c>
      <c r="U2605" s="26">
        <v>0</v>
      </c>
      <c r="V2605" s="26">
        <v>75143</v>
      </c>
      <c r="W2605" s="26">
        <v>54784</v>
      </c>
    </row>
    <row r="2606" spans="1:23">
      <c r="A2606" t="str">
        <f t="shared" si="40"/>
        <v>Cocke, Tennessee</v>
      </c>
      <c r="B2606" t="s">
        <v>4161</v>
      </c>
      <c r="E2606" t="s">
        <v>4274</v>
      </c>
      <c r="F2606" s="25" t="s">
        <v>4275</v>
      </c>
      <c r="G2606" s="6"/>
      <c r="H2606" s="7">
        <v>35552</v>
      </c>
      <c r="I2606" s="8"/>
      <c r="J2606" s="8">
        <v>0</v>
      </c>
      <c r="K2606" s="8"/>
      <c r="L2606" s="8">
        <v>0</v>
      </c>
      <c r="M2606" s="8"/>
      <c r="N2606" s="8">
        <v>0</v>
      </c>
      <c r="O2606" s="8"/>
      <c r="P2606" s="8">
        <v>1</v>
      </c>
      <c r="Q2606" s="8"/>
      <c r="R2606" s="8">
        <v>0</v>
      </c>
      <c r="S2606" s="8"/>
      <c r="T2606" s="8">
        <v>0</v>
      </c>
      <c r="U2606" s="26">
        <v>0</v>
      </c>
      <c r="V2606" s="26">
        <v>0</v>
      </c>
      <c r="W2606" s="26">
        <v>35552</v>
      </c>
    </row>
    <row r="2607" spans="1:23">
      <c r="A2607" t="str">
        <f t="shared" si="40"/>
        <v>Claiborne, Tennessee</v>
      </c>
      <c r="B2607" t="s">
        <v>4161</v>
      </c>
      <c r="E2607" t="s">
        <v>2669</v>
      </c>
      <c r="F2607" s="25" t="s">
        <v>4276</v>
      </c>
      <c r="G2607" s="6"/>
      <c r="H2607" s="7">
        <v>31732</v>
      </c>
      <c r="I2607" s="8"/>
      <c r="J2607" s="8">
        <v>0</v>
      </c>
      <c r="K2607" s="8"/>
      <c r="L2607" s="8">
        <v>0</v>
      </c>
      <c r="M2607" s="8"/>
      <c r="N2607" s="8">
        <v>0</v>
      </c>
      <c r="O2607" s="8"/>
      <c r="P2607" s="8">
        <v>1</v>
      </c>
      <c r="Q2607" s="8"/>
      <c r="R2607" s="8">
        <v>0</v>
      </c>
      <c r="S2607" s="8"/>
      <c r="T2607" s="8">
        <v>0</v>
      </c>
      <c r="U2607" s="26">
        <v>0</v>
      </c>
      <c r="V2607" s="26">
        <v>0</v>
      </c>
      <c r="W2607" s="26">
        <v>31732</v>
      </c>
    </row>
    <row r="2608" spans="1:23">
      <c r="A2608" t="str">
        <f t="shared" si="40"/>
        <v>Grainger, Tennessee</v>
      </c>
      <c r="B2608" t="s">
        <v>4161</v>
      </c>
      <c r="E2608" t="s">
        <v>4277</v>
      </c>
      <c r="F2608" s="25" t="s">
        <v>4278</v>
      </c>
      <c r="G2608" s="6"/>
      <c r="H2608" s="7">
        <v>23101</v>
      </c>
      <c r="I2608" s="8"/>
      <c r="J2608" s="8">
        <v>0</v>
      </c>
      <c r="K2608" s="8"/>
      <c r="L2608" s="8">
        <v>0</v>
      </c>
      <c r="M2608" s="8"/>
      <c r="N2608" s="8">
        <v>0</v>
      </c>
      <c r="O2608" s="8"/>
      <c r="P2608" s="8">
        <v>1</v>
      </c>
      <c r="Q2608" s="8"/>
      <c r="R2608" s="8">
        <v>0</v>
      </c>
      <c r="S2608" s="8"/>
      <c r="T2608" s="8">
        <v>0</v>
      </c>
      <c r="U2608" s="26">
        <v>0</v>
      </c>
      <c r="V2608" s="26">
        <v>0</v>
      </c>
      <c r="W2608" s="26">
        <v>23101</v>
      </c>
    </row>
    <row r="2609" spans="1:23">
      <c r="A2609" t="str">
        <f t="shared" si="40"/>
        <v>Sevier, Tennessee</v>
      </c>
      <c r="B2609" t="s">
        <v>4161</v>
      </c>
      <c r="E2609" t="s">
        <v>262</v>
      </c>
      <c r="F2609" s="25" t="s">
        <v>4279</v>
      </c>
      <c r="G2609" s="6"/>
      <c r="H2609" s="7">
        <v>97068</v>
      </c>
      <c r="I2609" s="8"/>
      <c r="J2609" s="8">
        <v>0</v>
      </c>
      <c r="K2609" s="8"/>
      <c r="L2609" s="8">
        <v>0.23193019326657602</v>
      </c>
      <c r="M2609" s="8"/>
      <c r="N2609" s="8">
        <v>0</v>
      </c>
      <c r="O2609" s="8"/>
      <c r="P2609" s="8">
        <v>0.76806980673342395</v>
      </c>
      <c r="Q2609" s="8"/>
      <c r="R2609" s="8">
        <v>0</v>
      </c>
      <c r="S2609" s="8"/>
      <c r="T2609" s="8">
        <v>0</v>
      </c>
      <c r="U2609" s="26">
        <v>0</v>
      </c>
      <c r="V2609" s="26">
        <v>22513</v>
      </c>
      <c r="W2609" s="26">
        <v>74555</v>
      </c>
    </row>
    <row r="2610" spans="1:23">
      <c r="A2610" t="str">
        <f t="shared" si="40"/>
        <v>Anderson, Tennessee</v>
      </c>
      <c r="B2610" t="s">
        <v>4161</v>
      </c>
      <c r="E2610" t="s">
        <v>1722</v>
      </c>
      <c r="F2610" s="25" t="s">
        <v>4280</v>
      </c>
      <c r="G2610" s="6"/>
      <c r="H2610" s="7">
        <v>76061</v>
      </c>
      <c r="I2610" s="8"/>
      <c r="J2610" s="8">
        <v>0</v>
      </c>
      <c r="K2610" s="8"/>
      <c r="L2610" s="8">
        <v>0.54729756379747829</v>
      </c>
      <c r="M2610" s="8"/>
      <c r="N2610" s="8">
        <v>0</v>
      </c>
      <c r="O2610" s="8"/>
      <c r="P2610" s="8">
        <v>0.45270243620252165</v>
      </c>
      <c r="Q2610" s="8"/>
      <c r="R2610" s="8">
        <v>0</v>
      </c>
      <c r="S2610" s="8"/>
      <c r="T2610" s="8">
        <v>0</v>
      </c>
      <c r="U2610" s="26">
        <v>0</v>
      </c>
      <c r="V2610" s="26">
        <v>41628</v>
      </c>
      <c r="W2610" s="26">
        <v>34433</v>
      </c>
    </row>
    <row r="2611" spans="1:23">
      <c r="A2611" t="str">
        <f t="shared" si="40"/>
        <v>Hamblen, Tennessee</v>
      </c>
      <c r="B2611" t="s">
        <v>4161</v>
      </c>
      <c r="E2611" t="s">
        <v>4281</v>
      </c>
      <c r="F2611" s="25" t="s">
        <v>4282</v>
      </c>
      <c r="G2611" s="6"/>
      <c r="H2611" s="7">
        <v>64132</v>
      </c>
      <c r="I2611" s="8"/>
      <c r="J2611" s="8">
        <v>0.41355329632632698</v>
      </c>
      <c r="K2611" s="8"/>
      <c r="L2611" s="8">
        <v>0.26609181064055387</v>
      </c>
      <c r="M2611" s="8"/>
      <c r="N2611" s="8">
        <v>0</v>
      </c>
      <c r="O2611" s="8"/>
      <c r="P2611" s="8">
        <v>0.3203548930331192</v>
      </c>
      <c r="Q2611" s="8"/>
      <c r="R2611" s="8">
        <v>0</v>
      </c>
      <c r="S2611" s="8"/>
      <c r="T2611" s="8">
        <v>0</v>
      </c>
      <c r="U2611" s="26">
        <v>26522.000000000004</v>
      </c>
      <c r="V2611" s="26">
        <v>17065</v>
      </c>
      <c r="W2611" s="26">
        <v>20545</v>
      </c>
    </row>
    <row r="2612" spans="1:23">
      <c r="A2612" t="str">
        <f t="shared" si="40"/>
        <v>Bexar, Texas</v>
      </c>
      <c r="B2612" t="s">
        <v>2550</v>
      </c>
      <c r="E2612" t="s">
        <v>4283</v>
      </c>
      <c r="F2612" s="25" t="s">
        <v>4284</v>
      </c>
      <c r="G2612" s="6"/>
      <c r="H2612" s="7">
        <v>1952843</v>
      </c>
      <c r="I2612" s="8"/>
      <c r="J2612" s="8">
        <v>0.75209476645075923</v>
      </c>
      <c r="K2612" s="8"/>
      <c r="L2612" s="8">
        <v>0.1673462741244432</v>
      </c>
      <c r="M2612" s="8"/>
      <c r="N2612" s="8">
        <v>0</v>
      </c>
      <c r="O2612" s="8"/>
      <c r="P2612" s="8">
        <v>8.0558959424797585E-2</v>
      </c>
      <c r="Q2612" s="8"/>
      <c r="R2612" s="8">
        <v>0</v>
      </c>
      <c r="S2612" s="8"/>
      <c r="T2612" s="8">
        <v>0</v>
      </c>
      <c r="U2612" s="26">
        <v>1468723</v>
      </c>
      <c r="V2612" s="26">
        <v>326801</v>
      </c>
      <c r="W2612" s="26">
        <v>157319</v>
      </c>
    </row>
    <row r="2613" spans="1:23">
      <c r="A2613" t="str">
        <f t="shared" si="40"/>
        <v>Comal, Texas</v>
      </c>
      <c r="B2613" t="s">
        <v>2550</v>
      </c>
      <c r="E2613" t="s">
        <v>4285</v>
      </c>
      <c r="F2613" s="25" t="s">
        <v>4286</v>
      </c>
      <c r="G2613" s="6"/>
      <c r="H2613" s="7">
        <v>141642</v>
      </c>
      <c r="I2613" s="8"/>
      <c r="J2613" s="8">
        <v>0.35982971152624227</v>
      </c>
      <c r="K2613" s="8"/>
      <c r="L2613" s="8">
        <v>5.0648818853165023E-2</v>
      </c>
      <c r="M2613" s="8"/>
      <c r="N2613" s="8">
        <v>0</v>
      </c>
      <c r="O2613" s="8"/>
      <c r="P2613" s="8">
        <v>0.58952146962059271</v>
      </c>
      <c r="Q2613" s="8"/>
      <c r="R2613" s="8">
        <v>0</v>
      </c>
      <c r="S2613" s="8"/>
      <c r="T2613" s="8">
        <v>0</v>
      </c>
      <c r="U2613" s="26">
        <v>50967.000000000007</v>
      </c>
      <c r="V2613" s="26">
        <v>7174</v>
      </c>
      <c r="W2613" s="26">
        <v>83500.999999999985</v>
      </c>
    </row>
    <row r="2614" spans="1:23">
      <c r="A2614" t="str">
        <f t="shared" si="40"/>
        <v>Guadalupe, Texas</v>
      </c>
      <c r="B2614" t="s">
        <v>2550</v>
      </c>
      <c r="E2614" t="s">
        <v>3285</v>
      </c>
      <c r="F2614" s="25" t="s">
        <v>4287</v>
      </c>
      <c r="G2614" s="6"/>
      <c r="H2614" s="7">
        <v>158966</v>
      </c>
      <c r="I2614" s="8"/>
      <c r="J2614" s="8">
        <v>5.7540606167356539E-2</v>
      </c>
      <c r="K2614" s="8"/>
      <c r="L2614" s="8">
        <v>0.57460085804511651</v>
      </c>
      <c r="M2614" s="8"/>
      <c r="N2614" s="8">
        <v>0</v>
      </c>
      <c r="O2614" s="8"/>
      <c r="P2614" s="8">
        <v>0.36785853578752692</v>
      </c>
      <c r="Q2614" s="8"/>
      <c r="R2614" s="8">
        <v>0</v>
      </c>
      <c r="S2614" s="8"/>
      <c r="T2614" s="8">
        <v>0</v>
      </c>
      <c r="U2614" s="26">
        <v>9147</v>
      </c>
      <c r="V2614" s="26">
        <v>91341.999999999985</v>
      </c>
      <c r="W2614" s="26">
        <v>58477.000000000007</v>
      </c>
    </row>
    <row r="2615" spans="1:23">
      <c r="A2615" t="str">
        <f t="shared" si="40"/>
        <v>Williamson, Texas</v>
      </c>
      <c r="B2615" t="s">
        <v>2550</v>
      </c>
      <c r="E2615" t="s">
        <v>1419</v>
      </c>
      <c r="F2615" s="25" t="s">
        <v>4288</v>
      </c>
      <c r="G2615" s="6"/>
      <c r="H2615" s="7">
        <v>547604</v>
      </c>
      <c r="I2615" s="8"/>
      <c r="J2615" s="8">
        <v>0.37386870804449929</v>
      </c>
      <c r="K2615" s="8"/>
      <c r="L2615" s="8">
        <v>0.33855486811637614</v>
      </c>
      <c r="M2615" s="8"/>
      <c r="N2615" s="8">
        <v>0</v>
      </c>
      <c r="O2615" s="8"/>
      <c r="P2615" s="8">
        <v>0.28757642383912463</v>
      </c>
      <c r="Q2615" s="8"/>
      <c r="R2615" s="8">
        <v>0</v>
      </c>
      <c r="S2615" s="8"/>
      <c r="T2615" s="8">
        <v>0</v>
      </c>
      <c r="U2615" s="26">
        <v>204732</v>
      </c>
      <c r="V2615" s="26">
        <v>185394.00000000003</v>
      </c>
      <c r="W2615" s="26">
        <v>157478</v>
      </c>
    </row>
    <row r="2616" spans="1:23">
      <c r="A2616" t="str">
        <f t="shared" si="40"/>
        <v>Travis, Texas</v>
      </c>
      <c r="B2616" t="s">
        <v>2550</v>
      </c>
      <c r="E2616" t="s">
        <v>4289</v>
      </c>
      <c r="F2616" s="25" t="s">
        <v>4290</v>
      </c>
      <c r="G2616" s="6"/>
      <c r="H2616" s="7">
        <v>1226805</v>
      </c>
      <c r="I2616" s="8"/>
      <c r="J2616" s="8">
        <v>0.66211582117777479</v>
      </c>
      <c r="K2616" s="8"/>
      <c r="L2616" s="8">
        <v>0.17687244509111064</v>
      </c>
      <c r="M2616" s="8"/>
      <c r="N2616" s="8">
        <v>0</v>
      </c>
      <c r="O2616" s="8"/>
      <c r="P2616" s="8">
        <v>0.16101173373111455</v>
      </c>
      <c r="Q2616" s="8"/>
      <c r="R2616" s="8">
        <v>0</v>
      </c>
      <c r="S2616" s="8"/>
      <c r="T2616" s="8">
        <v>0</v>
      </c>
      <c r="U2616" s="26">
        <v>812287</v>
      </c>
      <c r="V2616" s="26">
        <v>216987.99999999997</v>
      </c>
      <c r="W2616" s="26">
        <v>197529.99999999997</v>
      </c>
    </row>
    <row r="2617" spans="1:23">
      <c r="A2617" t="str">
        <f t="shared" si="40"/>
        <v>Rockwall, Texas</v>
      </c>
      <c r="B2617" t="s">
        <v>2550</v>
      </c>
      <c r="E2617" t="s">
        <v>4291</v>
      </c>
      <c r="F2617" s="25" t="s">
        <v>4292</v>
      </c>
      <c r="G2617" s="6"/>
      <c r="H2617" s="7">
        <v>97175</v>
      </c>
      <c r="I2617" s="8"/>
      <c r="J2617" s="8">
        <v>7.5194237200926162E-2</v>
      </c>
      <c r="K2617" s="8"/>
      <c r="L2617" s="8">
        <v>0.44886030357602269</v>
      </c>
      <c r="M2617" s="8"/>
      <c r="N2617" s="8">
        <v>0</v>
      </c>
      <c r="O2617" s="8"/>
      <c r="P2617" s="8">
        <v>0.47594545922305126</v>
      </c>
      <c r="Q2617" s="8"/>
      <c r="R2617" s="8">
        <v>0</v>
      </c>
      <c r="S2617" s="8"/>
      <c r="T2617" s="8">
        <v>0</v>
      </c>
      <c r="U2617" s="26">
        <v>7307</v>
      </c>
      <c r="V2617" s="26">
        <v>43618.000000000007</v>
      </c>
      <c r="W2617" s="26">
        <v>46250.000000000007</v>
      </c>
    </row>
    <row r="2618" spans="1:23">
      <c r="A2618" t="str">
        <f t="shared" si="40"/>
        <v>Tarrant, Texas</v>
      </c>
      <c r="B2618" t="s">
        <v>2550</v>
      </c>
      <c r="E2618" t="s">
        <v>4293</v>
      </c>
      <c r="F2618" s="25" t="s">
        <v>4294</v>
      </c>
      <c r="G2618" s="6"/>
      <c r="H2618" s="7">
        <v>2049770</v>
      </c>
      <c r="I2618" s="8"/>
      <c r="J2618" s="8">
        <v>0.61365470272274447</v>
      </c>
      <c r="K2618" s="8"/>
      <c r="L2618" s="8">
        <v>0.34316728218287906</v>
      </c>
      <c r="M2618" s="8"/>
      <c r="N2618" s="8">
        <v>0</v>
      </c>
      <c r="O2618" s="8"/>
      <c r="P2618" s="8">
        <v>4.3178015094376444E-2</v>
      </c>
      <c r="Q2618" s="8"/>
      <c r="R2618" s="8">
        <v>0</v>
      </c>
      <c r="S2618" s="8"/>
      <c r="T2618" s="8">
        <v>0</v>
      </c>
      <c r="U2618" s="26">
        <v>1257851</v>
      </c>
      <c r="V2618" s="26">
        <v>703414</v>
      </c>
      <c r="W2618" s="26">
        <v>88505</v>
      </c>
    </row>
    <row r="2619" spans="1:23">
      <c r="A2619" t="str">
        <f t="shared" si="40"/>
        <v>Ellis, Texas</v>
      </c>
      <c r="B2619" t="s">
        <v>2550</v>
      </c>
      <c r="E2619" t="s">
        <v>1590</v>
      </c>
      <c r="F2619" s="25" t="s">
        <v>4295</v>
      </c>
      <c r="G2619" s="6"/>
      <c r="H2619" s="7">
        <v>173772</v>
      </c>
      <c r="I2619" s="8"/>
      <c r="J2619" s="8">
        <v>0</v>
      </c>
      <c r="K2619" s="8"/>
      <c r="L2619" s="8">
        <v>0.38682871809037134</v>
      </c>
      <c r="M2619" s="8"/>
      <c r="N2619" s="8">
        <v>0</v>
      </c>
      <c r="O2619" s="8"/>
      <c r="P2619" s="8">
        <v>0.61317128190962866</v>
      </c>
      <c r="Q2619" s="8"/>
      <c r="R2619" s="8">
        <v>0</v>
      </c>
      <c r="S2619" s="8"/>
      <c r="T2619" s="8">
        <v>0</v>
      </c>
      <c r="U2619" s="26">
        <v>0</v>
      </c>
      <c r="V2619" s="26">
        <v>67220.000000000015</v>
      </c>
      <c r="W2619" s="26">
        <v>106551.99999999999</v>
      </c>
    </row>
    <row r="2620" spans="1:23">
      <c r="A2620" t="str">
        <f t="shared" si="40"/>
        <v>Collin, Texas</v>
      </c>
      <c r="B2620" t="s">
        <v>2550</v>
      </c>
      <c r="E2620" t="s">
        <v>4296</v>
      </c>
      <c r="F2620" s="25" t="s">
        <v>4297</v>
      </c>
      <c r="G2620" s="6"/>
      <c r="H2620" s="7">
        <v>973977</v>
      </c>
      <c r="I2620" s="8"/>
      <c r="J2620" s="8">
        <v>0.37595446299039914</v>
      </c>
      <c r="K2620" s="8"/>
      <c r="L2620" s="8">
        <v>0.49862984444191194</v>
      </c>
      <c r="M2620" s="8"/>
      <c r="N2620" s="8">
        <v>0</v>
      </c>
      <c r="O2620" s="8"/>
      <c r="P2620" s="8">
        <v>0.12541569256768897</v>
      </c>
      <c r="Q2620" s="8"/>
      <c r="R2620" s="8">
        <v>0</v>
      </c>
      <c r="S2620" s="8"/>
      <c r="T2620" s="8">
        <v>0</v>
      </c>
      <c r="U2620" s="26">
        <v>366171</v>
      </c>
      <c r="V2620" s="26">
        <v>485654.00000000006</v>
      </c>
      <c r="W2620" s="26">
        <v>122152</v>
      </c>
    </row>
    <row r="2621" spans="1:23">
      <c r="A2621" t="str">
        <f t="shared" si="40"/>
        <v>Denton, Texas</v>
      </c>
      <c r="B2621" t="s">
        <v>2550</v>
      </c>
      <c r="E2621" t="s">
        <v>4298</v>
      </c>
      <c r="F2621" s="25" t="s">
        <v>4299</v>
      </c>
      <c r="G2621" s="6"/>
      <c r="H2621" s="7">
        <v>833822</v>
      </c>
      <c r="I2621" s="8"/>
      <c r="J2621" s="8">
        <v>0.19356889120219906</v>
      </c>
      <c r="K2621" s="8"/>
      <c r="L2621" s="8">
        <v>0.58657003533128171</v>
      </c>
      <c r="M2621" s="8"/>
      <c r="N2621" s="8">
        <v>0</v>
      </c>
      <c r="O2621" s="8"/>
      <c r="P2621" s="8">
        <v>0.21986107346651923</v>
      </c>
      <c r="Q2621" s="8"/>
      <c r="R2621" s="8">
        <v>0</v>
      </c>
      <c r="S2621" s="8"/>
      <c r="T2621" s="8">
        <v>0</v>
      </c>
      <c r="U2621" s="26">
        <v>161402.00000000003</v>
      </c>
      <c r="V2621" s="26">
        <v>489095</v>
      </c>
      <c r="W2621" s="26">
        <v>183325</v>
      </c>
    </row>
    <row r="2622" spans="1:23">
      <c r="A2622" t="str">
        <f t="shared" si="40"/>
        <v>Dallas, Texas</v>
      </c>
      <c r="B2622" t="s">
        <v>2550</v>
      </c>
      <c r="E2622" t="s">
        <v>189</v>
      </c>
      <c r="F2622" s="25" t="s">
        <v>4300</v>
      </c>
      <c r="G2622" s="6"/>
      <c r="H2622" s="7">
        <v>2606868</v>
      </c>
      <c r="I2622" s="8"/>
      <c r="J2622" s="8">
        <v>0.59639191550933912</v>
      </c>
      <c r="K2622" s="8"/>
      <c r="L2622" s="8">
        <v>0.37363226676609634</v>
      </c>
      <c r="M2622" s="8"/>
      <c r="N2622" s="8">
        <v>0</v>
      </c>
      <c r="O2622" s="8"/>
      <c r="P2622" s="8">
        <v>2.9975817724564497E-2</v>
      </c>
      <c r="Q2622" s="8"/>
      <c r="R2622" s="8">
        <v>0</v>
      </c>
      <c r="S2622" s="8"/>
      <c r="T2622" s="8">
        <v>0</v>
      </c>
      <c r="U2622" s="26">
        <v>1554714.9999999998</v>
      </c>
      <c r="V2622" s="26">
        <v>974010</v>
      </c>
      <c r="W2622" s="26">
        <v>78143</v>
      </c>
    </row>
    <row r="2623" spans="1:23">
      <c r="A2623" t="str">
        <f t="shared" si="40"/>
        <v>Parker, Texas</v>
      </c>
      <c r="B2623" t="s">
        <v>2550</v>
      </c>
      <c r="E2623" t="s">
        <v>4301</v>
      </c>
      <c r="F2623" s="25" t="s">
        <v>4302</v>
      </c>
      <c r="G2623" s="6"/>
      <c r="H2623" s="7">
        <v>133811</v>
      </c>
      <c r="I2623" s="8"/>
      <c r="J2623" s="8">
        <v>0</v>
      </c>
      <c r="K2623" s="8"/>
      <c r="L2623" s="8">
        <v>0.25769181905822391</v>
      </c>
      <c r="M2623" s="8"/>
      <c r="N2623" s="8">
        <v>0</v>
      </c>
      <c r="O2623" s="8"/>
      <c r="P2623" s="8">
        <v>0.74230818094177609</v>
      </c>
      <c r="Q2623" s="8"/>
      <c r="R2623" s="8">
        <v>0</v>
      </c>
      <c r="S2623" s="8"/>
      <c r="T2623" s="8">
        <v>0</v>
      </c>
      <c r="U2623" s="26">
        <v>0</v>
      </c>
      <c r="V2623" s="26">
        <v>34482</v>
      </c>
      <c r="W2623" s="26">
        <v>99329</v>
      </c>
    </row>
    <row r="2624" spans="1:23">
      <c r="A2624" t="str">
        <f t="shared" si="40"/>
        <v>Johnson, Texas</v>
      </c>
      <c r="B2624" t="s">
        <v>2550</v>
      </c>
      <c r="E2624" t="s">
        <v>256</v>
      </c>
      <c r="F2624" s="25" t="s">
        <v>4303</v>
      </c>
      <c r="G2624" s="6"/>
      <c r="H2624" s="7">
        <v>167212</v>
      </c>
      <c r="I2624" s="8"/>
      <c r="J2624" s="8">
        <v>0</v>
      </c>
      <c r="K2624" s="8"/>
      <c r="L2624" s="8">
        <v>0.38449991627395164</v>
      </c>
      <c r="M2624" s="8"/>
      <c r="N2624" s="8">
        <v>0</v>
      </c>
      <c r="O2624" s="8"/>
      <c r="P2624" s="8">
        <v>0.61550008372604836</v>
      </c>
      <c r="Q2624" s="8"/>
      <c r="R2624" s="8">
        <v>0</v>
      </c>
      <c r="S2624" s="8"/>
      <c r="T2624" s="8">
        <v>0</v>
      </c>
      <c r="U2624" s="26">
        <v>0</v>
      </c>
      <c r="V2624" s="26">
        <v>64293</v>
      </c>
      <c r="W2624" s="26">
        <v>102919</v>
      </c>
    </row>
    <row r="2625" spans="1:23">
      <c r="A2625" t="str">
        <f t="shared" si="40"/>
        <v>El Paso, Texas</v>
      </c>
      <c r="B2625" t="s">
        <v>2550</v>
      </c>
      <c r="E2625" t="s">
        <v>634</v>
      </c>
      <c r="F2625" s="25" t="s">
        <v>4304</v>
      </c>
      <c r="G2625" s="6"/>
      <c r="H2625" s="7">
        <v>836062</v>
      </c>
      <c r="I2625" s="8"/>
      <c r="J2625" s="8">
        <v>0.71784269587662164</v>
      </c>
      <c r="K2625" s="8"/>
      <c r="L2625" s="8">
        <v>0.12360327344144334</v>
      </c>
      <c r="M2625" s="8"/>
      <c r="N2625" s="8">
        <v>0</v>
      </c>
      <c r="O2625" s="8"/>
      <c r="P2625" s="8">
        <v>0.15855403068193508</v>
      </c>
      <c r="Q2625" s="8"/>
      <c r="R2625" s="8">
        <v>0</v>
      </c>
      <c r="S2625" s="8"/>
      <c r="T2625" s="8">
        <v>0</v>
      </c>
      <c r="U2625" s="26">
        <v>600161</v>
      </c>
      <c r="V2625" s="26">
        <v>103340</v>
      </c>
      <c r="W2625" s="26">
        <v>132561</v>
      </c>
    </row>
    <row r="2626" spans="1:23">
      <c r="A2626" t="str">
        <f t="shared" si="40"/>
        <v>McLennan, Texas</v>
      </c>
      <c r="B2626" t="s">
        <v>2550</v>
      </c>
      <c r="E2626" t="s">
        <v>4305</v>
      </c>
      <c r="F2626" s="25" t="s">
        <v>4306</v>
      </c>
      <c r="G2626" s="6"/>
      <c r="H2626" s="7">
        <v>251089</v>
      </c>
      <c r="I2626" s="8"/>
      <c r="J2626" s="8">
        <v>0.46559984706617974</v>
      </c>
      <c r="K2626" s="8"/>
      <c r="L2626" s="8">
        <v>0.15526367144717609</v>
      </c>
      <c r="M2626" s="8"/>
      <c r="N2626" s="8">
        <v>0</v>
      </c>
      <c r="O2626" s="8"/>
      <c r="P2626" s="8">
        <v>0.37913648148664425</v>
      </c>
      <c r="Q2626" s="8"/>
      <c r="R2626" s="8">
        <v>0</v>
      </c>
      <c r="S2626" s="8"/>
      <c r="T2626" s="8">
        <v>0</v>
      </c>
      <c r="U2626" s="26">
        <v>116907</v>
      </c>
      <c r="V2626" s="26">
        <v>38985</v>
      </c>
      <c r="W2626" s="26">
        <v>95197.000000000015</v>
      </c>
    </row>
    <row r="2627" spans="1:23">
      <c r="A2627" t="str">
        <f t="shared" si="40"/>
        <v>Falls, Texas</v>
      </c>
      <c r="B2627" t="s">
        <v>2550</v>
      </c>
      <c r="E2627" t="s">
        <v>4307</v>
      </c>
      <c r="F2627" s="25" t="s">
        <v>4308</v>
      </c>
      <c r="G2627" s="6"/>
      <c r="H2627" s="7">
        <v>17272</v>
      </c>
      <c r="I2627" s="8"/>
      <c r="J2627" s="8">
        <v>0</v>
      </c>
      <c r="K2627" s="8"/>
      <c r="L2627" s="8">
        <v>0</v>
      </c>
      <c r="M2627" s="8"/>
      <c r="N2627" s="8">
        <v>0</v>
      </c>
      <c r="O2627" s="8"/>
      <c r="P2627" s="8">
        <v>1</v>
      </c>
      <c r="Q2627" s="8"/>
      <c r="R2627" s="8">
        <v>0</v>
      </c>
      <c r="S2627" s="8"/>
      <c r="T2627" s="8">
        <v>0</v>
      </c>
      <c r="U2627" s="26">
        <v>0</v>
      </c>
      <c r="V2627" s="26">
        <v>0</v>
      </c>
      <c r="W2627" s="26">
        <v>17272</v>
      </c>
    </row>
    <row r="2628" spans="1:23">
      <c r="A2628" t="str">
        <f t="shared" si="40"/>
        <v>Freestone, Texas</v>
      </c>
      <c r="B2628" t="s">
        <v>2550</v>
      </c>
      <c r="E2628" t="s">
        <v>4309</v>
      </c>
      <c r="F2628" s="25" t="s">
        <v>4310</v>
      </c>
      <c r="G2628" s="6"/>
      <c r="H2628" s="7">
        <v>19714</v>
      </c>
      <c r="I2628" s="8"/>
      <c r="J2628" s="8">
        <v>0</v>
      </c>
      <c r="K2628" s="8"/>
      <c r="L2628" s="8">
        <v>0</v>
      </c>
      <c r="M2628" s="8"/>
      <c r="N2628" s="8">
        <v>0</v>
      </c>
      <c r="O2628" s="8"/>
      <c r="P2628" s="8">
        <v>1</v>
      </c>
      <c r="Q2628" s="8"/>
      <c r="R2628" s="8">
        <v>0</v>
      </c>
      <c r="S2628" s="8"/>
      <c r="T2628" s="8">
        <v>0</v>
      </c>
      <c r="U2628" s="26">
        <v>0</v>
      </c>
      <c r="V2628" s="26">
        <v>0</v>
      </c>
      <c r="W2628" s="26">
        <v>19714</v>
      </c>
    </row>
    <row r="2629" spans="1:23">
      <c r="A2629" t="str">
        <f t="shared" si="40"/>
        <v>Limestone, Texas</v>
      </c>
      <c r="B2629" t="s">
        <v>2550</v>
      </c>
      <c r="E2629" t="s">
        <v>119</v>
      </c>
      <c r="F2629" s="25" t="s">
        <v>4311</v>
      </c>
      <c r="G2629" s="6"/>
      <c r="H2629" s="7">
        <v>23417</v>
      </c>
      <c r="I2629" s="8"/>
      <c r="J2629" s="8">
        <v>0</v>
      </c>
      <c r="K2629" s="8"/>
      <c r="L2629" s="8">
        <v>0</v>
      </c>
      <c r="M2629" s="8"/>
      <c r="N2629" s="8">
        <v>0</v>
      </c>
      <c r="O2629" s="8"/>
      <c r="P2629" s="8">
        <v>1</v>
      </c>
      <c r="Q2629" s="8"/>
      <c r="R2629" s="8">
        <v>0</v>
      </c>
      <c r="S2629" s="8"/>
      <c r="T2629" s="8">
        <v>0</v>
      </c>
      <c r="U2629" s="26">
        <v>0</v>
      </c>
      <c r="V2629" s="26">
        <v>0</v>
      </c>
      <c r="W2629" s="26">
        <v>23417</v>
      </c>
    </row>
    <row r="2630" spans="1:23">
      <c r="A2630" t="str">
        <f t="shared" ref="A2630:A2693" si="41">E2630&amp;", "&amp;B2630</f>
        <v>Hill, Texas</v>
      </c>
      <c r="B2630" t="s">
        <v>2550</v>
      </c>
      <c r="E2630" t="s">
        <v>2785</v>
      </c>
      <c r="F2630" s="25" t="s">
        <v>4312</v>
      </c>
      <c r="G2630" s="6"/>
      <c r="H2630" s="7">
        <v>35689</v>
      </c>
      <c r="I2630" s="8"/>
      <c r="J2630" s="8">
        <v>0</v>
      </c>
      <c r="K2630" s="8"/>
      <c r="L2630" s="8">
        <v>0</v>
      </c>
      <c r="M2630" s="8"/>
      <c r="N2630" s="8">
        <v>0</v>
      </c>
      <c r="O2630" s="8"/>
      <c r="P2630" s="8">
        <v>1</v>
      </c>
      <c r="Q2630" s="8"/>
      <c r="R2630" s="8">
        <v>0</v>
      </c>
      <c r="S2630" s="8"/>
      <c r="T2630" s="8">
        <v>0</v>
      </c>
      <c r="U2630" s="26">
        <v>0</v>
      </c>
      <c r="V2630" s="26">
        <v>0</v>
      </c>
      <c r="W2630" s="26">
        <v>35689</v>
      </c>
    </row>
    <row r="2631" spans="1:23">
      <c r="A2631" t="str">
        <f t="shared" si="41"/>
        <v>Bosque, Texas</v>
      </c>
      <c r="B2631" t="s">
        <v>2550</v>
      </c>
      <c r="E2631" t="s">
        <v>4313</v>
      </c>
      <c r="F2631" s="25" t="s">
        <v>4314</v>
      </c>
      <c r="G2631" s="6"/>
      <c r="H2631" s="7">
        <v>18296</v>
      </c>
      <c r="I2631" s="8"/>
      <c r="J2631" s="8">
        <v>0</v>
      </c>
      <c r="K2631" s="8"/>
      <c r="L2631" s="8">
        <v>0</v>
      </c>
      <c r="M2631" s="8"/>
      <c r="N2631" s="8">
        <v>0</v>
      </c>
      <c r="O2631" s="8"/>
      <c r="P2631" s="8">
        <v>1</v>
      </c>
      <c r="Q2631" s="8"/>
      <c r="R2631" s="8">
        <v>0</v>
      </c>
      <c r="S2631" s="8"/>
      <c r="T2631" s="8">
        <v>0</v>
      </c>
      <c r="U2631" s="26">
        <v>0</v>
      </c>
      <c r="V2631" s="26">
        <v>0</v>
      </c>
      <c r="W2631" s="26">
        <v>18296</v>
      </c>
    </row>
    <row r="2632" spans="1:23">
      <c r="A2632" t="str">
        <f t="shared" si="41"/>
        <v>Menard, Texas</v>
      </c>
      <c r="B2632" t="s">
        <v>2550</v>
      </c>
      <c r="E2632" t="s">
        <v>1324</v>
      </c>
      <c r="F2632" s="25" t="s">
        <v>4315</v>
      </c>
      <c r="G2632" s="6"/>
      <c r="H2632" s="7">
        <v>2119</v>
      </c>
      <c r="I2632" s="8"/>
      <c r="J2632" s="8">
        <v>0</v>
      </c>
      <c r="K2632" s="8"/>
      <c r="L2632" s="8">
        <v>0</v>
      </c>
      <c r="M2632" s="8"/>
      <c r="N2632" s="8">
        <v>0</v>
      </c>
      <c r="O2632" s="8"/>
      <c r="P2632" s="8">
        <v>1</v>
      </c>
      <c r="Q2632" s="8"/>
      <c r="R2632" s="8">
        <v>0</v>
      </c>
      <c r="S2632" s="8"/>
      <c r="T2632" s="8">
        <v>0</v>
      </c>
      <c r="U2632" s="26">
        <v>0</v>
      </c>
      <c r="V2632" s="26">
        <v>0</v>
      </c>
      <c r="W2632" s="26">
        <v>2119</v>
      </c>
    </row>
    <row r="2633" spans="1:23">
      <c r="A2633" t="str">
        <f t="shared" si="41"/>
        <v>Hale, Texas</v>
      </c>
      <c r="B2633" t="s">
        <v>2550</v>
      </c>
      <c r="E2633" t="s">
        <v>149</v>
      </c>
      <c r="F2633" s="25" t="s">
        <v>4316</v>
      </c>
      <c r="G2633" s="6"/>
      <c r="H2633" s="7">
        <v>33826</v>
      </c>
      <c r="I2633" s="8"/>
      <c r="J2633" s="8">
        <v>0</v>
      </c>
      <c r="K2633" s="8"/>
      <c r="L2633" s="8">
        <v>7.5208419558919173E-2</v>
      </c>
      <c r="M2633" s="8"/>
      <c r="N2633" s="8">
        <v>0</v>
      </c>
      <c r="O2633" s="8"/>
      <c r="P2633" s="8">
        <v>0.92479158044108078</v>
      </c>
      <c r="Q2633" s="8"/>
      <c r="R2633" s="8">
        <v>0</v>
      </c>
      <c r="S2633" s="8"/>
      <c r="T2633" s="8">
        <v>0</v>
      </c>
      <c r="U2633" s="26">
        <v>0</v>
      </c>
      <c r="V2633" s="26">
        <v>2544</v>
      </c>
      <c r="W2633" s="26">
        <v>31282</v>
      </c>
    </row>
    <row r="2634" spans="1:23">
      <c r="A2634" t="str">
        <f t="shared" si="41"/>
        <v>Armstrong, Texas</v>
      </c>
      <c r="B2634" t="s">
        <v>2550</v>
      </c>
      <c r="E2634" t="s">
        <v>3811</v>
      </c>
      <c r="F2634" s="25" t="s">
        <v>4317</v>
      </c>
      <c r="G2634" s="6"/>
      <c r="H2634" s="7">
        <v>1973</v>
      </c>
      <c r="I2634" s="8"/>
      <c r="J2634" s="8">
        <v>0</v>
      </c>
      <c r="K2634" s="8"/>
      <c r="L2634" s="8">
        <v>0</v>
      </c>
      <c r="M2634" s="8"/>
      <c r="N2634" s="8">
        <v>0</v>
      </c>
      <c r="O2634" s="8"/>
      <c r="P2634" s="8">
        <v>1</v>
      </c>
      <c r="Q2634" s="8"/>
      <c r="R2634" s="8">
        <v>0</v>
      </c>
      <c r="S2634" s="8"/>
      <c r="T2634" s="8">
        <v>0</v>
      </c>
      <c r="U2634" s="26">
        <v>0</v>
      </c>
      <c r="V2634" s="26">
        <v>0</v>
      </c>
      <c r="W2634" s="26">
        <v>1973</v>
      </c>
    </row>
    <row r="2635" spans="1:23">
      <c r="A2635" t="str">
        <f t="shared" si="41"/>
        <v>Calhoun, Texas</v>
      </c>
      <c r="B2635" t="s">
        <v>2550</v>
      </c>
      <c r="E2635" t="s">
        <v>139</v>
      </c>
      <c r="F2635" s="25" t="s">
        <v>4318</v>
      </c>
      <c r="G2635" s="6"/>
      <c r="H2635" s="7">
        <v>21668</v>
      </c>
      <c r="I2635" s="8"/>
      <c r="J2635" s="8">
        <v>0</v>
      </c>
      <c r="K2635" s="8"/>
      <c r="L2635" s="8">
        <v>0</v>
      </c>
      <c r="M2635" s="8"/>
      <c r="N2635" s="8">
        <v>0</v>
      </c>
      <c r="O2635" s="8"/>
      <c r="P2635" s="8">
        <v>1</v>
      </c>
      <c r="Q2635" s="8"/>
      <c r="R2635" s="8">
        <v>0</v>
      </c>
      <c r="S2635" s="8"/>
      <c r="T2635" s="8">
        <v>0</v>
      </c>
      <c r="U2635" s="26">
        <v>0</v>
      </c>
      <c r="V2635" s="26">
        <v>0</v>
      </c>
      <c r="W2635" s="26">
        <v>21668</v>
      </c>
    </row>
    <row r="2636" spans="1:23">
      <c r="A2636" t="str">
        <f t="shared" si="41"/>
        <v>Orange, Texas</v>
      </c>
      <c r="B2636" t="s">
        <v>2550</v>
      </c>
      <c r="E2636" t="s">
        <v>502</v>
      </c>
      <c r="F2636" s="25" t="s">
        <v>4319</v>
      </c>
      <c r="G2636" s="6"/>
      <c r="H2636" s="7">
        <v>84069</v>
      </c>
      <c r="I2636" s="8"/>
      <c r="J2636" s="8">
        <v>0</v>
      </c>
      <c r="K2636" s="8"/>
      <c r="L2636" s="8">
        <v>0.401705741712165</v>
      </c>
      <c r="M2636" s="8"/>
      <c r="N2636" s="8">
        <v>0</v>
      </c>
      <c r="O2636" s="8"/>
      <c r="P2636" s="8">
        <v>0.598294258287835</v>
      </c>
      <c r="Q2636" s="8"/>
      <c r="R2636" s="8">
        <v>0</v>
      </c>
      <c r="S2636" s="8"/>
      <c r="T2636" s="8">
        <v>0</v>
      </c>
      <c r="U2636" s="26">
        <v>0</v>
      </c>
      <c r="V2636" s="26">
        <v>33771</v>
      </c>
      <c r="W2636" s="26">
        <v>50298</v>
      </c>
    </row>
    <row r="2637" spans="1:23">
      <c r="A2637" t="str">
        <f t="shared" si="41"/>
        <v>Gonzales, Texas</v>
      </c>
      <c r="B2637" t="s">
        <v>2550</v>
      </c>
      <c r="E2637" t="s">
        <v>4320</v>
      </c>
      <c r="F2637" s="25" t="s">
        <v>4321</v>
      </c>
      <c r="G2637" s="6"/>
      <c r="H2637" s="7">
        <v>20731</v>
      </c>
      <c r="I2637" s="8"/>
      <c r="J2637" s="8">
        <v>0</v>
      </c>
      <c r="K2637" s="8"/>
      <c r="L2637" s="8">
        <v>0</v>
      </c>
      <c r="M2637" s="8"/>
      <c r="N2637" s="8">
        <v>0</v>
      </c>
      <c r="O2637" s="8"/>
      <c r="P2637" s="8">
        <v>1</v>
      </c>
      <c r="Q2637" s="8"/>
      <c r="R2637" s="8">
        <v>0</v>
      </c>
      <c r="S2637" s="8"/>
      <c r="T2637" s="8">
        <v>0</v>
      </c>
      <c r="U2637" s="26">
        <v>0</v>
      </c>
      <c r="V2637" s="26">
        <v>0</v>
      </c>
      <c r="W2637" s="26">
        <v>20731</v>
      </c>
    </row>
    <row r="2638" spans="1:23">
      <c r="A2638" t="str">
        <f t="shared" si="41"/>
        <v>Fannin, Texas</v>
      </c>
      <c r="B2638" t="s">
        <v>2550</v>
      </c>
      <c r="E2638" t="s">
        <v>1031</v>
      </c>
      <c r="F2638" s="25" t="s">
        <v>4322</v>
      </c>
      <c r="G2638" s="6"/>
      <c r="H2638" s="7">
        <v>34537</v>
      </c>
      <c r="I2638" s="8"/>
      <c r="J2638" s="8">
        <v>0</v>
      </c>
      <c r="K2638" s="8"/>
      <c r="L2638" s="8">
        <v>0</v>
      </c>
      <c r="M2638" s="8"/>
      <c r="N2638" s="8">
        <v>0</v>
      </c>
      <c r="O2638" s="8"/>
      <c r="P2638" s="8">
        <v>1</v>
      </c>
      <c r="Q2638" s="8"/>
      <c r="R2638" s="8">
        <v>0</v>
      </c>
      <c r="S2638" s="8"/>
      <c r="T2638" s="8">
        <v>0</v>
      </c>
      <c r="U2638" s="26">
        <v>0</v>
      </c>
      <c r="V2638" s="26">
        <v>0</v>
      </c>
      <c r="W2638" s="26">
        <v>34537</v>
      </c>
    </row>
    <row r="2639" spans="1:23">
      <c r="A2639" t="str">
        <f t="shared" si="41"/>
        <v>Kerr, Texas</v>
      </c>
      <c r="B2639" t="s">
        <v>2550</v>
      </c>
      <c r="E2639" t="s">
        <v>4323</v>
      </c>
      <c r="F2639" s="25" t="s">
        <v>4324</v>
      </c>
      <c r="G2639" s="6"/>
      <c r="H2639" s="7">
        <v>51843</v>
      </c>
      <c r="I2639" s="8"/>
      <c r="J2639" s="8">
        <v>0</v>
      </c>
      <c r="K2639" s="8"/>
      <c r="L2639" s="8">
        <v>0</v>
      </c>
      <c r="M2639" s="8"/>
      <c r="N2639" s="8">
        <v>0</v>
      </c>
      <c r="O2639" s="8"/>
      <c r="P2639" s="8">
        <v>1</v>
      </c>
      <c r="Q2639" s="8"/>
      <c r="R2639" s="8">
        <v>0</v>
      </c>
      <c r="S2639" s="8"/>
      <c r="T2639" s="8">
        <v>0</v>
      </c>
      <c r="U2639" s="26">
        <v>0</v>
      </c>
      <c r="V2639" s="26">
        <v>0</v>
      </c>
      <c r="W2639" s="26">
        <v>51843</v>
      </c>
    </row>
    <row r="2640" spans="1:23">
      <c r="A2640" t="str">
        <f t="shared" si="41"/>
        <v>Refugio, Texas</v>
      </c>
      <c r="B2640" t="s">
        <v>2550</v>
      </c>
      <c r="E2640" t="s">
        <v>4325</v>
      </c>
      <c r="F2640" s="25" t="s">
        <v>4326</v>
      </c>
      <c r="G2640" s="6"/>
      <c r="H2640" s="7">
        <v>7145</v>
      </c>
      <c r="I2640" s="8"/>
      <c r="J2640" s="8">
        <v>0</v>
      </c>
      <c r="K2640" s="8"/>
      <c r="L2640" s="8">
        <v>0</v>
      </c>
      <c r="M2640" s="8"/>
      <c r="N2640" s="8">
        <v>0</v>
      </c>
      <c r="O2640" s="8"/>
      <c r="P2640" s="8">
        <v>1</v>
      </c>
      <c r="Q2640" s="8"/>
      <c r="R2640" s="8">
        <v>0</v>
      </c>
      <c r="S2640" s="8"/>
      <c r="T2640" s="8">
        <v>0</v>
      </c>
      <c r="U2640" s="26">
        <v>0</v>
      </c>
      <c r="V2640" s="26">
        <v>0</v>
      </c>
      <c r="W2640" s="26">
        <v>7145</v>
      </c>
    </row>
    <row r="2641" spans="1:23">
      <c r="A2641" t="str">
        <f t="shared" si="41"/>
        <v>Jim Hogg, Texas</v>
      </c>
      <c r="B2641" t="s">
        <v>2550</v>
      </c>
      <c r="E2641" t="s">
        <v>4327</v>
      </c>
      <c r="F2641" s="25" t="s">
        <v>4328</v>
      </c>
      <c r="G2641" s="6"/>
      <c r="H2641" s="7">
        <v>5231</v>
      </c>
      <c r="I2641" s="8"/>
      <c r="J2641" s="8">
        <v>0</v>
      </c>
      <c r="K2641" s="8"/>
      <c r="L2641" s="8">
        <v>0</v>
      </c>
      <c r="M2641" s="8"/>
      <c r="N2641" s="8">
        <v>0</v>
      </c>
      <c r="O2641" s="8"/>
      <c r="P2641" s="8">
        <v>1</v>
      </c>
      <c r="Q2641" s="8"/>
      <c r="R2641" s="8">
        <v>0</v>
      </c>
      <c r="S2641" s="8"/>
      <c r="T2641" s="8">
        <v>0</v>
      </c>
      <c r="U2641" s="26">
        <v>0</v>
      </c>
      <c r="V2641" s="26">
        <v>0</v>
      </c>
      <c r="W2641" s="26">
        <v>5231</v>
      </c>
    </row>
    <row r="2642" spans="1:23">
      <c r="A2642" t="str">
        <f t="shared" si="41"/>
        <v>Dimmit, Texas</v>
      </c>
      <c r="B2642" t="s">
        <v>2550</v>
      </c>
      <c r="E2642" t="s">
        <v>4329</v>
      </c>
      <c r="F2642" s="25" t="s">
        <v>4330</v>
      </c>
      <c r="G2642" s="6"/>
      <c r="H2642" s="7">
        <v>10438</v>
      </c>
      <c r="I2642" s="8"/>
      <c r="J2642" s="8">
        <v>0</v>
      </c>
      <c r="K2642" s="8"/>
      <c r="L2642" s="8">
        <v>0</v>
      </c>
      <c r="M2642" s="8"/>
      <c r="N2642" s="8">
        <v>0</v>
      </c>
      <c r="O2642" s="8"/>
      <c r="P2642" s="8">
        <v>1</v>
      </c>
      <c r="Q2642" s="8"/>
      <c r="R2642" s="8">
        <v>0</v>
      </c>
      <c r="S2642" s="8"/>
      <c r="T2642" s="8">
        <v>0</v>
      </c>
      <c r="U2642" s="26">
        <v>0</v>
      </c>
      <c r="V2642" s="26">
        <v>0</v>
      </c>
      <c r="W2642" s="26">
        <v>10438</v>
      </c>
    </row>
    <row r="2643" spans="1:23">
      <c r="A2643" t="str">
        <f t="shared" si="41"/>
        <v>Nolan, Texas</v>
      </c>
      <c r="B2643" t="s">
        <v>2550</v>
      </c>
      <c r="E2643" t="s">
        <v>4331</v>
      </c>
      <c r="F2643" s="25" t="s">
        <v>4332</v>
      </c>
      <c r="G2643" s="6"/>
      <c r="H2643" s="7">
        <v>14904</v>
      </c>
      <c r="I2643" s="8"/>
      <c r="J2643" s="8">
        <v>0</v>
      </c>
      <c r="K2643" s="8"/>
      <c r="L2643" s="8">
        <v>0</v>
      </c>
      <c r="M2643" s="8"/>
      <c r="N2643" s="8">
        <v>0</v>
      </c>
      <c r="O2643" s="8"/>
      <c r="P2643" s="8">
        <v>1</v>
      </c>
      <c r="Q2643" s="8"/>
      <c r="R2643" s="8">
        <v>0</v>
      </c>
      <c r="S2643" s="8"/>
      <c r="T2643" s="8">
        <v>0</v>
      </c>
      <c r="U2643" s="26">
        <v>0</v>
      </c>
      <c r="V2643" s="26">
        <v>0</v>
      </c>
      <c r="W2643" s="26">
        <v>14904</v>
      </c>
    </row>
    <row r="2644" spans="1:23">
      <c r="A2644" t="str">
        <f t="shared" si="41"/>
        <v>Jefferson, Texas</v>
      </c>
      <c r="B2644" t="s">
        <v>2550</v>
      </c>
      <c r="E2644" t="s">
        <v>101</v>
      </c>
      <c r="F2644" s="25" t="s">
        <v>4333</v>
      </c>
      <c r="G2644" s="6"/>
      <c r="H2644" s="7">
        <v>254340</v>
      </c>
      <c r="I2644" s="8"/>
      <c r="J2644" s="8">
        <v>0.6093182354328851</v>
      </c>
      <c r="K2644" s="8"/>
      <c r="L2644" s="8">
        <v>0.25496579381929702</v>
      </c>
      <c r="M2644" s="8"/>
      <c r="N2644" s="8">
        <v>0</v>
      </c>
      <c r="O2644" s="8"/>
      <c r="P2644" s="8">
        <v>0.13571597074781788</v>
      </c>
      <c r="Q2644" s="8"/>
      <c r="R2644" s="8">
        <v>0</v>
      </c>
      <c r="S2644" s="8"/>
      <c r="T2644" s="8">
        <v>0</v>
      </c>
      <c r="U2644" s="26">
        <v>154974</v>
      </c>
      <c r="V2644" s="26">
        <v>64848</v>
      </c>
      <c r="W2644" s="26">
        <v>34518</v>
      </c>
    </row>
    <row r="2645" spans="1:23">
      <c r="A2645" t="str">
        <f t="shared" si="41"/>
        <v>Bell, Texas</v>
      </c>
      <c r="B2645" t="s">
        <v>2550</v>
      </c>
      <c r="E2645" t="s">
        <v>1814</v>
      </c>
      <c r="F2645" s="25" t="s">
        <v>4334</v>
      </c>
      <c r="G2645" s="6"/>
      <c r="H2645" s="7">
        <v>348574</v>
      </c>
      <c r="I2645" s="8"/>
      <c r="J2645" s="8">
        <v>0.55671966354346569</v>
      </c>
      <c r="K2645" s="8"/>
      <c r="L2645" s="8">
        <v>0.18942319277972539</v>
      </c>
      <c r="M2645" s="8"/>
      <c r="N2645" s="8">
        <v>0</v>
      </c>
      <c r="O2645" s="8"/>
      <c r="P2645" s="8">
        <v>0.25385714367680895</v>
      </c>
      <c r="Q2645" s="8"/>
      <c r="R2645" s="8">
        <v>0</v>
      </c>
      <c r="S2645" s="8"/>
      <c r="T2645" s="8">
        <v>0</v>
      </c>
      <c r="U2645" s="26">
        <v>194058</v>
      </c>
      <c r="V2645" s="26">
        <v>66028</v>
      </c>
      <c r="W2645" s="26">
        <v>88488</v>
      </c>
    </row>
    <row r="2646" spans="1:23">
      <c r="A2646" t="str">
        <f t="shared" si="41"/>
        <v>Bandera, Texas</v>
      </c>
      <c r="B2646" t="s">
        <v>2550</v>
      </c>
      <c r="E2646" t="s">
        <v>4335</v>
      </c>
      <c r="F2646" s="25" t="s">
        <v>4336</v>
      </c>
      <c r="G2646" s="6"/>
      <c r="H2646" s="7">
        <v>22215</v>
      </c>
      <c r="I2646" s="8"/>
      <c r="J2646" s="8">
        <v>0</v>
      </c>
      <c r="K2646" s="8"/>
      <c r="L2646" s="8">
        <v>0</v>
      </c>
      <c r="M2646" s="8"/>
      <c r="N2646" s="8">
        <v>0</v>
      </c>
      <c r="O2646" s="8"/>
      <c r="P2646" s="8">
        <v>1</v>
      </c>
      <c r="Q2646" s="8"/>
      <c r="R2646" s="8">
        <v>0</v>
      </c>
      <c r="S2646" s="8"/>
      <c r="T2646" s="8">
        <v>0</v>
      </c>
      <c r="U2646" s="26">
        <v>0</v>
      </c>
      <c r="V2646" s="26">
        <v>0</v>
      </c>
      <c r="W2646" s="26">
        <v>22215</v>
      </c>
    </row>
    <row r="2647" spans="1:23">
      <c r="A2647" t="str">
        <f t="shared" si="41"/>
        <v>Hidalgo, Texas</v>
      </c>
      <c r="B2647" t="s">
        <v>2550</v>
      </c>
      <c r="E2647" t="s">
        <v>3271</v>
      </c>
      <c r="F2647" s="25" t="s">
        <v>4337</v>
      </c>
      <c r="G2647" s="6"/>
      <c r="H2647" s="7">
        <v>855176</v>
      </c>
      <c r="I2647" s="8"/>
      <c r="J2647" s="8">
        <v>0.32921644199556582</v>
      </c>
      <c r="K2647" s="8"/>
      <c r="L2647" s="8">
        <v>0.44588482370880378</v>
      </c>
      <c r="M2647" s="8"/>
      <c r="N2647" s="8">
        <v>0</v>
      </c>
      <c r="O2647" s="8"/>
      <c r="P2647" s="8">
        <v>0.22489873429563037</v>
      </c>
      <c r="Q2647" s="8"/>
      <c r="R2647" s="8">
        <v>0</v>
      </c>
      <c r="S2647" s="8"/>
      <c r="T2647" s="8">
        <v>0</v>
      </c>
      <c r="U2647" s="26">
        <v>281538</v>
      </c>
      <c r="V2647" s="26">
        <v>381310</v>
      </c>
      <c r="W2647" s="26">
        <v>192328</v>
      </c>
    </row>
    <row r="2648" spans="1:23">
      <c r="A2648" t="str">
        <f t="shared" si="41"/>
        <v>Schleicher, Texas</v>
      </c>
      <c r="B2648" t="s">
        <v>2550</v>
      </c>
      <c r="E2648" t="s">
        <v>4338</v>
      </c>
      <c r="F2648" s="25" t="s">
        <v>4339</v>
      </c>
      <c r="G2648" s="6"/>
      <c r="H2648" s="7">
        <v>2983</v>
      </c>
      <c r="I2648" s="8"/>
      <c r="J2648" s="8">
        <v>0</v>
      </c>
      <c r="K2648" s="8"/>
      <c r="L2648" s="8">
        <v>0</v>
      </c>
      <c r="M2648" s="8"/>
      <c r="N2648" s="8">
        <v>0</v>
      </c>
      <c r="O2648" s="8"/>
      <c r="P2648" s="8">
        <v>1</v>
      </c>
      <c r="Q2648" s="8"/>
      <c r="R2648" s="8">
        <v>0</v>
      </c>
      <c r="S2648" s="8"/>
      <c r="T2648" s="8">
        <v>0</v>
      </c>
      <c r="U2648" s="26">
        <v>0</v>
      </c>
      <c r="V2648" s="26">
        <v>0</v>
      </c>
      <c r="W2648" s="26">
        <v>2983</v>
      </c>
    </row>
    <row r="2649" spans="1:23">
      <c r="A2649" t="str">
        <f t="shared" si="41"/>
        <v>Grayson, Texas</v>
      </c>
      <c r="B2649" t="s">
        <v>2550</v>
      </c>
      <c r="E2649" t="s">
        <v>1848</v>
      </c>
      <c r="F2649" s="25" t="s">
        <v>4340</v>
      </c>
      <c r="G2649" s="6"/>
      <c r="H2649" s="7">
        <v>131014</v>
      </c>
      <c r="I2649" s="8"/>
      <c r="J2649" s="8">
        <v>0.33550612911597233</v>
      </c>
      <c r="K2649" s="8"/>
      <c r="L2649" s="8">
        <v>5.6635168760590469E-3</v>
      </c>
      <c r="M2649" s="8"/>
      <c r="N2649" s="8">
        <v>0</v>
      </c>
      <c r="O2649" s="8"/>
      <c r="P2649" s="8">
        <v>0.65883035400796863</v>
      </c>
      <c r="Q2649" s="8"/>
      <c r="R2649" s="8">
        <v>0</v>
      </c>
      <c r="S2649" s="8"/>
      <c r="T2649" s="8">
        <v>0</v>
      </c>
      <c r="U2649" s="26">
        <v>43956</v>
      </c>
      <c r="V2649" s="26">
        <v>742</v>
      </c>
      <c r="W2649" s="26">
        <v>86316</v>
      </c>
    </row>
    <row r="2650" spans="1:23">
      <c r="A2650" t="str">
        <f t="shared" si="41"/>
        <v>Crosby, Texas</v>
      </c>
      <c r="B2650" t="s">
        <v>2550</v>
      </c>
      <c r="E2650" t="s">
        <v>4341</v>
      </c>
      <c r="F2650" s="25" t="s">
        <v>4342</v>
      </c>
      <c r="G2650" s="6"/>
      <c r="H2650" s="7">
        <v>5836</v>
      </c>
      <c r="I2650" s="8"/>
      <c r="J2650" s="8">
        <v>0</v>
      </c>
      <c r="K2650" s="8"/>
      <c r="L2650" s="8">
        <v>0</v>
      </c>
      <c r="M2650" s="8"/>
      <c r="N2650" s="8">
        <v>0</v>
      </c>
      <c r="O2650" s="8"/>
      <c r="P2650" s="8">
        <v>1</v>
      </c>
      <c r="Q2650" s="8"/>
      <c r="R2650" s="8">
        <v>0</v>
      </c>
      <c r="S2650" s="8"/>
      <c r="T2650" s="8">
        <v>0</v>
      </c>
      <c r="U2650" s="26">
        <v>0</v>
      </c>
      <c r="V2650" s="26">
        <v>0</v>
      </c>
      <c r="W2650" s="26">
        <v>5836</v>
      </c>
    </row>
    <row r="2651" spans="1:23">
      <c r="A2651" t="str">
        <f t="shared" si="41"/>
        <v>Delta, Texas</v>
      </c>
      <c r="B2651" t="s">
        <v>2550</v>
      </c>
      <c r="E2651" t="s">
        <v>561</v>
      </c>
      <c r="F2651" s="25" t="s">
        <v>4343</v>
      </c>
      <c r="G2651" s="6"/>
      <c r="H2651" s="7">
        <v>5249</v>
      </c>
      <c r="I2651" s="8"/>
      <c r="J2651" s="8">
        <v>0</v>
      </c>
      <c r="K2651" s="8"/>
      <c r="L2651" s="8">
        <v>0</v>
      </c>
      <c r="M2651" s="8"/>
      <c r="N2651" s="8">
        <v>0</v>
      </c>
      <c r="O2651" s="8"/>
      <c r="P2651" s="8">
        <v>1</v>
      </c>
      <c r="Q2651" s="8"/>
      <c r="R2651" s="8">
        <v>0</v>
      </c>
      <c r="S2651" s="8"/>
      <c r="T2651" s="8">
        <v>0</v>
      </c>
      <c r="U2651" s="26">
        <v>0</v>
      </c>
      <c r="V2651" s="26">
        <v>0</v>
      </c>
      <c r="W2651" s="26">
        <v>5249</v>
      </c>
    </row>
    <row r="2652" spans="1:23">
      <c r="A2652" t="str">
        <f t="shared" si="41"/>
        <v>Zavala, Texas</v>
      </c>
      <c r="B2652" t="s">
        <v>2550</v>
      </c>
      <c r="E2652" t="s">
        <v>4344</v>
      </c>
      <c r="F2652" s="25" t="s">
        <v>4345</v>
      </c>
      <c r="G2652" s="6"/>
      <c r="H2652" s="7">
        <v>12039</v>
      </c>
      <c r="I2652" s="8"/>
      <c r="J2652" s="8">
        <v>0</v>
      </c>
      <c r="K2652" s="8"/>
      <c r="L2652" s="8">
        <v>0</v>
      </c>
      <c r="M2652" s="8"/>
      <c r="N2652" s="8">
        <v>0</v>
      </c>
      <c r="O2652" s="8"/>
      <c r="P2652" s="8">
        <v>1</v>
      </c>
      <c r="Q2652" s="8"/>
      <c r="R2652" s="8">
        <v>0</v>
      </c>
      <c r="S2652" s="8"/>
      <c r="T2652" s="8">
        <v>0</v>
      </c>
      <c r="U2652" s="26">
        <v>0</v>
      </c>
      <c r="V2652" s="26">
        <v>0</v>
      </c>
      <c r="W2652" s="26">
        <v>12039</v>
      </c>
    </row>
    <row r="2653" spans="1:23">
      <c r="A2653" t="str">
        <f t="shared" si="41"/>
        <v>Eastland, Texas</v>
      </c>
      <c r="B2653" t="s">
        <v>2550</v>
      </c>
      <c r="E2653" t="s">
        <v>4346</v>
      </c>
      <c r="F2653" s="25" t="s">
        <v>4347</v>
      </c>
      <c r="G2653" s="6"/>
      <c r="H2653" s="7">
        <v>18273</v>
      </c>
      <c r="I2653" s="8"/>
      <c r="J2653" s="8">
        <v>0</v>
      </c>
      <c r="K2653" s="8"/>
      <c r="L2653" s="8">
        <v>0</v>
      </c>
      <c r="M2653" s="8"/>
      <c r="N2653" s="8">
        <v>0</v>
      </c>
      <c r="O2653" s="8"/>
      <c r="P2653" s="8">
        <v>1</v>
      </c>
      <c r="Q2653" s="8"/>
      <c r="R2653" s="8">
        <v>0</v>
      </c>
      <c r="S2653" s="8"/>
      <c r="T2653" s="8">
        <v>0</v>
      </c>
      <c r="U2653" s="26">
        <v>0</v>
      </c>
      <c r="V2653" s="26">
        <v>0</v>
      </c>
      <c r="W2653" s="26">
        <v>18273</v>
      </c>
    </row>
    <row r="2654" spans="1:23">
      <c r="A2654" t="str">
        <f t="shared" si="41"/>
        <v>DeWitt, Texas</v>
      </c>
      <c r="B2654" t="s">
        <v>2550</v>
      </c>
      <c r="E2654" t="s">
        <v>4348</v>
      </c>
      <c r="F2654" s="25" t="s">
        <v>4349</v>
      </c>
      <c r="G2654" s="6"/>
      <c r="H2654" s="7">
        <v>20340</v>
      </c>
      <c r="I2654" s="8"/>
      <c r="J2654" s="8">
        <v>0</v>
      </c>
      <c r="K2654" s="8"/>
      <c r="L2654" s="8">
        <v>0</v>
      </c>
      <c r="M2654" s="8"/>
      <c r="N2654" s="8">
        <v>0</v>
      </c>
      <c r="O2654" s="8"/>
      <c r="P2654" s="8">
        <v>1</v>
      </c>
      <c r="Q2654" s="8"/>
      <c r="R2654" s="8">
        <v>0</v>
      </c>
      <c r="S2654" s="8"/>
      <c r="T2654" s="8">
        <v>0</v>
      </c>
      <c r="U2654" s="26">
        <v>0</v>
      </c>
      <c r="V2654" s="26">
        <v>0</v>
      </c>
      <c r="W2654" s="26">
        <v>20340</v>
      </c>
    </row>
    <row r="2655" spans="1:23">
      <c r="A2655" t="str">
        <f t="shared" si="41"/>
        <v>Angelina, Texas</v>
      </c>
      <c r="B2655" t="s">
        <v>2550</v>
      </c>
      <c r="E2655" t="s">
        <v>4350</v>
      </c>
      <c r="F2655" s="25" t="s">
        <v>4351</v>
      </c>
      <c r="G2655" s="6"/>
      <c r="H2655" s="7">
        <v>87322</v>
      </c>
      <c r="I2655" s="8"/>
      <c r="J2655" s="8">
        <v>0</v>
      </c>
      <c r="K2655" s="8"/>
      <c r="L2655" s="8">
        <v>0</v>
      </c>
      <c r="M2655" s="8"/>
      <c r="N2655" s="8">
        <v>0</v>
      </c>
      <c r="O2655" s="8"/>
      <c r="P2655" s="8">
        <v>1</v>
      </c>
      <c r="Q2655" s="8"/>
      <c r="R2655" s="8">
        <v>0</v>
      </c>
      <c r="S2655" s="8"/>
      <c r="T2655" s="8">
        <v>0</v>
      </c>
      <c r="U2655" s="26">
        <v>0</v>
      </c>
      <c r="V2655" s="26">
        <v>0</v>
      </c>
      <c r="W2655" s="26">
        <v>87322</v>
      </c>
    </row>
    <row r="2656" spans="1:23">
      <c r="A2656" t="str">
        <f t="shared" si="41"/>
        <v>Lamar, Texas</v>
      </c>
      <c r="B2656" t="s">
        <v>2550</v>
      </c>
      <c r="E2656" t="s">
        <v>211</v>
      </c>
      <c r="F2656" s="25" t="s">
        <v>4352</v>
      </c>
      <c r="G2656" s="6"/>
      <c r="H2656" s="7">
        <v>49611</v>
      </c>
      <c r="I2656" s="8"/>
      <c r="J2656" s="8">
        <v>0</v>
      </c>
      <c r="K2656" s="8"/>
      <c r="L2656" s="8">
        <v>0</v>
      </c>
      <c r="M2656" s="8"/>
      <c r="N2656" s="8">
        <v>0</v>
      </c>
      <c r="O2656" s="8"/>
      <c r="P2656" s="8">
        <v>1</v>
      </c>
      <c r="Q2656" s="8"/>
      <c r="R2656" s="8">
        <v>0</v>
      </c>
      <c r="S2656" s="8"/>
      <c r="T2656" s="8">
        <v>0</v>
      </c>
      <c r="U2656" s="26">
        <v>0</v>
      </c>
      <c r="V2656" s="26">
        <v>0</v>
      </c>
      <c r="W2656" s="26">
        <v>49611</v>
      </c>
    </row>
    <row r="2657" spans="1:23">
      <c r="A2657" t="str">
        <f t="shared" si="41"/>
        <v>Stonewall, Texas</v>
      </c>
      <c r="B2657" t="s">
        <v>2550</v>
      </c>
      <c r="E2657" t="s">
        <v>4353</v>
      </c>
      <c r="F2657" s="25" t="s">
        <v>4354</v>
      </c>
      <c r="G2657" s="6"/>
      <c r="H2657" s="7">
        <v>1476</v>
      </c>
      <c r="I2657" s="8"/>
      <c r="J2657" s="8">
        <v>0</v>
      </c>
      <c r="K2657" s="8"/>
      <c r="L2657" s="8">
        <v>0</v>
      </c>
      <c r="M2657" s="8"/>
      <c r="N2657" s="8">
        <v>0</v>
      </c>
      <c r="O2657" s="8"/>
      <c r="P2657" s="8">
        <v>1</v>
      </c>
      <c r="Q2657" s="8"/>
      <c r="R2657" s="8">
        <v>0</v>
      </c>
      <c r="S2657" s="8"/>
      <c r="T2657" s="8">
        <v>0</v>
      </c>
      <c r="U2657" s="26">
        <v>0</v>
      </c>
      <c r="V2657" s="26">
        <v>0</v>
      </c>
      <c r="W2657" s="26">
        <v>1476</v>
      </c>
    </row>
    <row r="2658" spans="1:23">
      <c r="A2658" t="str">
        <f t="shared" si="41"/>
        <v>McMullen, Texas</v>
      </c>
      <c r="B2658" t="s">
        <v>2550</v>
      </c>
      <c r="E2658" t="s">
        <v>4355</v>
      </c>
      <c r="F2658" s="25" t="s">
        <v>4356</v>
      </c>
      <c r="G2658" s="6"/>
      <c r="H2658" s="7">
        <v>774</v>
      </c>
      <c r="I2658" s="8"/>
      <c r="J2658" s="8">
        <v>0</v>
      </c>
      <c r="K2658" s="8"/>
      <c r="L2658" s="8">
        <v>0</v>
      </c>
      <c r="M2658" s="8"/>
      <c r="N2658" s="8">
        <v>0</v>
      </c>
      <c r="O2658" s="8"/>
      <c r="P2658" s="8">
        <v>1</v>
      </c>
      <c r="Q2658" s="8"/>
      <c r="R2658" s="8">
        <v>0</v>
      </c>
      <c r="S2658" s="8"/>
      <c r="T2658" s="8">
        <v>0</v>
      </c>
      <c r="U2658" s="26">
        <v>0</v>
      </c>
      <c r="V2658" s="26">
        <v>0</v>
      </c>
      <c r="W2658" s="26">
        <v>774</v>
      </c>
    </row>
    <row r="2659" spans="1:23">
      <c r="A2659" t="str">
        <f t="shared" si="41"/>
        <v>Sutton, Texas</v>
      </c>
      <c r="B2659" t="s">
        <v>2550</v>
      </c>
      <c r="E2659" t="s">
        <v>4357</v>
      </c>
      <c r="F2659" s="25" t="s">
        <v>4358</v>
      </c>
      <c r="G2659" s="6"/>
      <c r="H2659" s="7">
        <v>3824</v>
      </c>
      <c r="I2659" s="8"/>
      <c r="J2659" s="8">
        <v>0</v>
      </c>
      <c r="K2659" s="8"/>
      <c r="L2659" s="8">
        <v>0</v>
      </c>
      <c r="M2659" s="8"/>
      <c r="N2659" s="8">
        <v>0</v>
      </c>
      <c r="O2659" s="8"/>
      <c r="P2659" s="8">
        <v>1</v>
      </c>
      <c r="Q2659" s="8"/>
      <c r="R2659" s="8">
        <v>0</v>
      </c>
      <c r="S2659" s="8"/>
      <c r="T2659" s="8">
        <v>0</v>
      </c>
      <c r="U2659" s="26">
        <v>0</v>
      </c>
      <c r="V2659" s="26">
        <v>0</v>
      </c>
      <c r="W2659" s="26">
        <v>3824</v>
      </c>
    </row>
    <row r="2660" spans="1:23">
      <c r="A2660" t="str">
        <f t="shared" si="41"/>
        <v>Fort Bend, Texas</v>
      </c>
      <c r="B2660" t="s">
        <v>2550</v>
      </c>
      <c r="E2660" t="s">
        <v>4359</v>
      </c>
      <c r="F2660" s="25" t="s">
        <v>4360</v>
      </c>
      <c r="G2660" s="6"/>
      <c r="H2660" s="7">
        <v>765394</v>
      </c>
      <c r="I2660" s="8"/>
      <c r="J2660" s="8">
        <v>0.20647013172300802</v>
      </c>
      <c r="K2660" s="8"/>
      <c r="L2660" s="8">
        <v>0.5847903171438501</v>
      </c>
      <c r="M2660" s="8"/>
      <c r="N2660" s="8">
        <v>0</v>
      </c>
      <c r="O2660" s="8"/>
      <c r="P2660" s="8">
        <v>0.20873955113314188</v>
      </c>
      <c r="Q2660" s="8"/>
      <c r="R2660" s="8">
        <v>0</v>
      </c>
      <c r="S2660" s="8"/>
      <c r="T2660" s="8">
        <v>0</v>
      </c>
      <c r="U2660" s="26">
        <v>158031</v>
      </c>
      <c r="V2660" s="26">
        <v>447595</v>
      </c>
      <c r="W2660" s="26">
        <v>159768</v>
      </c>
    </row>
    <row r="2661" spans="1:23">
      <c r="A2661" t="str">
        <f t="shared" si="41"/>
        <v>Kinney, Texas</v>
      </c>
      <c r="B2661" t="s">
        <v>2550</v>
      </c>
      <c r="E2661" t="s">
        <v>4361</v>
      </c>
      <c r="F2661" s="25" t="s">
        <v>4362</v>
      </c>
      <c r="G2661" s="6"/>
      <c r="H2661" s="7">
        <v>3659</v>
      </c>
      <c r="I2661" s="8"/>
      <c r="J2661" s="8">
        <v>0</v>
      </c>
      <c r="K2661" s="8"/>
      <c r="L2661" s="8">
        <v>0</v>
      </c>
      <c r="M2661" s="8"/>
      <c r="N2661" s="8">
        <v>0</v>
      </c>
      <c r="O2661" s="8"/>
      <c r="P2661" s="8">
        <v>1</v>
      </c>
      <c r="Q2661" s="8"/>
      <c r="R2661" s="8">
        <v>0</v>
      </c>
      <c r="S2661" s="8"/>
      <c r="T2661" s="8">
        <v>0</v>
      </c>
      <c r="U2661" s="26">
        <v>0</v>
      </c>
      <c r="V2661" s="26">
        <v>0</v>
      </c>
      <c r="W2661" s="26">
        <v>3659</v>
      </c>
    </row>
    <row r="2662" spans="1:23">
      <c r="A2662" t="str">
        <f t="shared" si="41"/>
        <v>Fayette, Texas</v>
      </c>
      <c r="B2662" t="s">
        <v>2550</v>
      </c>
      <c r="E2662" t="s">
        <v>159</v>
      </c>
      <c r="F2662" s="25" t="s">
        <v>4363</v>
      </c>
      <c r="G2662" s="6"/>
      <c r="H2662" s="7">
        <v>25141</v>
      </c>
      <c r="I2662" s="8"/>
      <c r="J2662" s="8">
        <v>0</v>
      </c>
      <c r="K2662" s="8"/>
      <c r="L2662" s="8">
        <v>0</v>
      </c>
      <c r="M2662" s="8"/>
      <c r="N2662" s="8">
        <v>0</v>
      </c>
      <c r="O2662" s="8"/>
      <c r="P2662" s="8">
        <v>1</v>
      </c>
      <c r="Q2662" s="8"/>
      <c r="R2662" s="8">
        <v>0</v>
      </c>
      <c r="S2662" s="8"/>
      <c r="T2662" s="8">
        <v>0</v>
      </c>
      <c r="U2662" s="26">
        <v>0</v>
      </c>
      <c r="V2662" s="26">
        <v>0</v>
      </c>
      <c r="W2662" s="26">
        <v>25141</v>
      </c>
    </row>
    <row r="2663" spans="1:23">
      <c r="A2663" t="str">
        <f t="shared" si="41"/>
        <v>Briscoe, Texas</v>
      </c>
      <c r="B2663" t="s">
        <v>2550</v>
      </c>
      <c r="E2663" t="s">
        <v>4364</v>
      </c>
      <c r="F2663" s="25" t="s">
        <v>4365</v>
      </c>
      <c r="G2663" s="6"/>
      <c r="H2663" s="7">
        <v>1457</v>
      </c>
      <c r="I2663" s="8"/>
      <c r="J2663" s="8">
        <v>0</v>
      </c>
      <c r="K2663" s="8"/>
      <c r="L2663" s="8">
        <v>0</v>
      </c>
      <c r="M2663" s="8"/>
      <c r="N2663" s="8">
        <v>0</v>
      </c>
      <c r="O2663" s="8"/>
      <c r="P2663" s="8">
        <v>1</v>
      </c>
      <c r="Q2663" s="8"/>
      <c r="R2663" s="8">
        <v>0</v>
      </c>
      <c r="S2663" s="8"/>
      <c r="T2663" s="8">
        <v>0</v>
      </c>
      <c r="U2663" s="26">
        <v>0</v>
      </c>
      <c r="V2663" s="26">
        <v>0</v>
      </c>
      <c r="W2663" s="26">
        <v>1457</v>
      </c>
    </row>
    <row r="2664" spans="1:23">
      <c r="A2664" t="str">
        <f t="shared" si="41"/>
        <v>Harrison, Texas</v>
      </c>
      <c r="B2664" t="s">
        <v>2550</v>
      </c>
      <c r="E2664" t="s">
        <v>1072</v>
      </c>
      <c r="F2664" s="25" t="s">
        <v>4366</v>
      </c>
      <c r="G2664" s="6"/>
      <c r="H2664" s="7">
        <v>66580</v>
      </c>
      <c r="I2664" s="8"/>
      <c r="J2664" s="8">
        <v>3.1270651847401625E-2</v>
      </c>
      <c r="K2664" s="8"/>
      <c r="L2664" s="8">
        <v>0</v>
      </c>
      <c r="M2664" s="8"/>
      <c r="N2664" s="8">
        <v>0</v>
      </c>
      <c r="O2664" s="8"/>
      <c r="P2664" s="8">
        <v>0.96872934815259837</v>
      </c>
      <c r="Q2664" s="8"/>
      <c r="R2664" s="8">
        <v>0</v>
      </c>
      <c r="S2664" s="8"/>
      <c r="T2664" s="8">
        <v>0</v>
      </c>
      <c r="U2664" s="26">
        <v>2082</v>
      </c>
      <c r="V2664" s="26">
        <v>0</v>
      </c>
      <c r="W2664" s="26">
        <v>64498</v>
      </c>
    </row>
    <row r="2665" spans="1:23">
      <c r="A2665" t="str">
        <f t="shared" si="41"/>
        <v>Reagan, Texas</v>
      </c>
      <c r="B2665" t="s">
        <v>2550</v>
      </c>
      <c r="E2665" t="s">
        <v>4367</v>
      </c>
      <c r="F2665" s="25" t="s">
        <v>4368</v>
      </c>
      <c r="G2665" s="6"/>
      <c r="H2665" s="7">
        <v>3766</v>
      </c>
      <c r="I2665" s="8"/>
      <c r="J2665" s="8">
        <v>0</v>
      </c>
      <c r="K2665" s="8"/>
      <c r="L2665" s="8">
        <v>0</v>
      </c>
      <c r="M2665" s="8"/>
      <c r="N2665" s="8">
        <v>0</v>
      </c>
      <c r="O2665" s="8"/>
      <c r="P2665" s="8">
        <v>1</v>
      </c>
      <c r="Q2665" s="8"/>
      <c r="R2665" s="8">
        <v>0</v>
      </c>
      <c r="S2665" s="8"/>
      <c r="T2665" s="8">
        <v>0</v>
      </c>
      <c r="U2665" s="26">
        <v>0</v>
      </c>
      <c r="V2665" s="26">
        <v>0</v>
      </c>
      <c r="W2665" s="26">
        <v>3766</v>
      </c>
    </row>
    <row r="2666" spans="1:23">
      <c r="A2666" t="str">
        <f t="shared" si="41"/>
        <v>Coleman, Texas</v>
      </c>
      <c r="B2666" t="s">
        <v>2550</v>
      </c>
      <c r="E2666" t="s">
        <v>4369</v>
      </c>
      <c r="F2666" s="25" t="s">
        <v>4370</v>
      </c>
      <c r="G2666" s="6"/>
      <c r="H2666" s="7">
        <v>8334</v>
      </c>
      <c r="I2666" s="8"/>
      <c r="J2666" s="8">
        <v>0</v>
      </c>
      <c r="K2666" s="8"/>
      <c r="L2666" s="8">
        <v>0</v>
      </c>
      <c r="M2666" s="8"/>
      <c r="N2666" s="8">
        <v>0</v>
      </c>
      <c r="O2666" s="8"/>
      <c r="P2666" s="8">
        <v>1</v>
      </c>
      <c r="Q2666" s="8"/>
      <c r="R2666" s="8">
        <v>0</v>
      </c>
      <c r="S2666" s="8"/>
      <c r="T2666" s="8">
        <v>0</v>
      </c>
      <c r="U2666" s="26">
        <v>0</v>
      </c>
      <c r="V2666" s="26">
        <v>0</v>
      </c>
      <c r="W2666" s="26">
        <v>8334</v>
      </c>
    </row>
    <row r="2667" spans="1:23">
      <c r="A2667" t="str">
        <f t="shared" si="41"/>
        <v>Ochiltree, Texas</v>
      </c>
      <c r="B2667" t="s">
        <v>2550</v>
      </c>
      <c r="E2667" t="s">
        <v>4371</v>
      </c>
      <c r="F2667" s="25" t="s">
        <v>4372</v>
      </c>
      <c r="G2667" s="6"/>
      <c r="H2667" s="7">
        <v>10131</v>
      </c>
      <c r="I2667" s="8"/>
      <c r="J2667" s="8">
        <v>0</v>
      </c>
      <c r="K2667" s="8"/>
      <c r="L2667" s="8">
        <v>0</v>
      </c>
      <c r="M2667" s="8"/>
      <c r="N2667" s="8">
        <v>0</v>
      </c>
      <c r="O2667" s="8"/>
      <c r="P2667" s="8">
        <v>1</v>
      </c>
      <c r="Q2667" s="8"/>
      <c r="R2667" s="8">
        <v>0</v>
      </c>
      <c r="S2667" s="8"/>
      <c r="T2667" s="8">
        <v>0</v>
      </c>
      <c r="U2667" s="26">
        <v>0</v>
      </c>
      <c r="V2667" s="26">
        <v>0</v>
      </c>
      <c r="W2667" s="26">
        <v>10131</v>
      </c>
    </row>
    <row r="2668" spans="1:23">
      <c r="A2668" t="str">
        <f t="shared" si="41"/>
        <v>Crane, Texas</v>
      </c>
      <c r="B2668" t="s">
        <v>2550</v>
      </c>
      <c r="E2668" t="s">
        <v>4373</v>
      </c>
      <c r="F2668" s="25" t="s">
        <v>4374</v>
      </c>
      <c r="G2668" s="6"/>
      <c r="H2668" s="7">
        <v>4802</v>
      </c>
      <c r="I2668" s="8"/>
      <c r="J2668" s="8">
        <v>0</v>
      </c>
      <c r="K2668" s="8"/>
      <c r="L2668" s="8">
        <v>0</v>
      </c>
      <c r="M2668" s="8"/>
      <c r="N2668" s="8">
        <v>0</v>
      </c>
      <c r="O2668" s="8"/>
      <c r="P2668" s="8">
        <v>1</v>
      </c>
      <c r="Q2668" s="8"/>
      <c r="R2668" s="8">
        <v>0</v>
      </c>
      <c r="S2668" s="8"/>
      <c r="T2668" s="8">
        <v>0</v>
      </c>
      <c r="U2668" s="26">
        <v>0</v>
      </c>
      <c r="V2668" s="26">
        <v>0</v>
      </c>
      <c r="W2668" s="26">
        <v>4802</v>
      </c>
    </row>
    <row r="2669" spans="1:23">
      <c r="A2669" t="str">
        <f t="shared" si="41"/>
        <v>Washington, Texas</v>
      </c>
      <c r="B2669" t="s">
        <v>2550</v>
      </c>
      <c r="E2669" t="s">
        <v>207</v>
      </c>
      <c r="F2669" s="25" t="s">
        <v>4375</v>
      </c>
      <c r="G2669" s="6"/>
      <c r="H2669" s="7">
        <v>35163</v>
      </c>
      <c r="I2669" s="8"/>
      <c r="J2669" s="8">
        <v>0</v>
      </c>
      <c r="K2669" s="8"/>
      <c r="L2669" s="8">
        <v>0</v>
      </c>
      <c r="M2669" s="8"/>
      <c r="N2669" s="8">
        <v>0</v>
      </c>
      <c r="O2669" s="8"/>
      <c r="P2669" s="8">
        <v>1</v>
      </c>
      <c r="Q2669" s="8"/>
      <c r="R2669" s="8">
        <v>0</v>
      </c>
      <c r="S2669" s="8"/>
      <c r="T2669" s="8">
        <v>0</v>
      </c>
      <c r="U2669" s="26">
        <v>0</v>
      </c>
      <c r="V2669" s="26">
        <v>0</v>
      </c>
      <c r="W2669" s="26">
        <v>35163</v>
      </c>
    </row>
    <row r="2670" spans="1:23">
      <c r="A2670" t="str">
        <f t="shared" si="41"/>
        <v>Lynn, Texas</v>
      </c>
      <c r="B2670" t="s">
        <v>2550</v>
      </c>
      <c r="E2670" t="s">
        <v>4376</v>
      </c>
      <c r="F2670" s="25" t="s">
        <v>4377</v>
      </c>
      <c r="G2670" s="6"/>
      <c r="H2670" s="7">
        <v>5830</v>
      </c>
      <c r="I2670" s="8"/>
      <c r="J2670" s="8">
        <v>0</v>
      </c>
      <c r="K2670" s="8"/>
      <c r="L2670" s="8">
        <v>0</v>
      </c>
      <c r="M2670" s="8"/>
      <c r="N2670" s="8">
        <v>0</v>
      </c>
      <c r="O2670" s="8"/>
      <c r="P2670" s="8">
        <v>1</v>
      </c>
      <c r="Q2670" s="8"/>
      <c r="R2670" s="8">
        <v>0</v>
      </c>
      <c r="S2670" s="8"/>
      <c r="T2670" s="8">
        <v>0</v>
      </c>
      <c r="U2670" s="26">
        <v>0</v>
      </c>
      <c r="V2670" s="26">
        <v>0</v>
      </c>
      <c r="W2670" s="26">
        <v>5830</v>
      </c>
    </row>
    <row r="2671" spans="1:23">
      <c r="A2671" t="str">
        <f t="shared" si="41"/>
        <v>Mills, Texas</v>
      </c>
      <c r="B2671" t="s">
        <v>2550</v>
      </c>
      <c r="E2671" t="s">
        <v>1111</v>
      </c>
      <c r="F2671" s="25" t="s">
        <v>4378</v>
      </c>
      <c r="G2671" s="6"/>
      <c r="H2671" s="7">
        <v>4889</v>
      </c>
      <c r="I2671" s="8"/>
      <c r="J2671" s="8">
        <v>0</v>
      </c>
      <c r="K2671" s="8"/>
      <c r="L2671" s="8">
        <v>0</v>
      </c>
      <c r="M2671" s="8"/>
      <c r="N2671" s="8">
        <v>0</v>
      </c>
      <c r="O2671" s="8"/>
      <c r="P2671" s="8">
        <v>1</v>
      </c>
      <c r="Q2671" s="8"/>
      <c r="R2671" s="8">
        <v>0</v>
      </c>
      <c r="S2671" s="8"/>
      <c r="T2671" s="8">
        <v>0</v>
      </c>
      <c r="U2671" s="26">
        <v>0</v>
      </c>
      <c r="V2671" s="26">
        <v>0</v>
      </c>
      <c r="W2671" s="26">
        <v>4889</v>
      </c>
    </row>
    <row r="2672" spans="1:23">
      <c r="A2672" t="str">
        <f t="shared" si="41"/>
        <v>Oldham, Texas</v>
      </c>
      <c r="B2672" t="s">
        <v>2550</v>
      </c>
      <c r="E2672" t="s">
        <v>1870</v>
      </c>
      <c r="F2672" s="25" t="s">
        <v>4379</v>
      </c>
      <c r="G2672" s="6"/>
      <c r="H2672" s="7">
        <v>2094</v>
      </c>
      <c r="I2672" s="8"/>
      <c r="J2672" s="8">
        <v>0</v>
      </c>
      <c r="K2672" s="8"/>
      <c r="L2672" s="8">
        <v>0</v>
      </c>
      <c r="M2672" s="8"/>
      <c r="N2672" s="8">
        <v>0</v>
      </c>
      <c r="O2672" s="8"/>
      <c r="P2672" s="8">
        <v>1</v>
      </c>
      <c r="Q2672" s="8"/>
      <c r="R2672" s="8">
        <v>0</v>
      </c>
      <c r="S2672" s="8"/>
      <c r="T2672" s="8">
        <v>0</v>
      </c>
      <c r="U2672" s="26">
        <v>0</v>
      </c>
      <c r="V2672" s="26">
        <v>0</v>
      </c>
      <c r="W2672" s="26">
        <v>2094</v>
      </c>
    </row>
    <row r="2673" spans="1:23">
      <c r="A2673" t="str">
        <f t="shared" si="41"/>
        <v>Sabine, Texas</v>
      </c>
      <c r="B2673" t="s">
        <v>2550</v>
      </c>
      <c r="E2673" t="s">
        <v>4380</v>
      </c>
      <c r="F2673" s="25" t="s">
        <v>4381</v>
      </c>
      <c r="G2673" s="6"/>
      <c r="H2673" s="7">
        <v>10471</v>
      </c>
      <c r="I2673" s="8"/>
      <c r="J2673" s="8">
        <v>0</v>
      </c>
      <c r="K2673" s="8"/>
      <c r="L2673" s="8">
        <v>0</v>
      </c>
      <c r="M2673" s="8"/>
      <c r="N2673" s="8">
        <v>0</v>
      </c>
      <c r="O2673" s="8"/>
      <c r="P2673" s="8">
        <v>1</v>
      </c>
      <c r="Q2673" s="8"/>
      <c r="R2673" s="8">
        <v>0</v>
      </c>
      <c r="S2673" s="8"/>
      <c r="T2673" s="8">
        <v>0</v>
      </c>
      <c r="U2673" s="26">
        <v>0</v>
      </c>
      <c r="V2673" s="26">
        <v>0</v>
      </c>
      <c r="W2673" s="26">
        <v>10471</v>
      </c>
    </row>
    <row r="2674" spans="1:23">
      <c r="A2674" t="str">
        <f t="shared" si="41"/>
        <v>Hopkins, Texas</v>
      </c>
      <c r="B2674" t="s">
        <v>2550</v>
      </c>
      <c r="E2674" t="s">
        <v>1812</v>
      </c>
      <c r="F2674" s="25" t="s">
        <v>4382</v>
      </c>
      <c r="G2674" s="6"/>
      <c r="H2674" s="7">
        <v>36486</v>
      </c>
      <c r="I2674" s="8"/>
      <c r="J2674" s="8">
        <v>0</v>
      </c>
      <c r="K2674" s="8"/>
      <c r="L2674" s="8">
        <v>0</v>
      </c>
      <c r="M2674" s="8"/>
      <c r="N2674" s="8">
        <v>0</v>
      </c>
      <c r="O2674" s="8"/>
      <c r="P2674" s="8">
        <v>1</v>
      </c>
      <c r="Q2674" s="8"/>
      <c r="R2674" s="8">
        <v>0</v>
      </c>
      <c r="S2674" s="8"/>
      <c r="T2674" s="8">
        <v>0</v>
      </c>
      <c r="U2674" s="26">
        <v>0</v>
      </c>
      <c r="V2674" s="26">
        <v>0</v>
      </c>
      <c r="W2674" s="26">
        <v>36486</v>
      </c>
    </row>
    <row r="2675" spans="1:23">
      <c r="A2675" t="str">
        <f t="shared" si="41"/>
        <v>Houston, Texas</v>
      </c>
      <c r="B2675" t="s">
        <v>2550</v>
      </c>
      <c r="E2675" t="s">
        <v>205</v>
      </c>
      <c r="F2675" s="25" t="s">
        <v>4383</v>
      </c>
      <c r="G2675" s="6"/>
      <c r="H2675" s="7">
        <v>22954</v>
      </c>
      <c r="I2675" s="8"/>
      <c r="J2675" s="8">
        <v>0</v>
      </c>
      <c r="K2675" s="8"/>
      <c r="L2675" s="8">
        <v>0</v>
      </c>
      <c r="M2675" s="8"/>
      <c r="N2675" s="8">
        <v>0</v>
      </c>
      <c r="O2675" s="8"/>
      <c r="P2675" s="8">
        <v>1</v>
      </c>
      <c r="Q2675" s="8"/>
      <c r="R2675" s="8">
        <v>0</v>
      </c>
      <c r="S2675" s="8"/>
      <c r="T2675" s="8">
        <v>0</v>
      </c>
      <c r="U2675" s="26">
        <v>0</v>
      </c>
      <c r="V2675" s="26">
        <v>0</v>
      </c>
      <c r="W2675" s="26">
        <v>22954</v>
      </c>
    </row>
    <row r="2676" spans="1:23">
      <c r="A2676" t="str">
        <f t="shared" si="41"/>
        <v>Upton, Texas</v>
      </c>
      <c r="B2676" t="s">
        <v>2550</v>
      </c>
      <c r="E2676" t="s">
        <v>4384</v>
      </c>
      <c r="F2676" s="25" t="s">
        <v>4385</v>
      </c>
      <c r="G2676" s="6"/>
      <c r="H2676" s="7">
        <v>3659</v>
      </c>
      <c r="I2676" s="8"/>
      <c r="J2676" s="8">
        <v>0</v>
      </c>
      <c r="K2676" s="8"/>
      <c r="L2676" s="8">
        <v>0</v>
      </c>
      <c r="M2676" s="8"/>
      <c r="N2676" s="8">
        <v>0</v>
      </c>
      <c r="O2676" s="8"/>
      <c r="P2676" s="8">
        <v>1</v>
      </c>
      <c r="Q2676" s="8"/>
      <c r="R2676" s="8">
        <v>0</v>
      </c>
      <c r="S2676" s="8"/>
      <c r="T2676" s="8">
        <v>0</v>
      </c>
      <c r="U2676" s="26">
        <v>0</v>
      </c>
      <c r="V2676" s="26">
        <v>0</v>
      </c>
      <c r="W2676" s="26">
        <v>3659</v>
      </c>
    </row>
    <row r="2677" spans="1:23">
      <c r="A2677" t="str">
        <f t="shared" si="41"/>
        <v>Erath, Texas</v>
      </c>
      <c r="B2677" t="s">
        <v>2550</v>
      </c>
      <c r="E2677" t="s">
        <v>4386</v>
      </c>
      <c r="F2677" s="25" t="s">
        <v>4387</v>
      </c>
      <c r="G2677" s="6"/>
      <c r="H2677" s="7">
        <v>41841</v>
      </c>
      <c r="I2677" s="8"/>
      <c r="J2677" s="8">
        <v>0</v>
      </c>
      <c r="K2677" s="8"/>
      <c r="L2677" s="8">
        <v>0</v>
      </c>
      <c r="M2677" s="8"/>
      <c r="N2677" s="8">
        <v>0</v>
      </c>
      <c r="O2677" s="8"/>
      <c r="P2677" s="8">
        <v>1</v>
      </c>
      <c r="Q2677" s="8"/>
      <c r="R2677" s="8">
        <v>0</v>
      </c>
      <c r="S2677" s="8"/>
      <c r="T2677" s="8">
        <v>0</v>
      </c>
      <c r="U2677" s="26">
        <v>0</v>
      </c>
      <c r="V2677" s="26">
        <v>0</v>
      </c>
      <c r="W2677" s="26">
        <v>41841</v>
      </c>
    </row>
    <row r="2678" spans="1:23">
      <c r="A2678" t="str">
        <f t="shared" si="41"/>
        <v>Randall, Texas</v>
      </c>
      <c r="B2678" t="s">
        <v>2550</v>
      </c>
      <c r="E2678" t="s">
        <v>4388</v>
      </c>
      <c r="F2678" s="25" t="s">
        <v>4389</v>
      </c>
      <c r="G2678" s="6"/>
      <c r="H2678" s="7">
        <v>134026</v>
      </c>
      <c r="I2678" s="8"/>
      <c r="J2678" s="8">
        <v>0.67777147717607034</v>
      </c>
      <c r="K2678" s="8"/>
      <c r="L2678" s="8">
        <v>8.864697894438392E-2</v>
      </c>
      <c r="M2678" s="8"/>
      <c r="N2678" s="8">
        <v>0</v>
      </c>
      <c r="O2678" s="8"/>
      <c r="P2678" s="8">
        <v>0.23358154387954577</v>
      </c>
      <c r="Q2678" s="8"/>
      <c r="R2678" s="8">
        <v>0</v>
      </c>
      <c r="S2678" s="8"/>
      <c r="T2678" s="8">
        <v>0</v>
      </c>
      <c r="U2678" s="26">
        <v>90839</v>
      </c>
      <c r="V2678" s="26">
        <v>11881</v>
      </c>
      <c r="W2678" s="26">
        <v>31306</v>
      </c>
    </row>
    <row r="2679" spans="1:23">
      <c r="A2679" t="str">
        <f t="shared" si="41"/>
        <v>Rusk, Texas</v>
      </c>
      <c r="B2679" t="s">
        <v>2550</v>
      </c>
      <c r="E2679" t="s">
        <v>4390</v>
      </c>
      <c r="F2679" s="25" t="s">
        <v>4391</v>
      </c>
      <c r="G2679" s="6"/>
      <c r="H2679" s="7">
        <v>53755</v>
      </c>
      <c r="I2679" s="8"/>
      <c r="J2679" s="8">
        <v>0</v>
      </c>
      <c r="K2679" s="8"/>
      <c r="L2679" s="8">
        <v>2.8871732862059345E-2</v>
      </c>
      <c r="M2679" s="8"/>
      <c r="N2679" s="8">
        <v>0</v>
      </c>
      <c r="O2679" s="8"/>
      <c r="P2679" s="8">
        <v>0.97112826713794065</v>
      </c>
      <c r="Q2679" s="8"/>
      <c r="R2679" s="8">
        <v>0</v>
      </c>
      <c r="S2679" s="8"/>
      <c r="T2679" s="8">
        <v>0</v>
      </c>
      <c r="U2679" s="26">
        <v>0</v>
      </c>
      <c r="V2679" s="26">
        <v>1552</v>
      </c>
      <c r="W2679" s="26">
        <v>52203</v>
      </c>
    </row>
    <row r="2680" spans="1:23">
      <c r="A2680" t="str">
        <f t="shared" si="41"/>
        <v>Coryell, Texas</v>
      </c>
      <c r="B2680" t="s">
        <v>2550</v>
      </c>
      <c r="E2680" t="s">
        <v>4392</v>
      </c>
      <c r="F2680" s="25" t="s">
        <v>4393</v>
      </c>
      <c r="G2680" s="6"/>
      <c r="H2680" s="7">
        <v>75280</v>
      </c>
      <c r="I2680" s="8"/>
      <c r="J2680" s="8">
        <v>0</v>
      </c>
      <c r="K2680" s="8"/>
      <c r="L2680" s="8">
        <v>0.51129117959617432</v>
      </c>
      <c r="M2680" s="8"/>
      <c r="N2680" s="8">
        <v>0</v>
      </c>
      <c r="O2680" s="8"/>
      <c r="P2680" s="8">
        <v>0.48870882040382574</v>
      </c>
      <c r="Q2680" s="8"/>
      <c r="R2680" s="8">
        <v>0</v>
      </c>
      <c r="S2680" s="8"/>
      <c r="T2680" s="8">
        <v>0</v>
      </c>
      <c r="U2680" s="26">
        <v>0</v>
      </c>
      <c r="V2680" s="26">
        <v>38490</v>
      </c>
      <c r="W2680" s="26">
        <v>36790</v>
      </c>
    </row>
    <row r="2681" spans="1:23">
      <c r="A2681" t="str">
        <f t="shared" si="41"/>
        <v>Aransas, Texas</v>
      </c>
      <c r="B2681" t="s">
        <v>2550</v>
      </c>
      <c r="E2681" t="s">
        <v>4394</v>
      </c>
      <c r="F2681" s="25" t="s">
        <v>4395</v>
      </c>
      <c r="G2681" s="6"/>
      <c r="H2681" s="7">
        <v>24462</v>
      </c>
      <c r="I2681" s="8"/>
      <c r="J2681" s="8">
        <v>0</v>
      </c>
      <c r="K2681" s="8"/>
      <c r="L2681" s="8">
        <v>2.2238574114953807E-2</v>
      </c>
      <c r="M2681" s="8"/>
      <c r="N2681" s="8">
        <v>0</v>
      </c>
      <c r="O2681" s="8"/>
      <c r="P2681" s="8">
        <v>0.97776142588504633</v>
      </c>
      <c r="Q2681" s="8"/>
      <c r="R2681" s="8">
        <v>0</v>
      </c>
      <c r="S2681" s="8"/>
      <c r="T2681" s="8">
        <v>0</v>
      </c>
      <c r="U2681" s="26">
        <v>0</v>
      </c>
      <c r="V2681" s="26">
        <v>544</v>
      </c>
      <c r="W2681" s="26">
        <v>23918.000000000004</v>
      </c>
    </row>
    <row r="2682" spans="1:23">
      <c r="A2682" t="str">
        <f t="shared" si="41"/>
        <v>Hemphill, Texas</v>
      </c>
      <c r="B2682" t="s">
        <v>2550</v>
      </c>
      <c r="E2682" t="s">
        <v>4396</v>
      </c>
      <c r="F2682" s="25" t="s">
        <v>4397</v>
      </c>
      <c r="G2682" s="6"/>
      <c r="H2682" s="7">
        <v>3994</v>
      </c>
      <c r="I2682" s="8"/>
      <c r="J2682" s="8">
        <v>0</v>
      </c>
      <c r="K2682" s="8"/>
      <c r="L2682" s="8">
        <v>0</v>
      </c>
      <c r="M2682" s="8"/>
      <c r="N2682" s="8">
        <v>0</v>
      </c>
      <c r="O2682" s="8"/>
      <c r="P2682" s="8">
        <v>1</v>
      </c>
      <c r="Q2682" s="8"/>
      <c r="R2682" s="8">
        <v>0</v>
      </c>
      <c r="S2682" s="8"/>
      <c r="T2682" s="8">
        <v>0</v>
      </c>
      <c r="U2682" s="26">
        <v>0</v>
      </c>
      <c r="V2682" s="26">
        <v>0</v>
      </c>
      <c r="W2682" s="26">
        <v>3994</v>
      </c>
    </row>
    <row r="2683" spans="1:23">
      <c r="A2683" t="str">
        <f t="shared" si="41"/>
        <v>Shackelford, Texas</v>
      </c>
      <c r="B2683" t="s">
        <v>2550</v>
      </c>
      <c r="E2683" t="s">
        <v>4398</v>
      </c>
      <c r="F2683" s="25" t="s">
        <v>4399</v>
      </c>
      <c r="G2683" s="6"/>
      <c r="H2683" s="7">
        <v>3296</v>
      </c>
      <c r="I2683" s="8"/>
      <c r="J2683" s="8">
        <v>0</v>
      </c>
      <c r="K2683" s="8"/>
      <c r="L2683" s="8">
        <v>0</v>
      </c>
      <c r="M2683" s="8"/>
      <c r="N2683" s="8">
        <v>0</v>
      </c>
      <c r="O2683" s="8"/>
      <c r="P2683" s="8">
        <v>1</v>
      </c>
      <c r="Q2683" s="8"/>
      <c r="R2683" s="8">
        <v>0</v>
      </c>
      <c r="S2683" s="8"/>
      <c r="T2683" s="8">
        <v>0</v>
      </c>
      <c r="U2683" s="26">
        <v>0</v>
      </c>
      <c r="V2683" s="26">
        <v>0</v>
      </c>
      <c r="W2683" s="26">
        <v>3296</v>
      </c>
    </row>
    <row r="2684" spans="1:23">
      <c r="A2684" t="str">
        <f t="shared" si="41"/>
        <v>San Jacinto, Texas</v>
      </c>
      <c r="B2684" t="s">
        <v>2550</v>
      </c>
      <c r="E2684" t="s">
        <v>4400</v>
      </c>
      <c r="F2684" s="25" t="s">
        <v>4401</v>
      </c>
      <c r="G2684" s="6"/>
      <c r="H2684" s="7">
        <v>28180</v>
      </c>
      <c r="I2684" s="8"/>
      <c r="J2684" s="8">
        <v>0</v>
      </c>
      <c r="K2684" s="8"/>
      <c r="L2684" s="8">
        <v>0</v>
      </c>
      <c r="M2684" s="8"/>
      <c r="N2684" s="8">
        <v>0</v>
      </c>
      <c r="O2684" s="8"/>
      <c r="P2684" s="8">
        <v>1</v>
      </c>
      <c r="Q2684" s="8"/>
      <c r="R2684" s="8">
        <v>0</v>
      </c>
      <c r="S2684" s="8"/>
      <c r="T2684" s="8">
        <v>0</v>
      </c>
      <c r="U2684" s="26">
        <v>0</v>
      </c>
      <c r="V2684" s="26">
        <v>0</v>
      </c>
      <c r="W2684" s="26">
        <v>28180</v>
      </c>
    </row>
    <row r="2685" spans="1:23">
      <c r="A2685" t="str">
        <f t="shared" si="41"/>
        <v>Kendall, Texas</v>
      </c>
      <c r="B2685" t="s">
        <v>2550</v>
      </c>
      <c r="E2685" t="s">
        <v>1300</v>
      </c>
      <c r="F2685" s="25" t="s">
        <v>4402</v>
      </c>
      <c r="G2685" s="6"/>
      <c r="H2685" s="7">
        <v>43769</v>
      </c>
      <c r="I2685" s="8"/>
      <c r="J2685" s="8">
        <v>0</v>
      </c>
      <c r="K2685" s="8"/>
      <c r="L2685" s="8">
        <v>0.1770431127053394</v>
      </c>
      <c r="M2685" s="8"/>
      <c r="N2685" s="8">
        <v>0</v>
      </c>
      <c r="O2685" s="8"/>
      <c r="P2685" s="8">
        <v>0.82295688729466066</v>
      </c>
      <c r="Q2685" s="8"/>
      <c r="R2685" s="8">
        <v>0</v>
      </c>
      <c r="S2685" s="8"/>
      <c r="T2685" s="8">
        <v>0</v>
      </c>
      <c r="U2685" s="26">
        <v>0</v>
      </c>
      <c r="V2685" s="26">
        <v>7749</v>
      </c>
      <c r="W2685" s="26">
        <v>36020</v>
      </c>
    </row>
    <row r="2686" spans="1:23">
      <c r="A2686" t="str">
        <f t="shared" si="41"/>
        <v>Wharton, Texas</v>
      </c>
      <c r="B2686" t="s">
        <v>2550</v>
      </c>
      <c r="E2686" t="s">
        <v>4403</v>
      </c>
      <c r="F2686" s="25" t="s">
        <v>4404</v>
      </c>
      <c r="G2686" s="6"/>
      <c r="H2686" s="7">
        <v>41577</v>
      </c>
      <c r="I2686" s="8"/>
      <c r="J2686" s="8">
        <v>0</v>
      </c>
      <c r="K2686" s="8"/>
      <c r="L2686" s="8">
        <v>0</v>
      </c>
      <c r="M2686" s="8"/>
      <c r="N2686" s="8">
        <v>0</v>
      </c>
      <c r="O2686" s="8"/>
      <c r="P2686" s="8">
        <v>1</v>
      </c>
      <c r="Q2686" s="8"/>
      <c r="R2686" s="8">
        <v>0</v>
      </c>
      <c r="S2686" s="8"/>
      <c r="T2686" s="8">
        <v>0</v>
      </c>
      <c r="U2686" s="26">
        <v>0</v>
      </c>
      <c r="V2686" s="26">
        <v>0</v>
      </c>
      <c r="W2686" s="26">
        <v>41577</v>
      </c>
    </row>
    <row r="2687" spans="1:23">
      <c r="A2687" t="str">
        <f t="shared" si="41"/>
        <v>Floyd, Texas</v>
      </c>
      <c r="B2687" t="s">
        <v>2550</v>
      </c>
      <c r="E2687" t="s">
        <v>784</v>
      </c>
      <c r="F2687" s="25" t="s">
        <v>4405</v>
      </c>
      <c r="G2687" s="6"/>
      <c r="H2687" s="7">
        <v>5803</v>
      </c>
      <c r="I2687" s="8"/>
      <c r="J2687" s="8">
        <v>0</v>
      </c>
      <c r="K2687" s="8"/>
      <c r="L2687" s="8">
        <v>0</v>
      </c>
      <c r="M2687" s="8"/>
      <c r="N2687" s="8">
        <v>0</v>
      </c>
      <c r="O2687" s="8"/>
      <c r="P2687" s="8">
        <v>1</v>
      </c>
      <c r="Q2687" s="8"/>
      <c r="R2687" s="8">
        <v>0</v>
      </c>
      <c r="S2687" s="8"/>
      <c r="T2687" s="8">
        <v>0</v>
      </c>
      <c r="U2687" s="26">
        <v>0</v>
      </c>
      <c r="V2687" s="26">
        <v>0</v>
      </c>
      <c r="W2687" s="26">
        <v>5803</v>
      </c>
    </row>
    <row r="2688" spans="1:23">
      <c r="A2688" t="str">
        <f t="shared" si="41"/>
        <v>Karnes, Texas</v>
      </c>
      <c r="B2688" t="s">
        <v>2550</v>
      </c>
      <c r="E2688" t="s">
        <v>4406</v>
      </c>
      <c r="F2688" s="25" t="s">
        <v>4407</v>
      </c>
      <c r="G2688" s="6"/>
      <c r="H2688" s="7">
        <v>15545</v>
      </c>
      <c r="I2688" s="8"/>
      <c r="J2688" s="8">
        <v>0</v>
      </c>
      <c r="K2688" s="8"/>
      <c r="L2688" s="8">
        <v>0</v>
      </c>
      <c r="M2688" s="8"/>
      <c r="N2688" s="8">
        <v>0</v>
      </c>
      <c r="O2688" s="8"/>
      <c r="P2688" s="8">
        <v>1</v>
      </c>
      <c r="Q2688" s="8"/>
      <c r="R2688" s="8">
        <v>0</v>
      </c>
      <c r="S2688" s="8"/>
      <c r="T2688" s="8">
        <v>0</v>
      </c>
      <c r="U2688" s="26">
        <v>0</v>
      </c>
      <c r="V2688" s="26">
        <v>0</v>
      </c>
      <c r="W2688" s="26">
        <v>15545</v>
      </c>
    </row>
    <row r="2689" spans="1:23">
      <c r="A2689" t="str">
        <f t="shared" si="41"/>
        <v>Kaufman, Texas</v>
      </c>
      <c r="B2689" t="s">
        <v>2550</v>
      </c>
      <c r="E2689" t="s">
        <v>4408</v>
      </c>
      <c r="F2689" s="25" t="s">
        <v>4409</v>
      </c>
      <c r="G2689" s="6"/>
      <c r="H2689" s="7">
        <v>123804</v>
      </c>
      <c r="I2689" s="8"/>
      <c r="J2689" s="8">
        <v>0</v>
      </c>
      <c r="K2689" s="8"/>
      <c r="L2689" s="8">
        <v>0.12417207844657686</v>
      </c>
      <c r="M2689" s="8"/>
      <c r="N2689" s="8">
        <v>0</v>
      </c>
      <c r="O2689" s="8"/>
      <c r="P2689" s="8">
        <v>0.87582792155342315</v>
      </c>
      <c r="Q2689" s="8"/>
      <c r="R2689" s="8">
        <v>0</v>
      </c>
      <c r="S2689" s="8"/>
      <c r="T2689" s="8">
        <v>0</v>
      </c>
      <c r="U2689" s="26">
        <v>0</v>
      </c>
      <c r="V2689" s="26">
        <v>15373.000000000002</v>
      </c>
      <c r="W2689" s="26">
        <v>108431</v>
      </c>
    </row>
    <row r="2690" spans="1:23">
      <c r="A2690" t="str">
        <f t="shared" si="41"/>
        <v>Duval, Texas</v>
      </c>
      <c r="B2690" t="s">
        <v>2550</v>
      </c>
      <c r="E2690" t="s">
        <v>718</v>
      </c>
      <c r="F2690" s="25" t="s">
        <v>4410</v>
      </c>
      <c r="G2690" s="6"/>
      <c r="H2690" s="7">
        <v>11268</v>
      </c>
      <c r="I2690" s="8"/>
      <c r="J2690" s="8">
        <v>0</v>
      </c>
      <c r="K2690" s="8"/>
      <c r="L2690" s="8">
        <v>0</v>
      </c>
      <c r="M2690" s="8"/>
      <c r="N2690" s="8">
        <v>0</v>
      </c>
      <c r="O2690" s="8"/>
      <c r="P2690" s="8">
        <v>1</v>
      </c>
      <c r="Q2690" s="8"/>
      <c r="R2690" s="8">
        <v>0</v>
      </c>
      <c r="S2690" s="8"/>
      <c r="T2690" s="8">
        <v>0</v>
      </c>
      <c r="U2690" s="26">
        <v>0</v>
      </c>
      <c r="V2690" s="26">
        <v>0</v>
      </c>
      <c r="W2690" s="26">
        <v>11268</v>
      </c>
    </row>
    <row r="2691" spans="1:23">
      <c r="A2691" t="str">
        <f t="shared" si="41"/>
        <v>Franklin, Texas</v>
      </c>
      <c r="B2691" t="s">
        <v>2550</v>
      </c>
      <c r="E2691" t="s">
        <v>117</v>
      </c>
      <c r="F2691" s="25" t="s">
        <v>4411</v>
      </c>
      <c r="G2691" s="6"/>
      <c r="H2691" s="7">
        <v>10716</v>
      </c>
      <c r="I2691" s="8"/>
      <c r="J2691" s="8">
        <v>0</v>
      </c>
      <c r="K2691" s="8"/>
      <c r="L2691" s="8">
        <v>0</v>
      </c>
      <c r="M2691" s="8"/>
      <c r="N2691" s="8">
        <v>0</v>
      </c>
      <c r="O2691" s="8"/>
      <c r="P2691" s="8">
        <v>1</v>
      </c>
      <c r="Q2691" s="8"/>
      <c r="R2691" s="8">
        <v>0</v>
      </c>
      <c r="S2691" s="8"/>
      <c r="T2691" s="8">
        <v>0</v>
      </c>
      <c r="U2691" s="26">
        <v>0</v>
      </c>
      <c r="V2691" s="26">
        <v>0</v>
      </c>
      <c r="W2691" s="26">
        <v>10716</v>
      </c>
    </row>
    <row r="2692" spans="1:23">
      <c r="A2692" t="str">
        <f t="shared" si="41"/>
        <v>Edwards, Texas</v>
      </c>
      <c r="B2692" t="s">
        <v>2550</v>
      </c>
      <c r="E2692" t="s">
        <v>1435</v>
      </c>
      <c r="F2692" s="25" t="s">
        <v>4412</v>
      </c>
      <c r="G2692" s="6"/>
      <c r="H2692" s="7">
        <v>1918</v>
      </c>
      <c r="I2692" s="8"/>
      <c r="J2692" s="8">
        <v>0</v>
      </c>
      <c r="K2692" s="8"/>
      <c r="L2692" s="8">
        <v>0</v>
      </c>
      <c r="M2692" s="8"/>
      <c r="N2692" s="8">
        <v>0</v>
      </c>
      <c r="O2692" s="8"/>
      <c r="P2692" s="8">
        <v>1</v>
      </c>
      <c r="Q2692" s="8"/>
      <c r="R2692" s="8">
        <v>0</v>
      </c>
      <c r="S2692" s="8"/>
      <c r="T2692" s="8">
        <v>0</v>
      </c>
      <c r="U2692" s="26">
        <v>0</v>
      </c>
      <c r="V2692" s="26">
        <v>0</v>
      </c>
      <c r="W2692" s="26">
        <v>1918</v>
      </c>
    </row>
    <row r="2693" spans="1:23">
      <c r="A2693" t="str">
        <f t="shared" si="41"/>
        <v>Waller, Texas</v>
      </c>
      <c r="B2693" t="s">
        <v>2550</v>
      </c>
      <c r="E2693" t="s">
        <v>4413</v>
      </c>
      <c r="F2693" s="25" t="s">
        <v>4414</v>
      </c>
      <c r="G2693" s="6"/>
      <c r="H2693" s="7">
        <v>51832</v>
      </c>
      <c r="I2693" s="8"/>
      <c r="J2693" s="8">
        <v>0</v>
      </c>
      <c r="K2693" s="8"/>
      <c r="L2693" s="8">
        <v>0</v>
      </c>
      <c r="M2693" s="8"/>
      <c r="N2693" s="8">
        <v>0</v>
      </c>
      <c r="O2693" s="8"/>
      <c r="P2693" s="8">
        <v>1</v>
      </c>
      <c r="Q2693" s="8"/>
      <c r="R2693" s="8">
        <v>0</v>
      </c>
      <c r="S2693" s="8"/>
      <c r="T2693" s="8">
        <v>0</v>
      </c>
      <c r="U2693" s="26">
        <v>0</v>
      </c>
      <c r="V2693" s="26">
        <v>0</v>
      </c>
      <c r="W2693" s="26">
        <v>51832</v>
      </c>
    </row>
    <row r="2694" spans="1:23">
      <c r="A2694" t="str">
        <f t="shared" ref="A2694:A2757" si="42">E2694&amp;", "&amp;B2694</f>
        <v>Maverick, Texas</v>
      </c>
      <c r="B2694" t="s">
        <v>2550</v>
      </c>
      <c r="E2694" t="s">
        <v>4415</v>
      </c>
      <c r="F2694" s="25" t="s">
        <v>4416</v>
      </c>
      <c r="G2694" s="6"/>
      <c r="H2694" s="7">
        <v>58174</v>
      </c>
      <c r="I2694" s="8"/>
      <c r="J2694" s="8">
        <v>0</v>
      </c>
      <c r="K2694" s="8"/>
      <c r="L2694" s="8">
        <v>0</v>
      </c>
      <c r="M2694" s="8"/>
      <c r="N2694" s="8">
        <v>0</v>
      </c>
      <c r="O2694" s="8"/>
      <c r="P2694" s="8">
        <v>1</v>
      </c>
      <c r="Q2694" s="8"/>
      <c r="R2694" s="8">
        <v>0</v>
      </c>
      <c r="S2694" s="8"/>
      <c r="T2694" s="8">
        <v>0</v>
      </c>
      <c r="U2694" s="26">
        <v>0</v>
      </c>
      <c r="V2694" s="26">
        <v>0</v>
      </c>
      <c r="W2694" s="26">
        <v>58174</v>
      </c>
    </row>
    <row r="2695" spans="1:23">
      <c r="A2695" t="str">
        <f t="shared" si="42"/>
        <v>Kleberg, Texas</v>
      </c>
      <c r="B2695" t="s">
        <v>2550</v>
      </c>
      <c r="E2695" t="s">
        <v>4417</v>
      </c>
      <c r="F2695" s="25" t="s">
        <v>4418</v>
      </c>
      <c r="G2695" s="6"/>
      <c r="H2695" s="7">
        <v>30974</v>
      </c>
      <c r="I2695" s="8"/>
      <c r="J2695" s="8">
        <v>0</v>
      </c>
      <c r="K2695" s="8"/>
      <c r="L2695" s="8">
        <v>0</v>
      </c>
      <c r="M2695" s="8"/>
      <c r="N2695" s="8">
        <v>0</v>
      </c>
      <c r="O2695" s="8"/>
      <c r="P2695" s="8">
        <v>1</v>
      </c>
      <c r="Q2695" s="8"/>
      <c r="R2695" s="8">
        <v>0</v>
      </c>
      <c r="S2695" s="8"/>
      <c r="T2695" s="8">
        <v>0</v>
      </c>
      <c r="U2695" s="26">
        <v>0</v>
      </c>
      <c r="V2695" s="26">
        <v>0</v>
      </c>
      <c r="W2695" s="26">
        <v>30974</v>
      </c>
    </row>
    <row r="2696" spans="1:23">
      <c r="A2696" t="str">
        <f t="shared" si="42"/>
        <v>Gaines, Texas</v>
      </c>
      <c r="B2696" t="s">
        <v>2550</v>
      </c>
      <c r="E2696" t="s">
        <v>4419</v>
      </c>
      <c r="F2696" s="25" t="s">
        <v>4420</v>
      </c>
      <c r="G2696" s="6"/>
      <c r="H2696" s="7">
        <v>20706</v>
      </c>
      <c r="I2696" s="8"/>
      <c r="J2696" s="8">
        <v>0</v>
      </c>
      <c r="K2696" s="8"/>
      <c r="L2696" s="8">
        <v>0</v>
      </c>
      <c r="M2696" s="8"/>
      <c r="N2696" s="8">
        <v>0</v>
      </c>
      <c r="O2696" s="8"/>
      <c r="P2696" s="8">
        <v>1</v>
      </c>
      <c r="Q2696" s="8"/>
      <c r="R2696" s="8">
        <v>0</v>
      </c>
      <c r="S2696" s="8"/>
      <c r="T2696" s="8">
        <v>0</v>
      </c>
      <c r="U2696" s="26">
        <v>0</v>
      </c>
      <c r="V2696" s="26">
        <v>0</v>
      </c>
      <c r="W2696" s="26">
        <v>20706</v>
      </c>
    </row>
    <row r="2697" spans="1:23">
      <c r="A2697" t="str">
        <f t="shared" si="42"/>
        <v>Martin, Texas</v>
      </c>
      <c r="B2697" t="s">
        <v>2550</v>
      </c>
      <c r="E2697" t="s">
        <v>712</v>
      </c>
      <c r="F2697" s="25" t="s">
        <v>4421</v>
      </c>
      <c r="G2697" s="6"/>
      <c r="H2697" s="7">
        <v>5649</v>
      </c>
      <c r="I2697" s="8"/>
      <c r="J2697" s="8">
        <v>0</v>
      </c>
      <c r="K2697" s="8"/>
      <c r="L2697" s="8">
        <v>0</v>
      </c>
      <c r="M2697" s="8"/>
      <c r="N2697" s="8">
        <v>0</v>
      </c>
      <c r="O2697" s="8"/>
      <c r="P2697" s="8">
        <v>1</v>
      </c>
      <c r="Q2697" s="8"/>
      <c r="R2697" s="8">
        <v>0</v>
      </c>
      <c r="S2697" s="8"/>
      <c r="T2697" s="8">
        <v>0</v>
      </c>
      <c r="U2697" s="26">
        <v>0</v>
      </c>
      <c r="V2697" s="26">
        <v>0</v>
      </c>
      <c r="W2697" s="26">
        <v>5649</v>
      </c>
    </row>
    <row r="2698" spans="1:23">
      <c r="A2698" t="str">
        <f t="shared" si="42"/>
        <v>Bowie, Texas</v>
      </c>
      <c r="B2698" t="s">
        <v>2550</v>
      </c>
      <c r="E2698" t="s">
        <v>4422</v>
      </c>
      <c r="F2698" s="25" t="s">
        <v>4423</v>
      </c>
      <c r="G2698" s="6"/>
      <c r="H2698" s="7">
        <v>93373</v>
      </c>
      <c r="I2698" s="8"/>
      <c r="J2698" s="8">
        <v>0.39394685829950848</v>
      </c>
      <c r="K2698" s="8"/>
      <c r="L2698" s="8">
        <v>0.11883520932175254</v>
      </c>
      <c r="M2698" s="8"/>
      <c r="N2698" s="8">
        <v>0</v>
      </c>
      <c r="O2698" s="8"/>
      <c r="P2698" s="8">
        <v>0.48721793237873906</v>
      </c>
      <c r="Q2698" s="8"/>
      <c r="R2698" s="8">
        <v>0</v>
      </c>
      <c r="S2698" s="8"/>
      <c r="T2698" s="8">
        <v>0</v>
      </c>
      <c r="U2698" s="26">
        <v>36784.000000000007</v>
      </c>
      <c r="V2698" s="26">
        <v>11096</v>
      </c>
      <c r="W2698" s="26">
        <v>45493</v>
      </c>
    </row>
    <row r="2699" spans="1:23">
      <c r="A2699" t="str">
        <f t="shared" si="42"/>
        <v>Andrews, Texas</v>
      </c>
      <c r="B2699" t="s">
        <v>2550</v>
      </c>
      <c r="E2699" t="s">
        <v>4424</v>
      </c>
      <c r="F2699" s="25" t="s">
        <v>4425</v>
      </c>
      <c r="G2699" s="6"/>
      <c r="H2699" s="7">
        <v>18036</v>
      </c>
      <c r="I2699" s="8"/>
      <c r="J2699" s="8">
        <v>0</v>
      </c>
      <c r="K2699" s="8"/>
      <c r="L2699" s="8">
        <v>0</v>
      </c>
      <c r="M2699" s="8"/>
      <c r="N2699" s="8">
        <v>0</v>
      </c>
      <c r="O2699" s="8"/>
      <c r="P2699" s="8">
        <v>1</v>
      </c>
      <c r="Q2699" s="8"/>
      <c r="R2699" s="8">
        <v>0</v>
      </c>
      <c r="S2699" s="8"/>
      <c r="T2699" s="8">
        <v>0</v>
      </c>
      <c r="U2699" s="26">
        <v>0</v>
      </c>
      <c r="V2699" s="26">
        <v>0</v>
      </c>
      <c r="W2699" s="26">
        <v>18036</v>
      </c>
    </row>
    <row r="2700" spans="1:23">
      <c r="A2700" t="str">
        <f t="shared" si="42"/>
        <v>Potter, Texas</v>
      </c>
      <c r="B2700" t="s">
        <v>2550</v>
      </c>
      <c r="E2700" t="s">
        <v>3805</v>
      </c>
      <c r="F2700" s="25" t="s">
        <v>4426</v>
      </c>
      <c r="G2700" s="6"/>
      <c r="H2700" s="7">
        <v>119674</v>
      </c>
      <c r="I2700" s="8"/>
      <c r="J2700" s="8">
        <v>0.7744205090495847</v>
      </c>
      <c r="K2700" s="8"/>
      <c r="L2700" s="8">
        <v>2.9580359977940071E-3</v>
      </c>
      <c r="M2700" s="8"/>
      <c r="N2700" s="8">
        <v>0</v>
      </c>
      <c r="O2700" s="8"/>
      <c r="P2700" s="8">
        <v>0.22262145495262128</v>
      </c>
      <c r="Q2700" s="8"/>
      <c r="R2700" s="8">
        <v>0</v>
      </c>
      <c r="S2700" s="8"/>
      <c r="T2700" s="8">
        <v>0</v>
      </c>
      <c r="U2700" s="26">
        <v>92678</v>
      </c>
      <c r="V2700" s="26">
        <v>354</v>
      </c>
      <c r="W2700" s="26">
        <v>26642</v>
      </c>
    </row>
    <row r="2701" spans="1:23">
      <c r="A2701" t="str">
        <f t="shared" si="42"/>
        <v>Garza, Texas</v>
      </c>
      <c r="B2701" t="s">
        <v>2550</v>
      </c>
      <c r="E2701" t="s">
        <v>4427</v>
      </c>
      <c r="F2701" s="25" t="s">
        <v>4428</v>
      </c>
      <c r="G2701" s="6"/>
      <c r="H2701" s="7">
        <v>6070</v>
      </c>
      <c r="I2701" s="8"/>
      <c r="J2701" s="8">
        <v>0</v>
      </c>
      <c r="K2701" s="8"/>
      <c r="L2701" s="8">
        <v>0</v>
      </c>
      <c r="M2701" s="8"/>
      <c r="N2701" s="8">
        <v>0</v>
      </c>
      <c r="O2701" s="8"/>
      <c r="P2701" s="8">
        <v>1</v>
      </c>
      <c r="Q2701" s="8"/>
      <c r="R2701" s="8">
        <v>0</v>
      </c>
      <c r="S2701" s="8"/>
      <c r="T2701" s="8">
        <v>0</v>
      </c>
      <c r="U2701" s="26">
        <v>0</v>
      </c>
      <c r="V2701" s="26">
        <v>0</v>
      </c>
      <c r="W2701" s="26">
        <v>6070</v>
      </c>
    </row>
    <row r="2702" spans="1:23">
      <c r="A2702" t="str">
        <f t="shared" si="42"/>
        <v>Caldwell, Texas</v>
      </c>
      <c r="B2702" t="s">
        <v>2550</v>
      </c>
      <c r="E2702" t="s">
        <v>1894</v>
      </c>
      <c r="F2702" s="25" t="s">
        <v>4429</v>
      </c>
      <c r="G2702" s="6"/>
      <c r="H2702" s="7">
        <v>42144</v>
      </c>
      <c r="I2702" s="8"/>
      <c r="J2702" s="8">
        <v>0</v>
      </c>
      <c r="K2702" s="8"/>
      <c r="L2702" s="8">
        <v>0.23464787395596051</v>
      </c>
      <c r="M2702" s="8"/>
      <c r="N2702" s="8">
        <v>0</v>
      </c>
      <c r="O2702" s="8"/>
      <c r="P2702" s="8">
        <v>0.76535212604403957</v>
      </c>
      <c r="Q2702" s="8"/>
      <c r="R2702" s="8">
        <v>0</v>
      </c>
      <c r="S2702" s="8"/>
      <c r="T2702" s="8">
        <v>0</v>
      </c>
      <c r="U2702" s="26">
        <v>0</v>
      </c>
      <c r="V2702" s="26">
        <v>9889</v>
      </c>
      <c r="W2702" s="26">
        <v>32255.000000000004</v>
      </c>
    </row>
    <row r="2703" spans="1:23">
      <c r="A2703" t="str">
        <f t="shared" si="42"/>
        <v>Parmer, Texas</v>
      </c>
      <c r="B2703" t="s">
        <v>2550</v>
      </c>
      <c r="E2703" t="s">
        <v>4430</v>
      </c>
      <c r="F2703" s="25" t="s">
        <v>4431</v>
      </c>
      <c r="G2703" s="6"/>
      <c r="H2703" s="7">
        <v>9718</v>
      </c>
      <c r="I2703" s="8"/>
      <c r="J2703" s="8">
        <v>0</v>
      </c>
      <c r="K2703" s="8"/>
      <c r="L2703" s="8">
        <v>0</v>
      </c>
      <c r="M2703" s="8"/>
      <c r="N2703" s="8">
        <v>0</v>
      </c>
      <c r="O2703" s="8"/>
      <c r="P2703" s="8">
        <v>1</v>
      </c>
      <c r="Q2703" s="8"/>
      <c r="R2703" s="8">
        <v>0</v>
      </c>
      <c r="S2703" s="8"/>
      <c r="T2703" s="8">
        <v>0</v>
      </c>
      <c r="U2703" s="26">
        <v>0</v>
      </c>
      <c r="V2703" s="26">
        <v>0</v>
      </c>
      <c r="W2703" s="26">
        <v>9718</v>
      </c>
    </row>
    <row r="2704" spans="1:23">
      <c r="A2704" t="str">
        <f t="shared" si="42"/>
        <v>Titus, Texas</v>
      </c>
      <c r="B2704" t="s">
        <v>2550</v>
      </c>
      <c r="E2704" t="s">
        <v>4432</v>
      </c>
      <c r="F2704" s="25" t="s">
        <v>4433</v>
      </c>
      <c r="G2704" s="6"/>
      <c r="H2704" s="7">
        <v>32640</v>
      </c>
      <c r="I2704" s="8"/>
      <c r="J2704" s="8">
        <v>0</v>
      </c>
      <c r="K2704" s="8"/>
      <c r="L2704" s="8">
        <v>0</v>
      </c>
      <c r="M2704" s="8"/>
      <c r="N2704" s="8">
        <v>0</v>
      </c>
      <c r="O2704" s="8"/>
      <c r="P2704" s="8">
        <v>1</v>
      </c>
      <c r="Q2704" s="8"/>
      <c r="R2704" s="8">
        <v>0</v>
      </c>
      <c r="S2704" s="8"/>
      <c r="T2704" s="8">
        <v>0</v>
      </c>
      <c r="U2704" s="26">
        <v>0</v>
      </c>
      <c r="V2704" s="26">
        <v>0</v>
      </c>
      <c r="W2704" s="26">
        <v>32640</v>
      </c>
    </row>
    <row r="2705" spans="1:23">
      <c r="A2705" t="str">
        <f t="shared" si="42"/>
        <v>Terry, Texas</v>
      </c>
      <c r="B2705" t="s">
        <v>2550</v>
      </c>
      <c r="E2705" t="s">
        <v>4434</v>
      </c>
      <c r="F2705" s="25" t="s">
        <v>4435</v>
      </c>
      <c r="G2705" s="6"/>
      <c r="H2705" s="7">
        <v>12528</v>
      </c>
      <c r="I2705" s="8"/>
      <c r="J2705" s="8">
        <v>0</v>
      </c>
      <c r="K2705" s="8"/>
      <c r="L2705" s="8">
        <v>0</v>
      </c>
      <c r="M2705" s="8"/>
      <c r="N2705" s="8">
        <v>0</v>
      </c>
      <c r="O2705" s="8"/>
      <c r="P2705" s="8">
        <v>1</v>
      </c>
      <c r="Q2705" s="8"/>
      <c r="R2705" s="8">
        <v>0</v>
      </c>
      <c r="S2705" s="8"/>
      <c r="T2705" s="8">
        <v>0</v>
      </c>
      <c r="U2705" s="26">
        <v>0</v>
      </c>
      <c r="V2705" s="26">
        <v>0</v>
      </c>
      <c r="W2705" s="26">
        <v>12528</v>
      </c>
    </row>
    <row r="2706" spans="1:23">
      <c r="A2706" t="str">
        <f t="shared" si="42"/>
        <v>Real, Texas</v>
      </c>
      <c r="B2706" t="s">
        <v>2550</v>
      </c>
      <c r="E2706" t="s">
        <v>4436</v>
      </c>
      <c r="F2706" s="25" t="s">
        <v>4437</v>
      </c>
      <c r="G2706" s="6"/>
      <c r="H2706" s="7">
        <v>3408</v>
      </c>
      <c r="I2706" s="8"/>
      <c r="J2706" s="8">
        <v>0</v>
      </c>
      <c r="K2706" s="8"/>
      <c r="L2706" s="8">
        <v>0</v>
      </c>
      <c r="M2706" s="8"/>
      <c r="N2706" s="8">
        <v>0</v>
      </c>
      <c r="O2706" s="8"/>
      <c r="P2706" s="8">
        <v>1</v>
      </c>
      <c r="Q2706" s="8"/>
      <c r="R2706" s="8">
        <v>0</v>
      </c>
      <c r="S2706" s="8"/>
      <c r="T2706" s="8">
        <v>0</v>
      </c>
      <c r="U2706" s="26">
        <v>0</v>
      </c>
      <c r="V2706" s="26">
        <v>0</v>
      </c>
      <c r="W2706" s="26">
        <v>3408</v>
      </c>
    </row>
    <row r="2707" spans="1:23">
      <c r="A2707" t="str">
        <f t="shared" si="42"/>
        <v>Carson, Texas</v>
      </c>
      <c r="B2707" t="s">
        <v>2550</v>
      </c>
      <c r="E2707" t="s">
        <v>4438</v>
      </c>
      <c r="F2707" s="25" t="s">
        <v>4439</v>
      </c>
      <c r="G2707" s="6"/>
      <c r="H2707" s="7">
        <v>6009</v>
      </c>
      <c r="I2707" s="8"/>
      <c r="J2707" s="8">
        <v>0</v>
      </c>
      <c r="K2707" s="8"/>
      <c r="L2707" s="8">
        <v>0</v>
      </c>
      <c r="M2707" s="8"/>
      <c r="N2707" s="8">
        <v>0</v>
      </c>
      <c r="O2707" s="8"/>
      <c r="P2707" s="8">
        <v>1</v>
      </c>
      <c r="Q2707" s="8"/>
      <c r="R2707" s="8">
        <v>0</v>
      </c>
      <c r="S2707" s="8"/>
      <c r="T2707" s="8">
        <v>0</v>
      </c>
      <c r="U2707" s="26">
        <v>0</v>
      </c>
      <c r="V2707" s="26">
        <v>0</v>
      </c>
      <c r="W2707" s="26">
        <v>6009</v>
      </c>
    </row>
    <row r="2708" spans="1:23">
      <c r="A2708" t="str">
        <f t="shared" si="42"/>
        <v>Knox, Texas</v>
      </c>
      <c r="B2708" t="s">
        <v>2550</v>
      </c>
      <c r="E2708" t="s">
        <v>1387</v>
      </c>
      <c r="F2708" s="25" t="s">
        <v>4440</v>
      </c>
      <c r="G2708" s="6"/>
      <c r="H2708" s="7">
        <v>3705</v>
      </c>
      <c r="I2708" s="8"/>
      <c r="J2708" s="8">
        <v>0</v>
      </c>
      <c r="K2708" s="8"/>
      <c r="L2708" s="8">
        <v>0</v>
      </c>
      <c r="M2708" s="8"/>
      <c r="N2708" s="8">
        <v>0</v>
      </c>
      <c r="O2708" s="8"/>
      <c r="P2708" s="8">
        <v>1</v>
      </c>
      <c r="Q2708" s="8"/>
      <c r="R2708" s="8">
        <v>0</v>
      </c>
      <c r="S2708" s="8"/>
      <c r="T2708" s="8">
        <v>0</v>
      </c>
      <c r="U2708" s="26">
        <v>0</v>
      </c>
      <c r="V2708" s="26">
        <v>0</v>
      </c>
      <c r="W2708" s="26">
        <v>3705</v>
      </c>
    </row>
    <row r="2709" spans="1:23">
      <c r="A2709" t="str">
        <f t="shared" si="42"/>
        <v>Hays, Texas</v>
      </c>
      <c r="B2709" t="s">
        <v>2550</v>
      </c>
      <c r="E2709" t="s">
        <v>4441</v>
      </c>
      <c r="F2709" s="25" t="s">
        <v>4442</v>
      </c>
      <c r="G2709" s="6"/>
      <c r="H2709" s="7">
        <v>213366</v>
      </c>
      <c r="I2709" s="8"/>
      <c r="J2709" s="8">
        <v>0.15138306946748778</v>
      </c>
      <c r="K2709" s="8"/>
      <c r="L2709" s="8">
        <v>0.32703429787313826</v>
      </c>
      <c r="M2709" s="8"/>
      <c r="N2709" s="8">
        <v>0</v>
      </c>
      <c r="O2709" s="8"/>
      <c r="P2709" s="8">
        <v>0.52158263265937399</v>
      </c>
      <c r="Q2709" s="8"/>
      <c r="R2709" s="8">
        <v>0</v>
      </c>
      <c r="S2709" s="8"/>
      <c r="T2709" s="8">
        <v>0</v>
      </c>
      <c r="U2709" s="26">
        <v>32299.999999999996</v>
      </c>
      <c r="V2709" s="26">
        <v>69778.000000000015</v>
      </c>
      <c r="W2709" s="26">
        <v>111287.99999999999</v>
      </c>
    </row>
    <row r="2710" spans="1:23">
      <c r="A2710" t="str">
        <f t="shared" si="42"/>
        <v>Medina, Texas</v>
      </c>
      <c r="B2710" t="s">
        <v>2550</v>
      </c>
      <c r="E2710" t="s">
        <v>3540</v>
      </c>
      <c r="F2710" s="25" t="s">
        <v>4443</v>
      </c>
      <c r="G2710" s="6"/>
      <c r="H2710" s="7">
        <v>50057</v>
      </c>
      <c r="I2710" s="8"/>
      <c r="J2710" s="8">
        <v>0</v>
      </c>
      <c r="K2710" s="8"/>
      <c r="L2710" s="8">
        <v>1.5841940188185469E-2</v>
      </c>
      <c r="M2710" s="8"/>
      <c r="N2710" s="8">
        <v>0</v>
      </c>
      <c r="O2710" s="8"/>
      <c r="P2710" s="8">
        <v>0.98415805981181448</v>
      </c>
      <c r="Q2710" s="8"/>
      <c r="R2710" s="8">
        <v>0</v>
      </c>
      <c r="S2710" s="8"/>
      <c r="T2710" s="8">
        <v>0</v>
      </c>
      <c r="U2710" s="26">
        <v>0</v>
      </c>
      <c r="V2710" s="26">
        <v>793</v>
      </c>
      <c r="W2710" s="26">
        <v>49264</v>
      </c>
    </row>
    <row r="2711" spans="1:23">
      <c r="A2711" t="str">
        <f t="shared" si="42"/>
        <v>Motley, Texas</v>
      </c>
      <c r="B2711" t="s">
        <v>2550</v>
      </c>
      <c r="E2711" t="s">
        <v>4444</v>
      </c>
      <c r="F2711" s="25" t="s">
        <v>4445</v>
      </c>
      <c r="G2711" s="6"/>
      <c r="H2711" s="7">
        <v>1252</v>
      </c>
      <c r="I2711" s="8"/>
      <c r="J2711" s="8">
        <v>0</v>
      </c>
      <c r="K2711" s="8"/>
      <c r="L2711" s="8">
        <v>0</v>
      </c>
      <c r="M2711" s="8"/>
      <c r="N2711" s="8">
        <v>0</v>
      </c>
      <c r="O2711" s="8"/>
      <c r="P2711" s="8">
        <v>1</v>
      </c>
      <c r="Q2711" s="8"/>
      <c r="R2711" s="8">
        <v>0</v>
      </c>
      <c r="S2711" s="8"/>
      <c r="T2711" s="8">
        <v>0</v>
      </c>
      <c r="U2711" s="26">
        <v>0</v>
      </c>
      <c r="V2711" s="26">
        <v>0</v>
      </c>
      <c r="W2711" s="26">
        <v>1252</v>
      </c>
    </row>
    <row r="2712" spans="1:23">
      <c r="A2712" t="str">
        <f t="shared" si="42"/>
        <v>Midland, Texas</v>
      </c>
      <c r="B2712" t="s">
        <v>2550</v>
      </c>
      <c r="E2712" t="s">
        <v>2228</v>
      </c>
      <c r="F2712" s="25" t="s">
        <v>4446</v>
      </c>
      <c r="G2712" s="6"/>
      <c r="H2712" s="7">
        <v>168167</v>
      </c>
      <c r="I2712" s="8"/>
      <c r="J2712" s="8">
        <v>0.71032366635546806</v>
      </c>
      <c r="K2712" s="8"/>
      <c r="L2712" s="8">
        <v>2.2204118525037612E-2</v>
      </c>
      <c r="M2712" s="8"/>
      <c r="N2712" s="8">
        <v>0</v>
      </c>
      <c r="O2712" s="8"/>
      <c r="P2712" s="8">
        <v>0.26747221511949432</v>
      </c>
      <c r="Q2712" s="8"/>
      <c r="R2712" s="8">
        <v>0</v>
      </c>
      <c r="S2712" s="8"/>
      <c r="T2712" s="8">
        <v>0</v>
      </c>
      <c r="U2712" s="26">
        <v>119453</v>
      </c>
      <c r="V2712" s="26">
        <v>3734</v>
      </c>
      <c r="W2712" s="26">
        <v>44980</v>
      </c>
    </row>
    <row r="2713" spans="1:23">
      <c r="A2713" t="str">
        <f t="shared" si="42"/>
        <v>Victoria, Texas</v>
      </c>
      <c r="B2713" t="s">
        <v>2550</v>
      </c>
      <c r="E2713" t="s">
        <v>4447</v>
      </c>
      <c r="F2713" s="25" t="s">
        <v>4448</v>
      </c>
      <c r="G2713" s="6"/>
      <c r="H2713" s="7">
        <v>92109</v>
      </c>
      <c r="I2713" s="8"/>
      <c r="J2713" s="8">
        <v>0.60542400851165468</v>
      </c>
      <c r="K2713" s="8"/>
      <c r="L2713" s="8">
        <v>0</v>
      </c>
      <c r="M2713" s="8"/>
      <c r="N2713" s="8">
        <v>0</v>
      </c>
      <c r="O2713" s="8"/>
      <c r="P2713" s="8">
        <v>0.39457599148834532</v>
      </c>
      <c r="Q2713" s="8"/>
      <c r="R2713" s="8">
        <v>0</v>
      </c>
      <c r="S2713" s="8"/>
      <c r="T2713" s="8">
        <v>0</v>
      </c>
      <c r="U2713" s="26">
        <v>55765</v>
      </c>
      <c r="V2713" s="26">
        <v>0</v>
      </c>
      <c r="W2713" s="26">
        <v>36344</v>
      </c>
    </row>
    <row r="2714" spans="1:23">
      <c r="A2714" t="str">
        <f t="shared" si="42"/>
        <v>Tyler, Texas</v>
      </c>
      <c r="B2714" t="s">
        <v>2550</v>
      </c>
      <c r="E2714" t="s">
        <v>4449</v>
      </c>
      <c r="F2714" s="25" t="s">
        <v>4450</v>
      </c>
      <c r="G2714" s="6"/>
      <c r="H2714" s="7">
        <v>21518</v>
      </c>
      <c r="I2714" s="8"/>
      <c r="J2714" s="8">
        <v>0</v>
      </c>
      <c r="K2714" s="8"/>
      <c r="L2714" s="8">
        <v>0</v>
      </c>
      <c r="M2714" s="8"/>
      <c r="N2714" s="8">
        <v>0</v>
      </c>
      <c r="O2714" s="8"/>
      <c r="P2714" s="8">
        <v>1</v>
      </c>
      <c r="Q2714" s="8"/>
      <c r="R2714" s="8">
        <v>0</v>
      </c>
      <c r="S2714" s="8"/>
      <c r="T2714" s="8">
        <v>0</v>
      </c>
      <c r="U2714" s="26">
        <v>0</v>
      </c>
      <c r="V2714" s="26">
        <v>0</v>
      </c>
      <c r="W2714" s="26">
        <v>21518</v>
      </c>
    </row>
    <row r="2715" spans="1:23">
      <c r="A2715" t="str">
        <f t="shared" si="42"/>
        <v>Presidio, Texas</v>
      </c>
      <c r="B2715" t="s">
        <v>2550</v>
      </c>
      <c r="E2715" t="s">
        <v>4451</v>
      </c>
      <c r="F2715" s="25" t="s">
        <v>4452</v>
      </c>
      <c r="G2715" s="6"/>
      <c r="H2715" s="7">
        <v>6975</v>
      </c>
      <c r="I2715" s="8"/>
      <c r="J2715" s="8">
        <v>0</v>
      </c>
      <c r="K2715" s="8"/>
      <c r="L2715" s="8">
        <v>0</v>
      </c>
      <c r="M2715" s="8"/>
      <c r="N2715" s="8">
        <v>0</v>
      </c>
      <c r="O2715" s="8"/>
      <c r="P2715" s="8">
        <v>1</v>
      </c>
      <c r="Q2715" s="8"/>
      <c r="R2715" s="8">
        <v>0</v>
      </c>
      <c r="S2715" s="8"/>
      <c r="T2715" s="8">
        <v>0</v>
      </c>
      <c r="U2715" s="26">
        <v>0</v>
      </c>
      <c r="V2715" s="26">
        <v>0</v>
      </c>
      <c r="W2715" s="26">
        <v>6975</v>
      </c>
    </row>
    <row r="2716" spans="1:23">
      <c r="A2716" t="str">
        <f t="shared" si="42"/>
        <v>Willacy, Texas</v>
      </c>
      <c r="B2716" t="s">
        <v>2550</v>
      </c>
      <c r="E2716" t="s">
        <v>4453</v>
      </c>
      <c r="F2716" s="25" t="s">
        <v>4454</v>
      </c>
      <c r="G2716" s="6"/>
      <c r="H2716" s="7">
        <v>21588</v>
      </c>
      <c r="I2716" s="8"/>
      <c r="J2716" s="8">
        <v>0</v>
      </c>
      <c r="K2716" s="8"/>
      <c r="L2716" s="8">
        <v>0</v>
      </c>
      <c r="M2716" s="8"/>
      <c r="N2716" s="8">
        <v>0</v>
      </c>
      <c r="O2716" s="8"/>
      <c r="P2716" s="8">
        <v>1</v>
      </c>
      <c r="Q2716" s="8"/>
      <c r="R2716" s="8">
        <v>0</v>
      </c>
      <c r="S2716" s="8"/>
      <c r="T2716" s="8">
        <v>0</v>
      </c>
      <c r="U2716" s="26">
        <v>0</v>
      </c>
      <c r="V2716" s="26">
        <v>0</v>
      </c>
      <c r="W2716" s="26">
        <v>21588</v>
      </c>
    </row>
    <row r="2717" spans="1:23">
      <c r="A2717" t="str">
        <f t="shared" si="42"/>
        <v>Lubbock, Texas</v>
      </c>
      <c r="B2717" t="s">
        <v>2550</v>
      </c>
      <c r="E2717" t="s">
        <v>4455</v>
      </c>
      <c r="F2717" s="25" t="s">
        <v>4456</v>
      </c>
      <c r="G2717" s="6"/>
      <c r="H2717" s="7">
        <v>304808</v>
      </c>
      <c r="I2717" s="8"/>
      <c r="J2717" s="8">
        <v>0.75111217553345055</v>
      </c>
      <c r="K2717" s="8"/>
      <c r="L2717" s="8">
        <v>2.3742815149208681E-2</v>
      </c>
      <c r="M2717" s="8"/>
      <c r="N2717" s="8">
        <v>0</v>
      </c>
      <c r="O2717" s="8"/>
      <c r="P2717" s="8">
        <v>0.22514500931734074</v>
      </c>
      <c r="Q2717" s="8"/>
      <c r="R2717" s="8">
        <v>0</v>
      </c>
      <c r="S2717" s="8"/>
      <c r="T2717" s="8">
        <v>0</v>
      </c>
      <c r="U2717" s="26">
        <v>228945</v>
      </c>
      <c r="V2717" s="26">
        <v>7236.9999999999991</v>
      </c>
      <c r="W2717" s="26">
        <v>68626</v>
      </c>
    </row>
    <row r="2718" spans="1:23">
      <c r="A2718" t="str">
        <f t="shared" si="42"/>
        <v>Henderson, Texas</v>
      </c>
      <c r="B2718" t="s">
        <v>2550</v>
      </c>
      <c r="E2718" t="s">
        <v>1403</v>
      </c>
      <c r="F2718" s="25" t="s">
        <v>4457</v>
      </c>
      <c r="G2718" s="6"/>
      <c r="H2718" s="7">
        <v>81070</v>
      </c>
      <c r="I2718" s="8"/>
      <c r="J2718" s="8">
        <v>0</v>
      </c>
      <c r="K2718" s="8"/>
      <c r="L2718" s="8">
        <v>3.850992969039102E-2</v>
      </c>
      <c r="M2718" s="8"/>
      <c r="N2718" s="8">
        <v>0</v>
      </c>
      <c r="O2718" s="8"/>
      <c r="P2718" s="8">
        <v>0.96149007030960909</v>
      </c>
      <c r="Q2718" s="8"/>
      <c r="R2718" s="8">
        <v>0</v>
      </c>
      <c r="S2718" s="8"/>
      <c r="T2718" s="8">
        <v>0</v>
      </c>
      <c r="U2718" s="26">
        <v>0</v>
      </c>
      <c r="V2718" s="26">
        <v>3122</v>
      </c>
      <c r="W2718" s="26">
        <v>77948.000000000015</v>
      </c>
    </row>
    <row r="2719" spans="1:23">
      <c r="A2719" t="str">
        <f t="shared" si="42"/>
        <v>Walker, Texas</v>
      </c>
      <c r="B2719" t="s">
        <v>2550</v>
      </c>
      <c r="E2719" t="s">
        <v>215</v>
      </c>
      <c r="F2719" s="25" t="s">
        <v>4458</v>
      </c>
      <c r="G2719" s="6"/>
      <c r="H2719" s="7">
        <v>72321</v>
      </c>
      <c r="I2719" s="8"/>
      <c r="J2719" s="8">
        <v>0</v>
      </c>
      <c r="K2719" s="8"/>
      <c r="L2719" s="8">
        <v>0</v>
      </c>
      <c r="M2719" s="8"/>
      <c r="N2719" s="8">
        <v>0</v>
      </c>
      <c r="O2719" s="8"/>
      <c r="P2719" s="8">
        <v>1</v>
      </c>
      <c r="Q2719" s="8"/>
      <c r="R2719" s="8">
        <v>0</v>
      </c>
      <c r="S2719" s="8"/>
      <c r="T2719" s="8">
        <v>0</v>
      </c>
      <c r="U2719" s="26">
        <v>0</v>
      </c>
      <c r="V2719" s="26">
        <v>0</v>
      </c>
      <c r="W2719" s="26">
        <v>72321</v>
      </c>
    </row>
    <row r="2720" spans="1:23">
      <c r="A2720" t="str">
        <f t="shared" si="42"/>
        <v>Galveston, Texas</v>
      </c>
      <c r="B2720" t="s">
        <v>2550</v>
      </c>
      <c r="E2720" t="s">
        <v>4459</v>
      </c>
      <c r="F2720" s="25" t="s">
        <v>4460</v>
      </c>
      <c r="G2720" s="6"/>
      <c r="H2720" s="7">
        <v>332885</v>
      </c>
      <c r="I2720" s="8"/>
      <c r="J2720" s="8">
        <v>0</v>
      </c>
      <c r="K2720" s="8"/>
      <c r="L2720" s="8">
        <v>0.80162518587500187</v>
      </c>
      <c r="M2720" s="8"/>
      <c r="N2720" s="8">
        <v>0</v>
      </c>
      <c r="O2720" s="8"/>
      <c r="P2720" s="8">
        <v>0.19837481412499813</v>
      </c>
      <c r="Q2720" s="8"/>
      <c r="R2720" s="8">
        <v>0</v>
      </c>
      <c r="S2720" s="8"/>
      <c r="T2720" s="8">
        <v>0</v>
      </c>
      <c r="U2720" s="26">
        <v>0</v>
      </c>
      <c r="V2720" s="26">
        <v>266849</v>
      </c>
      <c r="W2720" s="26">
        <v>66036</v>
      </c>
    </row>
    <row r="2721" spans="1:23">
      <c r="A2721" t="str">
        <f t="shared" si="42"/>
        <v>Harris, Texas</v>
      </c>
      <c r="B2721" t="s">
        <v>2550</v>
      </c>
      <c r="E2721" t="s">
        <v>805</v>
      </c>
      <c r="F2721" s="25" t="s">
        <v>4461</v>
      </c>
      <c r="G2721" s="6"/>
      <c r="H2721" s="7">
        <v>4646630</v>
      </c>
      <c r="I2721" s="8"/>
      <c r="J2721" s="8">
        <v>0.50597529822688703</v>
      </c>
      <c r="K2721" s="8"/>
      <c r="L2721" s="8">
        <v>0.43486526794687763</v>
      </c>
      <c r="M2721" s="8"/>
      <c r="N2721" s="8">
        <v>0</v>
      </c>
      <c r="O2721" s="8"/>
      <c r="P2721" s="8">
        <v>5.9159433826235362E-2</v>
      </c>
      <c r="Q2721" s="8"/>
      <c r="R2721" s="8">
        <v>0</v>
      </c>
      <c r="S2721" s="8"/>
      <c r="T2721" s="8">
        <v>0</v>
      </c>
      <c r="U2721" s="26">
        <v>2351080</v>
      </c>
      <c r="V2721" s="26">
        <v>2020658</v>
      </c>
      <c r="W2721" s="26">
        <v>274892</v>
      </c>
    </row>
    <row r="2722" spans="1:23">
      <c r="A2722" t="str">
        <f t="shared" si="42"/>
        <v>Dawson, Texas</v>
      </c>
      <c r="B2722" t="s">
        <v>2550</v>
      </c>
      <c r="E2722" t="s">
        <v>870</v>
      </c>
      <c r="F2722" s="25" t="s">
        <v>4462</v>
      </c>
      <c r="G2722" s="6"/>
      <c r="H2722" s="7">
        <v>12813</v>
      </c>
      <c r="I2722" s="8"/>
      <c r="J2722" s="8">
        <v>0</v>
      </c>
      <c r="K2722" s="8"/>
      <c r="L2722" s="8">
        <v>0</v>
      </c>
      <c r="M2722" s="8"/>
      <c r="N2722" s="8">
        <v>0</v>
      </c>
      <c r="O2722" s="8"/>
      <c r="P2722" s="8">
        <v>1</v>
      </c>
      <c r="Q2722" s="8"/>
      <c r="R2722" s="8">
        <v>0</v>
      </c>
      <c r="S2722" s="8"/>
      <c r="T2722" s="8">
        <v>0</v>
      </c>
      <c r="U2722" s="26">
        <v>0</v>
      </c>
      <c r="V2722" s="26">
        <v>0</v>
      </c>
      <c r="W2722" s="26">
        <v>12813</v>
      </c>
    </row>
    <row r="2723" spans="1:23">
      <c r="A2723" t="str">
        <f t="shared" si="42"/>
        <v>Pecos, Texas</v>
      </c>
      <c r="B2723" t="s">
        <v>2550</v>
      </c>
      <c r="E2723" t="s">
        <v>4463</v>
      </c>
      <c r="F2723" s="25" t="s">
        <v>4464</v>
      </c>
      <c r="G2723" s="6"/>
      <c r="H2723" s="7">
        <v>15815</v>
      </c>
      <c r="I2723" s="8"/>
      <c r="J2723" s="8">
        <v>0</v>
      </c>
      <c r="K2723" s="8"/>
      <c r="L2723" s="8">
        <v>0</v>
      </c>
      <c r="M2723" s="8"/>
      <c r="N2723" s="8">
        <v>0</v>
      </c>
      <c r="O2723" s="8"/>
      <c r="P2723" s="8">
        <v>1</v>
      </c>
      <c r="Q2723" s="8"/>
      <c r="R2723" s="8">
        <v>0</v>
      </c>
      <c r="S2723" s="8"/>
      <c r="T2723" s="8">
        <v>0</v>
      </c>
      <c r="U2723" s="26">
        <v>0</v>
      </c>
      <c r="V2723" s="26">
        <v>0</v>
      </c>
      <c r="W2723" s="26">
        <v>15815</v>
      </c>
    </row>
    <row r="2724" spans="1:23">
      <c r="A2724" t="str">
        <f t="shared" si="42"/>
        <v>Nacogdoches, Texas</v>
      </c>
      <c r="B2724" t="s">
        <v>2550</v>
      </c>
      <c r="E2724" t="s">
        <v>4465</v>
      </c>
      <c r="F2724" s="25" t="s">
        <v>4466</v>
      </c>
      <c r="G2724" s="6"/>
      <c r="H2724" s="7">
        <v>65339</v>
      </c>
      <c r="I2724" s="8"/>
      <c r="J2724" s="8">
        <v>0</v>
      </c>
      <c r="K2724" s="8"/>
      <c r="L2724" s="8">
        <v>0</v>
      </c>
      <c r="M2724" s="8"/>
      <c r="N2724" s="8">
        <v>0</v>
      </c>
      <c r="O2724" s="8"/>
      <c r="P2724" s="8">
        <v>1</v>
      </c>
      <c r="Q2724" s="8"/>
      <c r="R2724" s="8">
        <v>0</v>
      </c>
      <c r="S2724" s="8"/>
      <c r="T2724" s="8">
        <v>0</v>
      </c>
      <c r="U2724" s="26">
        <v>0</v>
      </c>
      <c r="V2724" s="26">
        <v>0</v>
      </c>
      <c r="W2724" s="26">
        <v>65339</v>
      </c>
    </row>
    <row r="2725" spans="1:23">
      <c r="A2725" t="str">
        <f t="shared" si="42"/>
        <v>Jackson, Texas</v>
      </c>
      <c r="B2725" t="s">
        <v>2550</v>
      </c>
      <c r="E2725" t="s">
        <v>181</v>
      </c>
      <c r="F2725" s="25" t="s">
        <v>4467</v>
      </c>
      <c r="G2725" s="6"/>
      <c r="H2725" s="7">
        <v>14816</v>
      </c>
      <c r="I2725" s="8"/>
      <c r="J2725" s="8">
        <v>0</v>
      </c>
      <c r="K2725" s="8"/>
      <c r="L2725" s="8">
        <v>0</v>
      </c>
      <c r="M2725" s="8"/>
      <c r="N2725" s="8">
        <v>0</v>
      </c>
      <c r="O2725" s="8"/>
      <c r="P2725" s="8">
        <v>1</v>
      </c>
      <c r="Q2725" s="8"/>
      <c r="R2725" s="8">
        <v>0</v>
      </c>
      <c r="S2725" s="8"/>
      <c r="T2725" s="8">
        <v>0</v>
      </c>
      <c r="U2725" s="26">
        <v>0</v>
      </c>
      <c r="V2725" s="26">
        <v>0</v>
      </c>
      <c r="W2725" s="26">
        <v>14816</v>
      </c>
    </row>
    <row r="2726" spans="1:23">
      <c r="A2726" t="str">
        <f t="shared" si="42"/>
        <v>Swisher, Texas</v>
      </c>
      <c r="B2726" t="s">
        <v>2550</v>
      </c>
      <c r="E2726" t="s">
        <v>4468</v>
      </c>
      <c r="F2726" s="25" t="s">
        <v>4469</v>
      </c>
      <c r="G2726" s="6"/>
      <c r="H2726" s="7">
        <v>7432</v>
      </c>
      <c r="I2726" s="8"/>
      <c r="J2726" s="8">
        <v>0</v>
      </c>
      <c r="K2726" s="8"/>
      <c r="L2726" s="8">
        <v>0</v>
      </c>
      <c r="M2726" s="8"/>
      <c r="N2726" s="8">
        <v>0</v>
      </c>
      <c r="O2726" s="8"/>
      <c r="P2726" s="8">
        <v>1</v>
      </c>
      <c r="Q2726" s="8"/>
      <c r="R2726" s="8">
        <v>0</v>
      </c>
      <c r="S2726" s="8"/>
      <c r="T2726" s="8">
        <v>0</v>
      </c>
      <c r="U2726" s="26">
        <v>0</v>
      </c>
      <c r="V2726" s="26">
        <v>0</v>
      </c>
      <c r="W2726" s="26">
        <v>7432</v>
      </c>
    </row>
    <row r="2727" spans="1:23">
      <c r="A2727" t="str">
        <f t="shared" si="42"/>
        <v>Sterling, Texas</v>
      </c>
      <c r="B2727" t="s">
        <v>2550</v>
      </c>
      <c r="E2727" t="s">
        <v>4470</v>
      </c>
      <c r="F2727" s="25" t="s">
        <v>4471</v>
      </c>
      <c r="G2727" s="6"/>
      <c r="H2727" s="7">
        <v>1231</v>
      </c>
      <c r="I2727" s="8"/>
      <c r="J2727" s="8">
        <v>0</v>
      </c>
      <c r="K2727" s="8"/>
      <c r="L2727" s="8">
        <v>0</v>
      </c>
      <c r="M2727" s="8"/>
      <c r="N2727" s="8">
        <v>0</v>
      </c>
      <c r="O2727" s="8"/>
      <c r="P2727" s="8">
        <v>1</v>
      </c>
      <c r="Q2727" s="8"/>
      <c r="R2727" s="8">
        <v>0</v>
      </c>
      <c r="S2727" s="8"/>
      <c r="T2727" s="8">
        <v>0</v>
      </c>
      <c r="U2727" s="26">
        <v>0</v>
      </c>
      <c r="V2727" s="26">
        <v>0</v>
      </c>
      <c r="W2727" s="26">
        <v>1231</v>
      </c>
    </row>
    <row r="2728" spans="1:23">
      <c r="A2728" t="str">
        <f t="shared" si="42"/>
        <v>Winkler, Texas</v>
      </c>
      <c r="B2728" t="s">
        <v>2550</v>
      </c>
      <c r="E2728" t="s">
        <v>4472</v>
      </c>
      <c r="F2728" s="25" t="s">
        <v>4473</v>
      </c>
      <c r="G2728" s="6"/>
      <c r="H2728" s="7">
        <v>7867</v>
      </c>
      <c r="I2728" s="8"/>
      <c r="J2728" s="8">
        <v>0</v>
      </c>
      <c r="K2728" s="8"/>
      <c r="L2728" s="8">
        <v>0</v>
      </c>
      <c r="M2728" s="8"/>
      <c r="N2728" s="8">
        <v>0</v>
      </c>
      <c r="O2728" s="8"/>
      <c r="P2728" s="8">
        <v>1</v>
      </c>
      <c r="Q2728" s="8"/>
      <c r="R2728" s="8">
        <v>0</v>
      </c>
      <c r="S2728" s="8"/>
      <c r="T2728" s="8">
        <v>0</v>
      </c>
      <c r="U2728" s="26">
        <v>0</v>
      </c>
      <c r="V2728" s="26">
        <v>0</v>
      </c>
      <c r="W2728" s="26">
        <v>7867</v>
      </c>
    </row>
    <row r="2729" spans="1:23">
      <c r="A2729" t="str">
        <f t="shared" si="42"/>
        <v>Frio, Texas</v>
      </c>
      <c r="B2729" t="s">
        <v>2550</v>
      </c>
      <c r="E2729" t="s">
        <v>4474</v>
      </c>
      <c r="F2729" s="25" t="s">
        <v>4475</v>
      </c>
      <c r="G2729" s="6"/>
      <c r="H2729" s="7">
        <v>19871</v>
      </c>
      <c r="I2729" s="8"/>
      <c r="J2729" s="8">
        <v>0</v>
      </c>
      <c r="K2729" s="8"/>
      <c r="L2729" s="8">
        <v>0</v>
      </c>
      <c r="M2729" s="8"/>
      <c r="N2729" s="8">
        <v>0</v>
      </c>
      <c r="O2729" s="8"/>
      <c r="P2729" s="8">
        <v>1</v>
      </c>
      <c r="Q2729" s="8"/>
      <c r="R2729" s="8">
        <v>0</v>
      </c>
      <c r="S2729" s="8"/>
      <c r="T2729" s="8">
        <v>0</v>
      </c>
      <c r="U2729" s="26">
        <v>0</v>
      </c>
      <c r="V2729" s="26">
        <v>0</v>
      </c>
      <c r="W2729" s="26">
        <v>19871</v>
      </c>
    </row>
    <row r="2730" spans="1:23">
      <c r="A2730" t="str">
        <f t="shared" si="42"/>
        <v>Lipscomb, Texas</v>
      </c>
      <c r="B2730" t="s">
        <v>2550</v>
      </c>
      <c r="E2730" t="s">
        <v>4476</v>
      </c>
      <c r="F2730" s="25" t="s">
        <v>4477</v>
      </c>
      <c r="G2730" s="6"/>
      <c r="H2730" s="7">
        <v>3398</v>
      </c>
      <c r="I2730" s="8"/>
      <c r="J2730" s="8">
        <v>0</v>
      </c>
      <c r="K2730" s="8"/>
      <c r="L2730" s="8">
        <v>0</v>
      </c>
      <c r="M2730" s="8"/>
      <c r="N2730" s="8">
        <v>0</v>
      </c>
      <c r="O2730" s="8"/>
      <c r="P2730" s="8">
        <v>1</v>
      </c>
      <c r="Q2730" s="8"/>
      <c r="R2730" s="8">
        <v>0</v>
      </c>
      <c r="S2730" s="8"/>
      <c r="T2730" s="8">
        <v>0</v>
      </c>
      <c r="U2730" s="26">
        <v>0</v>
      </c>
      <c r="V2730" s="26">
        <v>0</v>
      </c>
      <c r="W2730" s="26">
        <v>3398</v>
      </c>
    </row>
    <row r="2731" spans="1:23">
      <c r="A2731" t="str">
        <f t="shared" si="42"/>
        <v>Collingsworth, Texas</v>
      </c>
      <c r="B2731" t="s">
        <v>2550</v>
      </c>
      <c r="E2731" t="s">
        <v>4478</v>
      </c>
      <c r="F2731" s="25" t="s">
        <v>4479</v>
      </c>
      <c r="G2731" s="6"/>
      <c r="H2731" s="7">
        <v>2969</v>
      </c>
      <c r="I2731" s="8"/>
      <c r="J2731" s="8">
        <v>0</v>
      </c>
      <c r="K2731" s="8"/>
      <c r="L2731" s="8">
        <v>0</v>
      </c>
      <c r="M2731" s="8"/>
      <c r="N2731" s="8">
        <v>0</v>
      </c>
      <c r="O2731" s="8"/>
      <c r="P2731" s="8">
        <v>1</v>
      </c>
      <c r="Q2731" s="8"/>
      <c r="R2731" s="8">
        <v>0</v>
      </c>
      <c r="S2731" s="8"/>
      <c r="T2731" s="8">
        <v>0</v>
      </c>
      <c r="U2731" s="26">
        <v>0</v>
      </c>
      <c r="V2731" s="26">
        <v>0</v>
      </c>
      <c r="W2731" s="26">
        <v>2969</v>
      </c>
    </row>
    <row r="2732" spans="1:23">
      <c r="A2732" t="str">
        <f t="shared" si="42"/>
        <v>Colorado, Texas</v>
      </c>
      <c r="B2732" t="s">
        <v>2550</v>
      </c>
      <c r="E2732" t="s">
        <v>518</v>
      </c>
      <c r="F2732" s="25" t="s">
        <v>4480</v>
      </c>
      <c r="G2732" s="6"/>
      <c r="H2732" s="7">
        <v>21224</v>
      </c>
      <c r="I2732" s="8"/>
      <c r="J2732" s="8">
        <v>0</v>
      </c>
      <c r="K2732" s="8"/>
      <c r="L2732" s="8">
        <v>0</v>
      </c>
      <c r="M2732" s="8"/>
      <c r="N2732" s="8">
        <v>0</v>
      </c>
      <c r="O2732" s="8"/>
      <c r="P2732" s="8">
        <v>1</v>
      </c>
      <c r="Q2732" s="8"/>
      <c r="R2732" s="8">
        <v>0</v>
      </c>
      <c r="S2732" s="8"/>
      <c r="T2732" s="8">
        <v>0</v>
      </c>
      <c r="U2732" s="26">
        <v>0</v>
      </c>
      <c r="V2732" s="26">
        <v>0</v>
      </c>
      <c r="W2732" s="26">
        <v>21224</v>
      </c>
    </row>
    <row r="2733" spans="1:23">
      <c r="A2733" t="str">
        <f t="shared" si="42"/>
        <v>Glasscock, Texas</v>
      </c>
      <c r="B2733" t="s">
        <v>2550</v>
      </c>
      <c r="E2733" t="s">
        <v>4481</v>
      </c>
      <c r="F2733" s="25" t="s">
        <v>4482</v>
      </c>
      <c r="G2733" s="6"/>
      <c r="H2733" s="7">
        <v>1510</v>
      </c>
      <c r="I2733" s="8"/>
      <c r="J2733" s="8">
        <v>0</v>
      </c>
      <c r="K2733" s="8"/>
      <c r="L2733" s="8">
        <v>0</v>
      </c>
      <c r="M2733" s="8"/>
      <c r="N2733" s="8">
        <v>0</v>
      </c>
      <c r="O2733" s="8"/>
      <c r="P2733" s="8">
        <v>1</v>
      </c>
      <c r="Q2733" s="8"/>
      <c r="R2733" s="8">
        <v>0</v>
      </c>
      <c r="S2733" s="8"/>
      <c r="T2733" s="8">
        <v>0</v>
      </c>
      <c r="U2733" s="26">
        <v>0</v>
      </c>
      <c r="V2733" s="26">
        <v>0</v>
      </c>
      <c r="W2733" s="26">
        <v>1510</v>
      </c>
    </row>
    <row r="2734" spans="1:23">
      <c r="A2734" t="str">
        <f t="shared" si="42"/>
        <v>Shelby, Texas</v>
      </c>
      <c r="B2734" t="s">
        <v>2550</v>
      </c>
      <c r="E2734" t="s">
        <v>99</v>
      </c>
      <c r="F2734" s="25" t="s">
        <v>4483</v>
      </c>
      <c r="G2734" s="6"/>
      <c r="H2734" s="7">
        <v>25349</v>
      </c>
      <c r="I2734" s="8"/>
      <c r="J2734" s="8">
        <v>0</v>
      </c>
      <c r="K2734" s="8"/>
      <c r="L2734" s="8">
        <v>0</v>
      </c>
      <c r="M2734" s="8"/>
      <c r="N2734" s="8">
        <v>0</v>
      </c>
      <c r="O2734" s="8"/>
      <c r="P2734" s="8">
        <v>1</v>
      </c>
      <c r="Q2734" s="8"/>
      <c r="R2734" s="8">
        <v>0</v>
      </c>
      <c r="S2734" s="8"/>
      <c r="T2734" s="8">
        <v>0</v>
      </c>
      <c r="U2734" s="26">
        <v>0</v>
      </c>
      <c r="V2734" s="26">
        <v>0</v>
      </c>
      <c r="W2734" s="26">
        <v>25349</v>
      </c>
    </row>
    <row r="2735" spans="1:23">
      <c r="A2735" t="str">
        <f t="shared" si="42"/>
        <v>Comanche, Texas</v>
      </c>
      <c r="B2735" t="s">
        <v>2550</v>
      </c>
      <c r="E2735" t="s">
        <v>1637</v>
      </c>
      <c r="F2735" s="25" t="s">
        <v>4484</v>
      </c>
      <c r="G2735" s="6"/>
      <c r="H2735" s="7">
        <v>13529</v>
      </c>
      <c r="I2735" s="8"/>
      <c r="J2735" s="8">
        <v>0</v>
      </c>
      <c r="K2735" s="8"/>
      <c r="L2735" s="8">
        <v>0</v>
      </c>
      <c r="M2735" s="8"/>
      <c r="N2735" s="8">
        <v>0</v>
      </c>
      <c r="O2735" s="8"/>
      <c r="P2735" s="8">
        <v>1</v>
      </c>
      <c r="Q2735" s="8"/>
      <c r="R2735" s="8">
        <v>0</v>
      </c>
      <c r="S2735" s="8"/>
      <c r="T2735" s="8">
        <v>0</v>
      </c>
      <c r="U2735" s="26">
        <v>0</v>
      </c>
      <c r="V2735" s="26">
        <v>0</v>
      </c>
      <c r="W2735" s="26">
        <v>13529</v>
      </c>
    </row>
    <row r="2736" spans="1:23">
      <c r="A2736" t="str">
        <f t="shared" si="42"/>
        <v>Burnet, Texas</v>
      </c>
      <c r="B2736" t="s">
        <v>2550</v>
      </c>
      <c r="E2736" t="s">
        <v>4485</v>
      </c>
      <c r="F2736" s="25" t="s">
        <v>4486</v>
      </c>
      <c r="G2736" s="6"/>
      <c r="H2736" s="7">
        <v>46530</v>
      </c>
      <c r="I2736" s="8"/>
      <c r="J2736" s="8">
        <v>0</v>
      </c>
      <c r="K2736" s="8"/>
      <c r="L2736" s="8">
        <v>0</v>
      </c>
      <c r="M2736" s="8"/>
      <c r="N2736" s="8">
        <v>0</v>
      </c>
      <c r="O2736" s="8"/>
      <c r="P2736" s="8">
        <v>1</v>
      </c>
      <c r="Q2736" s="8"/>
      <c r="R2736" s="8">
        <v>0</v>
      </c>
      <c r="S2736" s="8"/>
      <c r="T2736" s="8">
        <v>0</v>
      </c>
      <c r="U2736" s="26">
        <v>0</v>
      </c>
      <c r="V2736" s="26">
        <v>0</v>
      </c>
      <c r="W2736" s="26">
        <v>46530</v>
      </c>
    </row>
    <row r="2737" spans="1:23">
      <c r="A2737" t="str">
        <f t="shared" si="42"/>
        <v>Gray, Texas</v>
      </c>
      <c r="B2737" t="s">
        <v>2550</v>
      </c>
      <c r="E2737" t="s">
        <v>1736</v>
      </c>
      <c r="F2737" s="25" t="s">
        <v>4487</v>
      </c>
      <c r="G2737" s="6"/>
      <c r="H2737" s="7">
        <v>22410</v>
      </c>
      <c r="I2737" s="8"/>
      <c r="J2737" s="8">
        <v>0</v>
      </c>
      <c r="K2737" s="8"/>
      <c r="L2737" s="8">
        <v>0</v>
      </c>
      <c r="M2737" s="8"/>
      <c r="N2737" s="8">
        <v>0</v>
      </c>
      <c r="O2737" s="8"/>
      <c r="P2737" s="8">
        <v>1</v>
      </c>
      <c r="Q2737" s="8"/>
      <c r="R2737" s="8">
        <v>0</v>
      </c>
      <c r="S2737" s="8"/>
      <c r="T2737" s="8">
        <v>0</v>
      </c>
      <c r="U2737" s="26">
        <v>0</v>
      </c>
      <c r="V2737" s="26">
        <v>0</v>
      </c>
      <c r="W2737" s="26">
        <v>22410</v>
      </c>
    </row>
    <row r="2738" spans="1:23">
      <c r="A2738" t="str">
        <f t="shared" si="42"/>
        <v>Hudspeth, Texas</v>
      </c>
      <c r="B2738" t="s">
        <v>2550</v>
      </c>
      <c r="E2738" t="s">
        <v>4488</v>
      </c>
      <c r="F2738" s="25" t="s">
        <v>4489</v>
      </c>
      <c r="G2738" s="6"/>
      <c r="H2738" s="7">
        <v>4415</v>
      </c>
      <c r="I2738" s="8"/>
      <c r="J2738" s="8">
        <v>0</v>
      </c>
      <c r="K2738" s="8"/>
      <c r="L2738" s="8">
        <v>0</v>
      </c>
      <c r="M2738" s="8"/>
      <c r="N2738" s="8">
        <v>0</v>
      </c>
      <c r="O2738" s="8"/>
      <c r="P2738" s="8">
        <v>1</v>
      </c>
      <c r="Q2738" s="8"/>
      <c r="R2738" s="8">
        <v>0</v>
      </c>
      <c r="S2738" s="8"/>
      <c r="T2738" s="8">
        <v>0</v>
      </c>
      <c r="U2738" s="26">
        <v>0</v>
      </c>
      <c r="V2738" s="26">
        <v>0</v>
      </c>
      <c r="W2738" s="26">
        <v>4415</v>
      </c>
    </row>
    <row r="2739" spans="1:23">
      <c r="A2739" t="str">
        <f t="shared" si="42"/>
        <v>Cass, Texas</v>
      </c>
      <c r="B2739" t="s">
        <v>2550</v>
      </c>
      <c r="E2739" t="s">
        <v>1206</v>
      </c>
      <c r="F2739" s="25" t="s">
        <v>4490</v>
      </c>
      <c r="G2739" s="6"/>
      <c r="H2739" s="7">
        <v>30059</v>
      </c>
      <c r="I2739" s="8"/>
      <c r="J2739" s="8">
        <v>0</v>
      </c>
      <c r="K2739" s="8"/>
      <c r="L2739" s="8">
        <v>0</v>
      </c>
      <c r="M2739" s="8"/>
      <c r="N2739" s="8">
        <v>0</v>
      </c>
      <c r="O2739" s="8"/>
      <c r="P2739" s="8">
        <v>1</v>
      </c>
      <c r="Q2739" s="8"/>
      <c r="R2739" s="8">
        <v>0</v>
      </c>
      <c r="S2739" s="8"/>
      <c r="T2739" s="8">
        <v>0</v>
      </c>
      <c r="U2739" s="26">
        <v>0</v>
      </c>
      <c r="V2739" s="26">
        <v>0</v>
      </c>
      <c r="W2739" s="26">
        <v>30059</v>
      </c>
    </row>
    <row r="2740" spans="1:23">
      <c r="A2740" t="str">
        <f t="shared" si="42"/>
        <v>Cooke, Texas</v>
      </c>
      <c r="B2740" t="s">
        <v>2550</v>
      </c>
      <c r="E2740" t="s">
        <v>4491</v>
      </c>
      <c r="F2740" s="25" t="s">
        <v>4492</v>
      </c>
      <c r="G2740" s="6"/>
      <c r="H2740" s="7">
        <v>40041</v>
      </c>
      <c r="I2740" s="8"/>
      <c r="J2740" s="8">
        <v>0</v>
      </c>
      <c r="K2740" s="8"/>
      <c r="L2740" s="8">
        <v>0</v>
      </c>
      <c r="M2740" s="8"/>
      <c r="N2740" s="8">
        <v>0</v>
      </c>
      <c r="O2740" s="8"/>
      <c r="P2740" s="8">
        <v>1</v>
      </c>
      <c r="Q2740" s="8"/>
      <c r="R2740" s="8">
        <v>0</v>
      </c>
      <c r="S2740" s="8"/>
      <c r="T2740" s="8">
        <v>0</v>
      </c>
      <c r="U2740" s="26">
        <v>0</v>
      </c>
      <c r="V2740" s="26">
        <v>0</v>
      </c>
      <c r="W2740" s="26">
        <v>40041</v>
      </c>
    </row>
    <row r="2741" spans="1:23">
      <c r="A2741" t="str">
        <f t="shared" si="42"/>
        <v>Cochran, Texas</v>
      </c>
      <c r="B2741" t="s">
        <v>2550</v>
      </c>
      <c r="E2741" t="s">
        <v>4493</v>
      </c>
      <c r="F2741" s="25" t="s">
        <v>4494</v>
      </c>
      <c r="G2741" s="6"/>
      <c r="H2741" s="7">
        <v>2887</v>
      </c>
      <c r="I2741" s="8"/>
      <c r="J2741" s="8">
        <v>0</v>
      </c>
      <c r="K2741" s="8"/>
      <c r="L2741" s="8">
        <v>0</v>
      </c>
      <c r="M2741" s="8"/>
      <c r="N2741" s="8">
        <v>0</v>
      </c>
      <c r="O2741" s="8"/>
      <c r="P2741" s="8">
        <v>1</v>
      </c>
      <c r="Q2741" s="8"/>
      <c r="R2741" s="8">
        <v>0</v>
      </c>
      <c r="S2741" s="8"/>
      <c r="T2741" s="8">
        <v>0</v>
      </c>
      <c r="U2741" s="26">
        <v>0</v>
      </c>
      <c r="V2741" s="26">
        <v>0</v>
      </c>
      <c r="W2741" s="26">
        <v>2887</v>
      </c>
    </row>
    <row r="2742" spans="1:23">
      <c r="A2742" t="str">
        <f t="shared" si="42"/>
        <v>Van Zandt, Texas</v>
      </c>
      <c r="B2742" t="s">
        <v>2550</v>
      </c>
      <c r="E2742" t="s">
        <v>4495</v>
      </c>
      <c r="F2742" s="25" t="s">
        <v>4496</v>
      </c>
      <c r="G2742" s="6"/>
      <c r="H2742" s="7">
        <v>55103</v>
      </c>
      <c r="I2742" s="8"/>
      <c r="J2742" s="8">
        <v>0</v>
      </c>
      <c r="K2742" s="8"/>
      <c r="L2742" s="8">
        <v>0</v>
      </c>
      <c r="M2742" s="8"/>
      <c r="N2742" s="8">
        <v>0</v>
      </c>
      <c r="O2742" s="8"/>
      <c r="P2742" s="8">
        <v>1</v>
      </c>
      <c r="Q2742" s="8"/>
      <c r="R2742" s="8">
        <v>0</v>
      </c>
      <c r="S2742" s="8"/>
      <c r="T2742" s="8">
        <v>0</v>
      </c>
      <c r="U2742" s="26">
        <v>0</v>
      </c>
      <c r="V2742" s="26">
        <v>0</v>
      </c>
      <c r="W2742" s="26">
        <v>55103</v>
      </c>
    </row>
    <row r="2743" spans="1:23">
      <c r="A2743" t="str">
        <f t="shared" si="42"/>
        <v>Donley, Texas</v>
      </c>
      <c r="B2743" t="s">
        <v>2550</v>
      </c>
      <c r="E2743" t="s">
        <v>4497</v>
      </c>
      <c r="F2743" s="25" t="s">
        <v>4498</v>
      </c>
      <c r="G2743" s="6"/>
      <c r="H2743" s="7">
        <v>3342</v>
      </c>
      <c r="I2743" s="8"/>
      <c r="J2743" s="8">
        <v>0</v>
      </c>
      <c r="K2743" s="8"/>
      <c r="L2743" s="8">
        <v>0</v>
      </c>
      <c r="M2743" s="8"/>
      <c r="N2743" s="8">
        <v>0</v>
      </c>
      <c r="O2743" s="8"/>
      <c r="P2743" s="8">
        <v>1</v>
      </c>
      <c r="Q2743" s="8"/>
      <c r="R2743" s="8">
        <v>0</v>
      </c>
      <c r="S2743" s="8"/>
      <c r="T2743" s="8">
        <v>0</v>
      </c>
      <c r="U2743" s="26">
        <v>0</v>
      </c>
      <c r="V2743" s="26">
        <v>0</v>
      </c>
      <c r="W2743" s="26">
        <v>3342</v>
      </c>
    </row>
    <row r="2744" spans="1:23">
      <c r="A2744" t="str">
        <f t="shared" si="42"/>
        <v>Jones, Texas</v>
      </c>
      <c r="B2744" t="s">
        <v>2550</v>
      </c>
      <c r="E2744" t="s">
        <v>898</v>
      </c>
      <c r="F2744" s="25" t="s">
        <v>4499</v>
      </c>
      <c r="G2744" s="6"/>
      <c r="H2744" s="7">
        <v>19943</v>
      </c>
      <c r="I2744" s="8"/>
      <c r="J2744" s="8">
        <v>0</v>
      </c>
      <c r="K2744" s="8"/>
      <c r="L2744" s="8">
        <v>0</v>
      </c>
      <c r="M2744" s="8"/>
      <c r="N2744" s="8">
        <v>0</v>
      </c>
      <c r="O2744" s="8"/>
      <c r="P2744" s="8">
        <v>1</v>
      </c>
      <c r="Q2744" s="8"/>
      <c r="R2744" s="8">
        <v>0</v>
      </c>
      <c r="S2744" s="8"/>
      <c r="T2744" s="8">
        <v>0</v>
      </c>
      <c r="U2744" s="26">
        <v>0</v>
      </c>
      <c r="V2744" s="26">
        <v>0</v>
      </c>
      <c r="W2744" s="26">
        <v>19943</v>
      </c>
    </row>
    <row r="2745" spans="1:23">
      <c r="A2745" t="str">
        <f t="shared" si="42"/>
        <v>Irion, Texas</v>
      </c>
      <c r="B2745" t="s">
        <v>2550</v>
      </c>
      <c r="E2745" t="s">
        <v>4500</v>
      </c>
      <c r="F2745" s="25" t="s">
        <v>4501</v>
      </c>
      <c r="G2745" s="6"/>
      <c r="H2745" s="7">
        <v>1620</v>
      </c>
      <c r="I2745" s="8"/>
      <c r="J2745" s="8">
        <v>0</v>
      </c>
      <c r="K2745" s="8"/>
      <c r="L2745" s="8">
        <v>0</v>
      </c>
      <c r="M2745" s="8"/>
      <c r="N2745" s="8">
        <v>0</v>
      </c>
      <c r="O2745" s="8"/>
      <c r="P2745" s="8">
        <v>1</v>
      </c>
      <c r="Q2745" s="8"/>
      <c r="R2745" s="8">
        <v>0</v>
      </c>
      <c r="S2745" s="8"/>
      <c r="T2745" s="8">
        <v>0</v>
      </c>
      <c r="U2745" s="26">
        <v>0</v>
      </c>
      <c r="V2745" s="26">
        <v>0</v>
      </c>
      <c r="W2745" s="26">
        <v>1620</v>
      </c>
    </row>
    <row r="2746" spans="1:23">
      <c r="A2746" t="str">
        <f t="shared" si="42"/>
        <v>Navarro, Texas</v>
      </c>
      <c r="B2746" t="s">
        <v>2550</v>
      </c>
      <c r="E2746" t="s">
        <v>4502</v>
      </c>
      <c r="F2746" s="25" t="s">
        <v>4503</v>
      </c>
      <c r="G2746" s="6"/>
      <c r="H2746" s="7">
        <v>48995</v>
      </c>
      <c r="I2746" s="8"/>
      <c r="J2746" s="8">
        <v>0</v>
      </c>
      <c r="K2746" s="8"/>
      <c r="L2746" s="8">
        <v>0</v>
      </c>
      <c r="M2746" s="8"/>
      <c r="N2746" s="8">
        <v>0</v>
      </c>
      <c r="O2746" s="8"/>
      <c r="P2746" s="8">
        <v>1</v>
      </c>
      <c r="Q2746" s="8"/>
      <c r="R2746" s="8">
        <v>0</v>
      </c>
      <c r="S2746" s="8"/>
      <c r="T2746" s="8">
        <v>0</v>
      </c>
      <c r="U2746" s="26">
        <v>0</v>
      </c>
      <c r="V2746" s="26">
        <v>0</v>
      </c>
      <c r="W2746" s="26">
        <v>48995</v>
      </c>
    </row>
    <row r="2747" spans="1:23">
      <c r="A2747" t="str">
        <f t="shared" si="42"/>
        <v>Brooks, Texas</v>
      </c>
      <c r="B2747" t="s">
        <v>2550</v>
      </c>
      <c r="E2747" t="s">
        <v>976</v>
      </c>
      <c r="F2747" s="25" t="s">
        <v>4504</v>
      </c>
      <c r="G2747" s="6"/>
      <c r="H2747" s="7">
        <v>7141</v>
      </c>
      <c r="I2747" s="8"/>
      <c r="J2747" s="8">
        <v>0</v>
      </c>
      <c r="K2747" s="8"/>
      <c r="L2747" s="8">
        <v>0</v>
      </c>
      <c r="M2747" s="8"/>
      <c r="N2747" s="8">
        <v>0</v>
      </c>
      <c r="O2747" s="8"/>
      <c r="P2747" s="8">
        <v>1</v>
      </c>
      <c r="Q2747" s="8"/>
      <c r="R2747" s="8">
        <v>0</v>
      </c>
      <c r="S2747" s="8"/>
      <c r="T2747" s="8">
        <v>0</v>
      </c>
      <c r="U2747" s="26">
        <v>0</v>
      </c>
      <c r="V2747" s="26">
        <v>0</v>
      </c>
      <c r="W2747" s="26">
        <v>7141</v>
      </c>
    </row>
    <row r="2748" spans="1:23">
      <c r="A2748" t="str">
        <f t="shared" si="42"/>
        <v>Dallam, Texas</v>
      </c>
      <c r="B2748" t="s">
        <v>2550</v>
      </c>
      <c r="E2748" t="s">
        <v>4505</v>
      </c>
      <c r="F2748" s="25" t="s">
        <v>4506</v>
      </c>
      <c r="G2748" s="6"/>
      <c r="H2748" s="7">
        <v>7304</v>
      </c>
      <c r="I2748" s="8"/>
      <c r="J2748" s="8">
        <v>0</v>
      </c>
      <c r="K2748" s="8"/>
      <c r="L2748" s="8">
        <v>0</v>
      </c>
      <c r="M2748" s="8"/>
      <c r="N2748" s="8">
        <v>0</v>
      </c>
      <c r="O2748" s="8"/>
      <c r="P2748" s="8">
        <v>1</v>
      </c>
      <c r="Q2748" s="8"/>
      <c r="R2748" s="8">
        <v>0</v>
      </c>
      <c r="S2748" s="8"/>
      <c r="T2748" s="8">
        <v>0</v>
      </c>
      <c r="U2748" s="26">
        <v>0</v>
      </c>
      <c r="V2748" s="26">
        <v>0</v>
      </c>
      <c r="W2748" s="26">
        <v>7304</v>
      </c>
    </row>
    <row r="2749" spans="1:23">
      <c r="A2749" t="str">
        <f t="shared" si="42"/>
        <v>Hunt, Texas</v>
      </c>
      <c r="B2749" t="s">
        <v>2550</v>
      </c>
      <c r="E2749" t="s">
        <v>4507</v>
      </c>
      <c r="F2749" s="25" t="s">
        <v>4508</v>
      </c>
      <c r="G2749" s="6"/>
      <c r="H2749" s="7">
        <v>94162</v>
      </c>
      <c r="I2749" s="8"/>
      <c r="J2749" s="8">
        <v>0</v>
      </c>
      <c r="K2749" s="8"/>
      <c r="L2749" s="8">
        <v>0</v>
      </c>
      <c r="M2749" s="8"/>
      <c r="N2749" s="8">
        <v>0</v>
      </c>
      <c r="O2749" s="8"/>
      <c r="P2749" s="8">
        <v>1</v>
      </c>
      <c r="Q2749" s="8"/>
      <c r="R2749" s="8">
        <v>0</v>
      </c>
      <c r="S2749" s="8"/>
      <c r="T2749" s="8">
        <v>0</v>
      </c>
      <c r="U2749" s="26">
        <v>0</v>
      </c>
      <c r="V2749" s="26">
        <v>0</v>
      </c>
      <c r="W2749" s="26">
        <v>94162</v>
      </c>
    </row>
    <row r="2750" spans="1:23">
      <c r="A2750" t="str">
        <f t="shared" si="42"/>
        <v>Mitchell, Texas</v>
      </c>
      <c r="B2750" t="s">
        <v>2550</v>
      </c>
      <c r="E2750" t="s">
        <v>997</v>
      </c>
      <c r="F2750" s="25" t="s">
        <v>4509</v>
      </c>
      <c r="G2750" s="6"/>
      <c r="H2750" s="7">
        <v>8523</v>
      </c>
      <c r="I2750" s="8"/>
      <c r="J2750" s="8">
        <v>0</v>
      </c>
      <c r="K2750" s="8"/>
      <c r="L2750" s="8">
        <v>0</v>
      </c>
      <c r="M2750" s="8"/>
      <c r="N2750" s="8">
        <v>0</v>
      </c>
      <c r="O2750" s="8"/>
      <c r="P2750" s="8">
        <v>1</v>
      </c>
      <c r="Q2750" s="8"/>
      <c r="R2750" s="8">
        <v>0</v>
      </c>
      <c r="S2750" s="8"/>
      <c r="T2750" s="8">
        <v>0</v>
      </c>
      <c r="U2750" s="26">
        <v>0</v>
      </c>
      <c r="V2750" s="26">
        <v>0</v>
      </c>
      <c r="W2750" s="26">
        <v>8523</v>
      </c>
    </row>
    <row r="2751" spans="1:23">
      <c r="A2751" t="str">
        <f t="shared" si="42"/>
        <v>Wood, Texas</v>
      </c>
      <c r="B2751" t="s">
        <v>2550</v>
      </c>
      <c r="E2751" t="s">
        <v>3534</v>
      </c>
      <c r="F2751" s="25" t="s">
        <v>4510</v>
      </c>
      <c r="G2751" s="6"/>
      <c r="H2751" s="7">
        <v>44366</v>
      </c>
      <c r="I2751" s="8"/>
      <c r="J2751" s="8">
        <v>0</v>
      </c>
      <c r="K2751" s="8"/>
      <c r="L2751" s="8">
        <v>0</v>
      </c>
      <c r="M2751" s="8"/>
      <c r="N2751" s="8">
        <v>0</v>
      </c>
      <c r="O2751" s="8"/>
      <c r="P2751" s="8">
        <v>1</v>
      </c>
      <c r="Q2751" s="8"/>
      <c r="R2751" s="8">
        <v>0</v>
      </c>
      <c r="S2751" s="8"/>
      <c r="T2751" s="8">
        <v>0</v>
      </c>
      <c r="U2751" s="26">
        <v>0</v>
      </c>
      <c r="V2751" s="26">
        <v>0</v>
      </c>
      <c r="W2751" s="26">
        <v>44366</v>
      </c>
    </row>
    <row r="2752" spans="1:23">
      <c r="A2752" t="str">
        <f t="shared" si="42"/>
        <v>Jeff Davis, Texas</v>
      </c>
      <c r="B2752" t="s">
        <v>2550</v>
      </c>
      <c r="E2752" t="s">
        <v>948</v>
      </c>
      <c r="F2752" s="25" t="s">
        <v>4511</v>
      </c>
      <c r="G2752" s="6"/>
      <c r="H2752" s="7">
        <v>2241</v>
      </c>
      <c r="I2752" s="8"/>
      <c r="J2752" s="8">
        <v>0</v>
      </c>
      <c r="K2752" s="8"/>
      <c r="L2752" s="8">
        <v>0</v>
      </c>
      <c r="M2752" s="8"/>
      <c r="N2752" s="8">
        <v>0</v>
      </c>
      <c r="O2752" s="8"/>
      <c r="P2752" s="8">
        <v>1</v>
      </c>
      <c r="Q2752" s="8"/>
      <c r="R2752" s="8">
        <v>0</v>
      </c>
      <c r="S2752" s="8"/>
      <c r="T2752" s="8">
        <v>0</v>
      </c>
      <c r="U2752" s="26">
        <v>0</v>
      </c>
      <c r="V2752" s="26">
        <v>0</v>
      </c>
      <c r="W2752" s="26">
        <v>2241</v>
      </c>
    </row>
    <row r="2753" spans="1:23">
      <c r="A2753" t="str">
        <f t="shared" si="42"/>
        <v>Brown, Texas</v>
      </c>
      <c r="B2753" t="s">
        <v>2550</v>
      </c>
      <c r="E2753" t="s">
        <v>1391</v>
      </c>
      <c r="F2753" s="25" t="s">
        <v>4512</v>
      </c>
      <c r="G2753" s="6"/>
      <c r="H2753" s="7">
        <v>37855</v>
      </c>
      <c r="I2753" s="8"/>
      <c r="J2753" s="8">
        <v>0</v>
      </c>
      <c r="K2753" s="8"/>
      <c r="L2753" s="8">
        <v>0</v>
      </c>
      <c r="M2753" s="8"/>
      <c r="N2753" s="8">
        <v>0</v>
      </c>
      <c r="O2753" s="8"/>
      <c r="P2753" s="8">
        <v>1</v>
      </c>
      <c r="Q2753" s="8"/>
      <c r="R2753" s="8">
        <v>0</v>
      </c>
      <c r="S2753" s="8"/>
      <c r="T2753" s="8">
        <v>0</v>
      </c>
      <c r="U2753" s="26">
        <v>0</v>
      </c>
      <c r="V2753" s="26">
        <v>0</v>
      </c>
      <c r="W2753" s="26">
        <v>37855</v>
      </c>
    </row>
    <row r="2754" spans="1:23">
      <c r="A2754" t="str">
        <f t="shared" si="42"/>
        <v>Haskell, Texas</v>
      </c>
      <c r="B2754" t="s">
        <v>2550</v>
      </c>
      <c r="E2754" t="s">
        <v>1684</v>
      </c>
      <c r="F2754" s="25" t="s">
        <v>4513</v>
      </c>
      <c r="G2754" s="6"/>
      <c r="H2754" s="7">
        <v>5726</v>
      </c>
      <c r="I2754" s="8"/>
      <c r="J2754" s="8">
        <v>0</v>
      </c>
      <c r="K2754" s="8"/>
      <c r="L2754" s="8">
        <v>0</v>
      </c>
      <c r="M2754" s="8"/>
      <c r="N2754" s="8">
        <v>0</v>
      </c>
      <c r="O2754" s="8"/>
      <c r="P2754" s="8">
        <v>1</v>
      </c>
      <c r="Q2754" s="8"/>
      <c r="R2754" s="8">
        <v>0</v>
      </c>
      <c r="S2754" s="8"/>
      <c r="T2754" s="8">
        <v>0</v>
      </c>
      <c r="U2754" s="26">
        <v>0</v>
      </c>
      <c r="V2754" s="26">
        <v>0</v>
      </c>
      <c r="W2754" s="26">
        <v>5726</v>
      </c>
    </row>
    <row r="2755" spans="1:23">
      <c r="A2755" t="str">
        <f t="shared" si="42"/>
        <v>Fisher, Texas</v>
      </c>
      <c r="B2755" t="s">
        <v>2550</v>
      </c>
      <c r="E2755" t="s">
        <v>4514</v>
      </c>
      <c r="F2755" s="25" t="s">
        <v>4515</v>
      </c>
      <c r="G2755" s="6"/>
      <c r="H2755" s="7">
        <v>3856</v>
      </c>
      <c r="I2755" s="8"/>
      <c r="J2755" s="8">
        <v>0</v>
      </c>
      <c r="K2755" s="8"/>
      <c r="L2755" s="8">
        <v>0</v>
      </c>
      <c r="M2755" s="8"/>
      <c r="N2755" s="8">
        <v>0</v>
      </c>
      <c r="O2755" s="8"/>
      <c r="P2755" s="8">
        <v>1</v>
      </c>
      <c r="Q2755" s="8"/>
      <c r="R2755" s="8">
        <v>0</v>
      </c>
      <c r="S2755" s="8"/>
      <c r="T2755" s="8">
        <v>0</v>
      </c>
      <c r="U2755" s="26">
        <v>0</v>
      </c>
      <c r="V2755" s="26">
        <v>0</v>
      </c>
      <c r="W2755" s="26">
        <v>3856</v>
      </c>
    </row>
    <row r="2756" spans="1:23">
      <c r="A2756" t="str">
        <f t="shared" si="42"/>
        <v>Concho, Texas</v>
      </c>
      <c r="B2756" t="s">
        <v>2550</v>
      </c>
      <c r="E2756" t="s">
        <v>4516</v>
      </c>
      <c r="F2756" s="25" t="s">
        <v>4517</v>
      </c>
      <c r="G2756" s="6"/>
      <c r="H2756" s="7">
        <v>3266</v>
      </c>
      <c r="I2756" s="8"/>
      <c r="J2756" s="8">
        <v>0</v>
      </c>
      <c r="K2756" s="8"/>
      <c r="L2756" s="8">
        <v>0</v>
      </c>
      <c r="M2756" s="8"/>
      <c r="N2756" s="8">
        <v>0</v>
      </c>
      <c r="O2756" s="8"/>
      <c r="P2756" s="8">
        <v>1</v>
      </c>
      <c r="Q2756" s="8"/>
      <c r="R2756" s="8">
        <v>0</v>
      </c>
      <c r="S2756" s="8"/>
      <c r="T2756" s="8">
        <v>0</v>
      </c>
      <c r="U2756" s="26">
        <v>0</v>
      </c>
      <c r="V2756" s="26">
        <v>0</v>
      </c>
      <c r="W2756" s="26">
        <v>3266</v>
      </c>
    </row>
    <row r="2757" spans="1:23">
      <c r="A2757" t="str">
        <f t="shared" si="42"/>
        <v>Coke, Texas</v>
      </c>
      <c r="B2757" t="s">
        <v>2550</v>
      </c>
      <c r="E2757" t="s">
        <v>4518</v>
      </c>
      <c r="F2757" s="25" t="s">
        <v>4519</v>
      </c>
      <c r="G2757" s="6"/>
      <c r="H2757" s="7">
        <v>3303</v>
      </c>
      <c r="I2757" s="8"/>
      <c r="J2757" s="8">
        <v>0</v>
      </c>
      <c r="K2757" s="8"/>
      <c r="L2757" s="8">
        <v>0</v>
      </c>
      <c r="M2757" s="8"/>
      <c r="N2757" s="8">
        <v>0</v>
      </c>
      <c r="O2757" s="8"/>
      <c r="P2757" s="8">
        <v>1</v>
      </c>
      <c r="Q2757" s="8"/>
      <c r="R2757" s="8">
        <v>0</v>
      </c>
      <c r="S2757" s="8"/>
      <c r="T2757" s="8">
        <v>0</v>
      </c>
      <c r="U2757" s="26">
        <v>0</v>
      </c>
      <c r="V2757" s="26">
        <v>0</v>
      </c>
      <c r="W2757" s="26">
        <v>3303</v>
      </c>
    </row>
    <row r="2758" spans="1:23">
      <c r="A2758" t="str">
        <f t="shared" ref="A2758:A2821" si="43">E2758&amp;", "&amp;B2758</f>
        <v>Polk, Texas</v>
      </c>
      <c r="B2758" t="s">
        <v>2550</v>
      </c>
      <c r="E2758" t="s">
        <v>350</v>
      </c>
      <c r="F2758" s="25" t="s">
        <v>4520</v>
      </c>
      <c r="G2758" s="6"/>
      <c r="H2758" s="7">
        <v>48913</v>
      </c>
      <c r="I2758" s="8"/>
      <c r="J2758" s="8">
        <v>0</v>
      </c>
      <c r="K2758" s="8"/>
      <c r="L2758" s="8">
        <v>0</v>
      </c>
      <c r="M2758" s="8"/>
      <c r="N2758" s="8">
        <v>0</v>
      </c>
      <c r="O2758" s="8"/>
      <c r="P2758" s="8">
        <v>1</v>
      </c>
      <c r="Q2758" s="8"/>
      <c r="R2758" s="8">
        <v>0</v>
      </c>
      <c r="S2758" s="8"/>
      <c r="T2758" s="8">
        <v>0</v>
      </c>
      <c r="U2758" s="26">
        <v>0</v>
      </c>
      <c r="V2758" s="26">
        <v>0</v>
      </c>
      <c r="W2758" s="26">
        <v>48913</v>
      </c>
    </row>
    <row r="2759" spans="1:23">
      <c r="A2759" t="str">
        <f t="shared" si="43"/>
        <v>Lee, Texas</v>
      </c>
      <c r="B2759" t="s">
        <v>2550</v>
      </c>
      <c r="E2759" t="s">
        <v>157</v>
      </c>
      <c r="F2759" s="25" t="s">
        <v>4521</v>
      </c>
      <c r="G2759" s="6"/>
      <c r="H2759" s="7">
        <v>17058</v>
      </c>
      <c r="I2759" s="8"/>
      <c r="J2759" s="8">
        <v>0</v>
      </c>
      <c r="K2759" s="8"/>
      <c r="L2759" s="8">
        <v>0</v>
      </c>
      <c r="M2759" s="8"/>
      <c r="N2759" s="8">
        <v>0</v>
      </c>
      <c r="O2759" s="8"/>
      <c r="P2759" s="8">
        <v>1</v>
      </c>
      <c r="Q2759" s="8"/>
      <c r="R2759" s="8">
        <v>0</v>
      </c>
      <c r="S2759" s="8"/>
      <c r="T2759" s="8">
        <v>0</v>
      </c>
      <c r="U2759" s="26">
        <v>0</v>
      </c>
      <c r="V2759" s="26">
        <v>0</v>
      </c>
      <c r="W2759" s="26">
        <v>17058</v>
      </c>
    </row>
    <row r="2760" spans="1:23">
      <c r="A2760" t="str">
        <f t="shared" si="43"/>
        <v>Cherokee, Texas</v>
      </c>
      <c r="B2760" t="s">
        <v>2550</v>
      </c>
      <c r="E2760" t="s">
        <v>137</v>
      </c>
      <c r="F2760" s="25" t="s">
        <v>4522</v>
      </c>
      <c r="G2760" s="6"/>
      <c r="H2760" s="7">
        <v>52118</v>
      </c>
      <c r="I2760" s="8"/>
      <c r="J2760" s="8">
        <v>0</v>
      </c>
      <c r="K2760" s="8"/>
      <c r="L2760" s="8">
        <v>0</v>
      </c>
      <c r="M2760" s="8"/>
      <c r="N2760" s="8">
        <v>0</v>
      </c>
      <c r="O2760" s="8"/>
      <c r="P2760" s="8">
        <v>1</v>
      </c>
      <c r="Q2760" s="8"/>
      <c r="R2760" s="8">
        <v>0</v>
      </c>
      <c r="S2760" s="8"/>
      <c r="T2760" s="8">
        <v>0</v>
      </c>
      <c r="U2760" s="26">
        <v>0</v>
      </c>
      <c r="V2760" s="26">
        <v>0</v>
      </c>
      <c r="W2760" s="26">
        <v>52118</v>
      </c>
    </row>
    <row r="2761" spans="1:23">
      <c r="A2761" t="str">
        <f t="shared" si="43"/>
        <v>Hall, Texas</v>
      </c>
      <c r="B2761" t="s">
        <v>2550</v>
      </c>
      <c r="E2761" t="s">
        <v>844</v>
      </c>
      <c r="F2761" s="25" t="s">
        <v>4523</v>
      </c>
      <c r="G2761" s="6"/>
      <c r="H2761" s="7">
        <v>3048</v>
      </c>
      <c r="I2761" s="8"/>
      <c r="J2761" s="8">
        <v>0</v>
      </c>
      <c r="K2761" s="8"/>
      <c r="L2761" s="8">
        <v>0</v>
      </c>
      <c r="M2761" s="8"/>
      <c r="N2761" s="8">
        <v>0</v>
      </c>
      <c r="O2761" s="8"/>
      <c r="P2761" s="8">
        <v>1</v>
      </c>
      <c r="Q2761" s="8"/>
      <c r="R2761" s="8">
        <v>0</v>
      </c>
      <c r="S2761" s="8"/>
      <c r="T2761" s="8">
        <v>0</v>
      </c>
      <c r="U2761" s="26">
        <v>0</v>
      </c>
      <c r="V2761" s="26">
        <v>0</v>
      </c>
      <c r="W2761" s="26">
        <v>3048</v>
      </c>
    </row>
    <row r="2762" spans="1:23">
      <c r="A2762" t="str">
        <f t="shared" si="43"/>
        <v>Hood, Texas</v>
      </c>
      <c r="B2762" t="s">
        <v>2550</v>
      </c>
      <c r="E2762" t="s">
        <v>4524</v>
      </c>
      <c r="F2762" s="25" t="s">
        <v>4525</v>
      </c>
      <c r="G2762" s="6"/>
      <c r="H2762" s="7">
        <v>58318</v>
      </c>
      <c r="I2762" s="8"/>
      <c r="J2762" s="8">
        <v>0</v>
      </c>
      <c r="K2762" s="8"/>
      <c r="L2762" s="8">
        <v>0</v>
      </c>
      <c r="M2762" s="8"/>
      <c r="N2762" s="8">
        <v>0</v>
      </c>
      <c r="O2762" s="8"/>
      <c r="P2762" s="8">
        <v>1</v>
      </c>
      <c r="Q2762" s="8"/>
      <c r="R2762" s="8">
        <v>0</v>
      </c>
      <c r="S2762" s="8"/>
      <c r="T2762" s="8">
        <v>0</v>
      </c>
      <c r="U2762" s="26">
        <v>0</v>
      </c>
      <c r="V2762" s="26">
        <v>0</v>
      </c>
      <c r="W2762" s="26">
        <v>58318</v>
      </c>
    </row>
    <row r="2763" spans="1:23">
      <c r="A2763" t="str">
        <f t="shared" si="43"/>
        <v>San Augustine, Texas</v>
      </c>
      <c r="B2763" t="s">
        <v>2550</v>
      </c>
      <c r="E2763" t="s">
        <v>4526</v>
      </c>
      <c r="F2763" s="25" t="s">
        <v>4527</v>
      </c>
      <c r="G2763" s="6"/>
      <c r="H2763" s="7">
        <v>8286</v>
      </c>
      <c r="I2763" s="8"/>
      <c r="J2763" s="8">
        <v>0</v>
      </c>
      <c r="K2763" s="8"/>
      <c r="L2763" s="8">
        <v>0</v>
      </c>
      <c r="M2763" s="8"/>
      <c r="N2763" s="8">
        <v>0</v>
      </c>
      <c r="O2763" s="8"/>
      <c r="P2763" s="8">
        <v>1</v>
      </c>
      <c r="Q2763" s="8"/>
      <c r="R2763" s="8">
        <v>0</v>
      </c>
      <c r="S2763" s="8"/>
      <c r="T2763" s="8">
        <v>0</v>
      </c>
      <c r="U2763" s="26">
        <v>0</v>
      </c>
      <c r="V2763" s="26">
        <v>0</v>
      </c>
      <c r="W2763" s="26">
        <v>8286</v>
      </c>
    </row>
    <row r="2764" spans="1:23">
      <c r="A2764" t="str">
        <f t="shared" si="43"/>
        <v>Reeves, Texas</v>
      </c>
      <c r="B2764" t="s">
        <v>2550</v>
      </c>
      <c r="E2764" t="s">
        <v>4528</v>
      </c>
      <c r="F2764" s="25" t="s">
        <v>4529</v>
      </c>
      <c r="G2764" s="6"/>
      <c r="H2764" s="7">
        <v>15492</v>
      </c>
      <c r="I2764" s="8"/>
      <c r="J2764" s="8">
        <v>0</v>
      </c>
      <c r="K2764" s="8"/>
      <c r="L2764" s="8">
        <v>0</v>
      </c>
      <c r="M2764" s="8"/>
      <c r="N2764" s="8">
        <v>0</v>
      </c>
      <c r="O2764" s="8"/>
      <c r="P2764" s="8">
        <v>1</v>
      </c>
      <c r="Q2764" s="8"/>
      <c r="R2764" s="8">
        <v>0</v>
      </c>
      <c r="S2764" s="8"/>
      <c r="T2764" s="8">
        <v>0</v>
      </c>
      <c r="U2764" s="26">
        <v>0</v>
      </c>
      <c r="V2764" s="26">
        <v>0</v>
      </c>
      <c r="W2764" s="26">
        <v>15492</v>
      </c>
    </row>
    <row r="2765" spans="1:23">
      <c r="A2765" t="str">
        <f t="shared" si="43"/>
        <v>Nueces, Texas</v>
      </c>
      <c r="B2765" t="s">
        <v>2550</v>
      </c>
      <c r="E2765" t="s">
        <v>4530</v>
      </c>
      <c r="F2765" s="25" t="s">
        <v>4531</v>
      </c>
      <c r="G2765" s="6"/>
      <c r="H2765" s="7">
        <v>361540</v>
      </c>
      <c r="I2765" s="8"/>
      <c r="J2765" s="8">
        <v>0.84765171212037393</v>
      </c>
      <c r="K2765" s="8"/>
      <c r="L2765" s="8">
        <v>3.900813188028987E-2</v>
      </c>
      <c r="M2765" s="8"/>
      <c r="N2765" s="8">
        <v>0</v>
      </c>
      <c r="O2765" s="8"/>
      <c r="P2765" s="8">
        <v>0.11334015599933617</v>
      </c>
      <c r="Q2765" s="8"/>
      <c r="R2765" s="8">
        <v>0</v>
      </c>
      <c r="S2765" s="8"/>
      <c r="T2765" s="8">
        <v>0</v>
      </c>
      <c r="U2765" s="26">
        <v>306460</v>
      </c>
      <c r="V2765" s="26">
        <v>14103</v>
      </c>
      <c r="W2765" s="26">
        <v>40977</v>
      </c>
    </row>
    <row r="2766" spans="1:23">
      <c r="A2766" t="str">
        <f t="shared" si="43"/>
        <v>Camp, Texas</v>
      </c>
      <c r="B2766" t="s">
        <v>2550</v>
      </c>
      <c r="E2766" t="s">
        <v>4532</v>
      </c>
      <c r="F2766" s="25" t="s">
        <v>4533</v>
      </c>
      <c r="G2766" s="6"/>
      <c r="H2766" s="7">
        <v>12878</v>
      </c>
      <c r="I2766" s="8"/>
      <c r="J2766" s="8">
        <v>0</v>
      </c>
      <c r="K2766" s="8"/>
      <c r="L2766" s="8">
        <v>0</v>
      </c>
      <c r="M2766" s="8"/>
      <c r="N2766" s="8">
        <v>0</v>
      </c>
      <c r="O2766" s="8"/>
      <c r="P2766" s="8">
        <v>1</v>
      </c>
      <c r="Q2766" s="8"/>
      <c r="R2766" s="8">
        <v>0</v>
      </c>
      <c r="S2766" s="8"/>
      <c r="T2766" s="8">
        <v>0</v>
      </c>
      <c r="U2766" s="26">
        <v>0</v>
      </c>
      <c r="V2766" s="26">
        <v>0</v>
      </c>
      <c r="W2766" s="26">
        <v>12878</v>
      </c>
    </row>
    <row r="2767" spans="1:23">
      <c r="A2767" t="str">
        <f t="shared" si="43"/>
        <v>Runnels, Texas</v>
      </c>
      <c r="B2767" t="s">
        <v>2550</v>
      </c>
      <c r="E2767" t="s">
        <v>4534</v>
      </c>
      <c r="F2767" s="25" t="s">
        <v>4535</v>
      </c>
      <c r="G2767" s="6"/>
      <c r="H2767" s="7">
        <v>10277</v>
      </c>
      <c r="I2767" s="8"/>
      <c r="J2767" s="8">
        <v>0</v>
      </c>
      <c r="K2767" s="8"/>
      <c r="L2767" s="8">
        <v>0</v>
      </c>
      <c r="M2767" s="8"/>
      <c r="N2767" s="8">
        <v>0</v>
      </c>
      <c r="O2767" s="8"/>
      <c r="P2767" s="8">
        <v>1</v>
      </c>
      <c r="Q2767" s="8"/>
      <c r="R2767" s="8">
        <v>0</v>
      </c>
      <c r="S2767" s="8"/>
      <c r="T2767" s="8">
        <v>0</v>
      </c>
      <c r="U2767" s="26">
        <v>0</v>
      </c>
      <c r="V2767" s="26">
        <v>0</v>
      </c>
      <c r="W2767" s="26">
        <v>10277</v>
      </c>
    </row>
    <row r="2768" spans="1:23">
      <c r="A2768" t="str">
        <f t="shared" si="43"/>
        <v>Terrell, Texas</v>
      </c>
      <c r="B2768" t="s">
        <v>2550</v>
      </c>
      <c r="E2768" t="s">
        <v>786</v>
      </c>
      <c r="F2768" s="25" t="s">
        <v>4536</v>
      </c>
      <c r="G2768" s="6"/>
      <c r="H2768" s="7">
        <v>896</v>
      </c>
      <c r="I2768" s="8"/>
      <c r="J2768" s="8">
        <v>0</v>
      </c>
      <c r="K2768" s="8"/>
      <c r="L2768" s="8">
        <v>0</v>
      </c>
      <c r="M2768" s="8"/>
      <c r="N2768" s="8">
        <v>0</v>
      </c>
      <c r="O2768" s="8"/>
      <c r="P2768" s="8">
        <v>1</v>
      </c>
      <c r="Q2768" s="8"/>
      <c r="R2768" s="8">
        <v>0</v>
      </c>
      <c r="S2768" s="8"/>
      <c r="T2768" s="8">
        <v>0</v>
      </c>
      <c r="U2768" s="26">
        <v>0</v>
      </c>
      <c r="V2768" s="26">
        <v>0</v>
      </c>
      <c r="W2768" s="26">
        <v>896</v>
      </c>
    </row>
    <row r="2769" spans="1:23">
      <c r="A2769" t="str">
        <f t="shared" si="43"/>
        <v>Deaf Smith, Texas</v>
      </c>
      <c r="B2769" t="s">
        <v>2550</v>
      </c>
      <c r="E2769" t="s">
        <v>4537</v>
      </c>
      <c r="F2769" s="25" t="s">
        <v>4538</v>
      </c>
      <c r="G2769" s="6"/>
      <c r="H2769" s="7">
        <v>18736</v>
      </c>
      <c r="I2769" s="8"/>
      <c r="J2769" s="8">
        <v>0</v>
      </c>
      <c r="K2769" s="8"/>
      <c r="L2769" s="8">
        <v>0</v>
      </c>
      <c r="M2769" s="8"/>
      <c r="N2769" s="8">
        <v>0</v>
      </c>
      <c r="O2769" s="8"/>
      <c r="P2769" s="8">
        <v>1</v>
      </c>
      <c r="Q2769" s="8"/>
      <c r="R2769" s="8">
        <v>0</v>
      </c>
      <c r="S2769" s="8"/>
      <c r="T2769" s="8">
        <v>0</v>
      </c>
      <c r="U2769" s="26">
        <v>0</v>
      </c>
      <c r="V2769" s="26">
        <v>0</v>
      </c>
      <c r="W2769" s="26">
        <v>18736</v>
      </c>
    </row>
    <row r="2770" spans="1:23">
      <c r="A2770" t="str">
        <f t="shared" si="43"/>
        <v>Marion, Texas</v>
      </c>
      <c r="B2770" t="s">
        <v>2550</v>
      </c>
      <c r="E2770" t="s">
        <v>109</v>
      </c>
      <c r="F2770" s="25" t="s">
        <v>4539</v>
      </c>
      <c r="G2770" s="6"/>
      <c r="H2770" s="7">
        <v>10017</v>
      </c>
      <c r="I2770" s="8"/>
      <c r="J2770" s="8">
        <v>0</v>
      </c>
      <c r="K2770" s="8"/>
      <c r="L2770" s="8">
        <v>0</v>
      </c>
      <c r="M2770" s="8"/>
      <c r="N2770" s="8">
        <v>0</v>
      </c>
      <c r="O2770" s="8"/>
      <c r="P2770" s="8">
        <v>1</v>
      </c>
      <c r="Q2770" s="8"/>
      <c r="R2770" s="8">
        <v>0</v>
      </c>
      <c r="S2770" s="8"/>
      <c r="T2770" s="8">
        <v>0</v>
      </c>
      <c r="U2770" s="26">
        <v>0</v>
      </c>
      <c r="V2770" s="26">
        <v>0</v>
      </c>
      <c r="W2770" s="26">
        <v>10017</v>
      </c>
    </row>
    <row r="2771" spans="1:23">
      <c r="A2771" t="str">
        <f t="shared" si="43"/>
        <v>Liberty, Texas</v>
      </c>
      <c r="B2771" t="s">
        <v>2550</v>
      </c>
      <c r="E2771" t="s">
        <v>691</v>
      </c>
      <c r="F2771" s="25" t="s">
        <v>4540</v>
      </c>
      <c r="G2771" s="6"/>
      <c r="H2771" s="7">
        <v>83702</v>
      </c>
      <c r="I2771" s="8"/>
      <c r="J2771" s="8">
        <v>0</v>
      </c>
      <c r="K2771" s="8"/>
      <c r="L2771" s="8">
        <v>7.3833361210006929E-3</v>
      </c>
      <c r="M2771" s="8"/>
      <c r="N2771" s="8">
        <v>0</v>
      </c>
      <c r="O2771" s="8"/>
      <c r="P2771" s="8">
        <v>0.99261666387899927</v>
      </c>
      <c r="Q2771" s="8"/>
      <c r="R2771" s="8">
        <v>0</v>
      </c>
      <c r="S2771" s="8"/>
      <c r="T2771" s="8">
        <v>0</v>
      </c>
      <c r="U2771" s="26">
        <v>0</v>
      </c>
      <c r="V2771" s="26">
        <v>618</v>
      </c>
      <c r="W2771" s="26">
        <v>83084</v>
      </c>
    </row>
    <row r="2772" spans="1:23">
      <c r="A2772" t="str">
        <f t="shared" si="43"/>
        <v>Jasper, Texas</v>
      </c>
      <c r="B2772" t="s">
        <v>2550</v>
      </c>
      <c r="E2772" t="s">
        <v>863</v>
      </c>
      <c r="F2772" s="25" t="s">
        <v>4541</v>
      </c>
      <c r="G2772" s="6"/>
      <c r="H2772" s="7">
        <v>35506</v>
      </c>
      <c r="I2772" s="8"/>
      <c r="J2772" s="8">
        <v>0</v>
      </c>
      <c r="K2772" s="8"/>
      <c r="L2772" s="8">
        <v>0</v>
      </c>
      <c r="M2772" s="8"/>
      <c r="N2772" s="8">
        <v>0</v>
      </c>
      <c r="O2772" s="8"/>
      <c r="P2772" s="8">
        <v>1</v>
      </c>
      <c r="Q2772" s="8"/>
      <c r="R2772" s="8">
        <v>0</v>
      </c>
      <c r="S2772" s="8"/>
      <c r="T2772" s="8">
        <v>0</v>
      </c>
      <c r="U2772" s="26">
        <v>0</v>
      </c>
      <c r="V2772" s="26">
        <v>0</v>
      </c>
      <c r="W2772" s="26">
        <v>35506</v>
      </c>
    </row>
    <row r="2773" spans="1:23">
      <c r="A2773" t="str">
        <f t="shared" si="43"/>
        <v>Hansford, Texas</v>
      </c>
      <c r="B2773" t="s">
        <v>2550</v>
      </c>
      <c r="E2773" t="s">
        <v>4542</v>
      </c>
      <c r="F2773" s="25" t="s">
        <v>4543</v>
      </c>
      <c r="G2773" s="6"/>
      <c r="H2773" s="7">
        <v>5520</v>
      </c>
      <c r="I2773" s="8"/>
      <c r="J2773" s="8">
        <v>0</v>
      </c>
      <c r="K2773" s="8"/>
      <c r="L2773" s="8">
        <v>0</v>
      </c>
      <c r="M2773" s="8"/>
      <c r="N2773" s="8">
        <v>0</v>
      </c>
      <c r="O2773" s="8"/>
      <c r="P2773" s="8">
        <v>1</v>
      </c>
      <c r="Q2773" s="8"/>
      <c r="R2773" s="8">
        <v>0</v>
      </c>
      <c r="S2773" s="8"/>
      <c r="T2773" s="8">
        <v>0</v>
      </c>
      <c r="U2773" s="26">
        <v>0</v>
      </c>
      <c r="V2773" s="26">
        <v>0</v>
      </c>
      <c r="W2773" s="26">
        <v>5520</v>
      </c>
    </row>
    <row r="2774" spans="1:23">
      <c r="A2774" t="str">
        <f t="shared" si="43"/>
        <v>Chambers, Texas</v>
      </c>
      <c r="B2774" t="s">
        <v>2550</v>
      </c>
      <c r="E2774" t="s">
        <v>161</v>
      </c>
      <c r="F2774" s="25" t="s">
        <v>4544</v>
      </c>
      <c r="G2774" s="6"/>
      <c r="H2774" s="7">
        <v>41305</v>
      </c>
      <c r="I2774" s="8"/>
      <c r="J2774" s="8">
        <v>8.3040794092724857E-2</v>
      </c>
      <c r="K2774" s="8"/>
      <c r="L2774" s="8">
        <v>0.18741072509381432</v>
      </c>
      <c r="M2774" s="8"/>
      <c r="N2774" s="8">
        <v>0</v>
      </c>
      <c r="O2774" s="8"/>
      <c r="P2774" s="8">
        <v>0.72954848081346091</v>
      </c>
      <c r="Q2774" s="8"/>
      <c r="R2774" s="8">
        <v>0</v>
      </c>
      <c r="S2774" s="8"/>
      <c r="T2774" s="8">
        <v>0</v>
      </c>
      <c r="U2774" s="26">
        <v>3430</v>
      </c>
      <c r="V2774" s="26">
        <v>7741</v>
      </c>
      <c r="W2774" s="26">
        <v>30134.000000000004</v>
      </c>
    </row>
    <row r="2775" spans="1:23">
      <c r="A2775" t="str">
        <f t="shared" si="43"/>
        <v>Hardin, Texas</v>
      </c>
      <c r="B2775" t="s">
        <v>2550</v>
      </c>
      <c r="E2775" t="s">
        <v>1144</v>
      </c>
      <c r="F2775" s="25" t="s">
        <v>4545</v>
      </c>
      <c r="G2775" s="6"/>
      <c r="H2775" s="7">
        <v>56765</v>
      </c>
      <c r="I2775" s="8"/>
      <c r="J2775" s="8">
        <v>0</v>
      </c>
      <c r="K2775" s="8"/>
      <c r="L2775" s="8">
        <v>0.32782524442878536</v>
      </c>
      <c r="M2775" s="8"/>
      <c r="N2775" s="8">
        <v>0</v>
      </c>
      <c r="O2775" s="8"/>
      <c r="P2775" s="8">
        <v>0.67217475557121464</v>
      </c>
      <c r="Q2775" s="8"/>
      <c r="R2775" s="8">
        <v>0</v>
      </c>
      <c r="S2775" s="8"/>
      <c r="T2775" s="8">
        <v>0</v>
      </c>
      <c r="U2775" s="26">
        <v>0</v>
      </c>
      <c r="V2775" s="26">
        <v>18609</v>
      </c>
      <c r="W2775" s="26">
        <v>38156</v>
      </c>
    </row>
    <row r="2776" spans="1:23">
      <c r="A2776" t="str">
        <f t="shared" si="43"/>
        <v>Brazoria, Texas</v>
      </c>
      <c r="B2776" t="s">
        <v>2550</v>
      </c>
      <c r="E2776" t="s">
        <v>4546</v>
      </c>
      <c r="F2776" s="25" t="s">
        <v>4547</v>
      </c>
      <c r="G2776" s="6"/>
      <c r="H2776" s="7">
        <v>360677</v>
      </c>
      <c r="I2776" s="8"/>
      <c r="J2776" s="8">
        <v>0</v>
      </c>
      <c r="K2776" s="8"/>
      <c r="L2776" s="8">
        <v>0.62274833160972287</v>
      </c>
      <c r="M2776" s="8"/>
      <c r="N2776" s="8">
        <v>0</v>
      </c>
      <c r="O2776" s="8"/>
      <c r="P2776" s="8">
        <v>0.37725166839027724</v>
      </c>
      <c r="Q2776" s="8"/>
      <c r="R2776" s="8">
        <v>0</v>
      </c>
      <c r="S2776" s="8"/>
      <c r="T2776" s="8">
        <v>0</v>
      </c>
      <c r="U2776" s="26">
        <v>0</v>
      </c>
      <c r="V2776" s="26">
        <v>224611.00000000003</v>
      </c>
      <c r="W2776" s="26">
        <v>136066.00000000003</v>
      </c>
    </row>
    <row r="2777" spans="1:23">
      <c r="A2777" t="str">
        <f t="shared" si="43"/>
        <v>Bastrop, Texas</v>
      </c>
      <c r="B2777" t="s">
        <v>2550</v>
      </c>
      <c r="E2777" t="s">
        <v>4548</v>
      </c>
      <c r="F2777" s="25" t="s">
        <v>4549</v>
      </c>
      <c r="G2777" s="6"/>
      <c r="H2777" s="7">
        <v>84522</v>
      </c>
      <c r="I2777" s="8"/>
      <c r="J2777" s="8">
        <v>0</v>
      </c>
      <c r="K2777" s="8"/>
      <c r="L2777" s="8">
        <v>0</v>
      </c>
      <c r="M2777" s="8"/>
      <c r="N2777" s="8">
        <v>0</v>
      </c>
      <c r="O2777" s="8"/>
      <c r="P2777" s="8">
        <v>1</v>
      </c>
      <c r="Q2777" s="8"/>
      <c r="R2777" s="8">
        <v>0</v>
      </c>
      <c r="S2777" s="8"/>
      <c r="T2777" s="8">
        <v>0</v>
      </c>
      <c r="U2777" s="26">
        <v>0</v>
      </c>
      <c r="V2777" s="26">
        <v>0</v>
      </c>
      <c r="W2777" s="26">
        <v>84522</v>
      </c>
    </row>
    <row r="2778" spans="1:23">
      <c r="A2778" t="str">
        <f t="shared" si="43"/>
        <v>Scurry, Texas</v>
      </c>
      <c r="B2778" t="s">
        <v>2550</v>
      </c>
      <c r="E2778" t="s">
        <v>4550</v>
      </c>
      <c r="F2778" s="25" t="s">
        <v>4551</v>
      </c>
      <c r="G2778" s="6"/>
      <c r="H2778" s="7">
        <v>17096</v>
      </c>
      <c r="I2778" s="8"/>
      <c r="J2778" s="8">
        <v>0</v>
      </c>
      <c r="K2778" s="8"/>
      <c r="L2778" s="8">
        <v>0</v>
      </c>
      <c r="M2778" s="8"/>
      <c r="N2778" s="8">
        <v>0</v>
      </c>
      <c r="O2778" s="8"/>
      <c r="P2778" s="8">
        <v>1</v>
      </c>
      <c r="Q2778" s="8"/>
      <c r="R2778" s="8">
        <v>0</v>
      </c>
      <c r="S2778" s="8"/>
      <c r="T2778" s="8">
        <v>0</v>
      </c>
      <c r="U2778" s="26">
        <v>0</v>
      </c>
      <c r="V2778" s="26">
        <v>0</v>
      </c>
      <c r="W2778" s="26">
        <v>17096</v>
      </c>
    </row>
    <row r="2779" spans="1:23">
      <c r="A2779" t="str">
        <f t="shared" si="43"/>
        <v>Ector, Texas</v>
      </c>
      <c r="B2779" t="s">
        <v>2550</v>
      </c>
      <c r="E2779" t="s">
        <v>4552</v>
      </c>
      <c r="F2779" s="25" t="s">
        <v>4553</v>
      </c>
      <c r="G2779" s="6"/>
      <c r="H2779" s="7">
        <v>160579</v>
      </c>
      <c r="I2779" s="8"/>
      <c r="J2779" s="8">
        <v>0.6544317750141676</v>
      </c>
      <c r="K2779" s="8"/>
      <c r="L2779" s="8">
        <v>0.12486066048487038</v>
      </c>
      <c r="M2779" s="8"/>
      <c r="N2779" s="8">
        <v>0</v>
      </c>
      <c r="O2779" s="8"/>
      <c r="P2779" s="8">
        <v>0.22070756450096216</v>
      </c>
      <c r="Q2779" s="8"/>
      <c r="R2779" s="8">
        <v>0</v>
      </c>
      <c r="S2779" s="8"/>
      <c r="T2779" s="8">
        <v>0</v>
      </c>
      <c r="U2779" s="26">
        <v>105088.00000000001</v>
      </c>
      <c r="V2779" s="26">
        <v>20050</v>
      </c>
      <c r="W2779" s="26">
        <v>35441</v>
      </c>
    </row>
    <row r="2780" spans="1:23">
      <c r="A2780" t="str">
        <f t="shared" si="43"/>
        <v>Red River, Texas</v>
      </c>
      <c r="B2780" t="s">
        <v>2550</v>
      </c>
      <c r="E2780" t="s">
        <v>4554</v>
      </c>
      <c r="F2780" s="25" t="s">
        <v>4555</v>
      </c>
      <c r="G2780" s="6"/>
      <c r="H2780" s="7">
        <v>12171</v>
      </c>
      <c r="I2780" s="8"/>
      <c r="J2780" s="8">
        <v>0</v>
      </c>
      <c r="K2780" s="8"/>
      <c r="L2780" s="8">
        <v>0</v>
      </c>
      <c r="M2780" s="8"/>
      <c r="N2780" s="8">
        <v>0</v>
      </c>
      <c r="O2780" s="8"/>
      <c r="P2780" s="8">
        <v>1</v>
      </c>
      <c r="Q2780" s="8"/>
      <c r="R2780" s="8">
        <v>0</v>
      </c>
      <c r="S2780" s="8"/>
      <c r="T2780" s="8">
        <v>0</v>
      </c>
      <c r="U2780" s="26">
        <v>0</v>
      </c>
      <c r="V2780" s="26">
        <v>0</v>
      </c>
      <c r="W2780" s="26">
        <v>12171</v>
      </c>
    </row>
    <row r="2781" spans="1:23">
      <c r="A2781" t="str">
        <f t="shared" si="43"/>
        <v>Matagorda, Texas</v>
      </c>
      <c r="B2781" t="s">
        <v>2550</v>
      </c>
      <c r="E2781" t="s">
        <v>4556</v>
      </c>
      <c r="F2781" s="25" t="s">
        <v>4557</v>
      </c>
      <c r="G2781" s="6"/>
      <c r="H2781" s="7">
        <v>36774</v>
      </c>
      <c r="I2781" s="8"/>
      <c r="J2781" s="8">
        <v>0</v>
      </c>
      <c r="K2781" s="8"/>
      <c r="L2781" s="8">
        <v>0</v>
      </c>
      <c r="M2781" s="8"/>
      <c r="N2781" s="8">
        <v>0</v>
      </c>
      <c r="O2781" s="8"/>
      <c r="P2781" s="8">
        <v>1</v>
      </c>
      <c r="Q2781" s="8"/>
      <c r="R2781" s="8">
        <v>0</v>
      </c>
      <c r="S2781" s="8"/>
      <c r="T2781" s="8">
        <v>0</v>
      </c>
      <c r="U2781" s="26">
        <v>0</v>
      </c>
      <c r="V2781" s="26">
        <v>0</v>
      </c>
      <c r="W2781" s="26">
        <v>36774</v>
      </c>
    </row>
    <row r="2782" spans="1:23">
      <c r="A2782" t="str">
        <f t="shared" si="43"/>
        <v>Live Oak, Texas</v>
      </c>
      <c r="B2782" t="s">
        <v>2550</v>
      </c>
      <c r="E2782" t="s">
        <v>4558</v>
      </c>
      <c r="F2782" s="25" t="s">
        <v>4559</v>
      </c>
      <c r="G2782" s="6"/>
      <c r="H2782" s="7">
        <v>12139</v>
      </c>
      <c r="I2782" s="8"/>
      <c r="J2782" s="8">
        <v>0</v>
      </c>
      <c r="K2782" s="8"/>
      <c r="L2782" s="8">
        <v>0</v>
      </c>
      <c r="M2782" s="8"/>
      <c r="N2782" s="8">
        <v>0</v>
      </c>
      <c r="O2782" s="8"/>
      <c r="P2782" s="8">
        <v>1</v>
      </c>
      <c r="Q2782" s="8"/>
      <c r="R2782" s="8">
        <v>0</v>
      </c>
      <c r="S2782" s="8"/>
      <c r="T2782" s="8">
        <v>0</v>
      </c>
      <c r="U2782" s="26">
        <v>0</v>
      </c>
      <c r="V2782" s="26">
        <v>0</v>
      </c>
      <c r="W2782" s="26">
        <v>12139</v>
      </c>
    </row>
    <row r="2783" spans="1:23">
      <c r="A2783" t="str">
        <f t="shared" si="43"/>
        <v>Sherman, Texas</v>
      </c>
      <c r="B2783" t="s">
        <v>2550</v>
      </c>
      <c r="E2783" t="s">
        <v>1613</v>
      </c>
      <c r="F2783" s="25" t="s">
        <v>4560</v>
      </c>
      <c r="G2783" s="6"/>
      <c r="H2783" s="7">
        <v>3059</v>
      </c>
      <c r="I2783" s="8"/>
      <c r="J2783" s="8">
        <v>0</v>
      </c>
      <c r="K2783" s="8"/>
      <c r="L2783" s="8">
        <v>0</v>
      </c>
      <c r="M2783" s="8"/>
      <c r="N2783" s="8">
        <v>0</v>
      </c>
      <c r="O2783" s="8"/>
      <c r="P2783" s="8">
        <v>1</v>
      </c>
      <c r="Q2783" s="8"/>
      <c r="R2783" s="8">
        <v>0</v>
      </c>
      <c r="S2783" s="8"/>
      <c r="T2783" s="8">
        <v>0</v>
      </c>
      <c r="U2783" s="26">
        <v>0</v>
      </c>
      <c r="V2783" s="26">
        <v>0</v>
      </c>
      <c r="W2783" s="26">
        <v>3059</v>
      </c>
    </row>
    <row r="2784" spans="1:23">
      <c r="A2784" t="str">
        <f t="shared" si="43"/>
        <v>Uvalde, Texas</v>
      </c>
      <c r="B2784" t="s">
        <v>2550</v>
      </c>
      <c r="E2784" t="s">
        <v>4561</v>
      </c>
      <c r="F2784" s="25" t="s">
        <v>4562</v>
      </c>
      <c r="G2784" s="6"/>
      <c r="H2784" s="7">
        <v>26920</v>
      </c>
      <c r="I2784" s="8"/>
      <c r="J2784" s="8">
        <v>0</v>
      </c>
      <c r="K2784" s="8"/>
      <c r="L2784" s="8">
        <v>0</v>
      </c>
      <c r="M2784" s="8"/>
      <c r="N2784" s="8">
        <v>0</v>
      </c>
      <c r="O2784" s="8"/>
      <c r="P2784" s="8">
        <v>1</v>
      </c>
      <c r="Q2784" s="8"/>
      <c r="R2784" s="8">
        <v>0</v>
      </c>
      <c r="S2784" s="8"/>
      <c r="T2784" s="8">
        <v>0</v>
      </c>
      <c r="U2784" s="26">
        <v>0</v>
      </c>
      <c r="V2784" s="26">
        <v>0</v>
      </c>
      <c r="W2784" s="26">
        <v>26920</v>
      </c>
    </row>
    <row r="2785" spans="1:23">
      <c r="A2785" t="str">
        <f t="shared" si="43"/>
        <v>Bailey, Texas</v>
      </c>
      <c r="B2785" t="s">
        <v>2550</v>
      </c>
      <c r="E2785" t="s">
        <v>4563</v>
      </c>
      <c r="F2785" s="25" t="s">
        <v>4564</v>
      </c>
      <c r="G2785" s="6"/>
      <c r="H2785" s="7">
        <v>7100</v>
      </c>
      <c r="I2785" s="8"/>
      <c r="J2785" s="8">
        <v>0</v>
      </c>
      <c r="K2785" s="8"/>
      <c r="L2785" s="8">
        <v>0</v>
      </c>
      <c r="M2785" s="8"/>
      <c r="N2785" s="8">
        <v>0</v>
      </c>
      <c r="O2785" s="8"/>
      <c r="P2785" s="8">
        <v>1</v>
      </c>
      <c r="Q2785" s="8"/>
      <c r="R2785" s="8">
        <v>0</v>
      </c>
      <c r="S2785" s="8"/>
      <c r="T2785" s="8">
        <v>0</v>
      </c>
      <c r="U2785" s="26">
        <v>0</v>
      </c>
      <c r="V2785" s="26">
        <v>0</v>
      </c>
      <c r="W2785" s="26">
        <v>7100</v>
      </c>
    </row>
    <row r="2786" spans="1:23">
      <c r="A2786" t="str">
        <f t="shared" si="43"/>
        <v>Culberson, Texas</v>
      </c>
      <c r="B2786" t="s">
        <v>2550</v>
      </c>
      <c r="E2786" t="s">
        <v>4565</v>
      </c>
      <c r="F2786" s="25" t="s">
        <v>4566</v>
      </c>
      <c r="G2786" s="6"/>
      <c r="H2786" s="7">
        <v>2214</v>
      </c>
      <c r="I2786" s="8"/>
      <c r="J2786" s="8">
        <v>0</v>
      </c>
      <c r="K2786" s="8"/>
      <c r="L2786" s="8">
        <v>0</v>
      </c>
      <c r="M2786" s="8"/>
      <c r="N2786" s="8">
        <v>0</v>
      </c>
      <c r="O2786" s="8"/>
      <c r="P2786" s="8">
        <v>1</v>
      </c>
      <c r="Q2786" s="8"/>
      <c r="R2786" s="8">
        <v>0</v>
      </c>
      <c r="S2786" s="8"/>
      <c r="T2786" s="8">
        <v>0</v>
      </c>
      <c r="U2786" s="26">
        <v>0</v>
      </c>
      <c r="V2786" s="26">
        <v>0</v>
      </c>
      <c r="W2786" s="26">
        <v>2214</v>
      </c>
    </row>
    <row r="2787" spans="1:23">
      <c r="A2787" t="str">
        <f t="shared" si="43"/>
        <v>Atascosa, Texas</v>
      </c>
      <c r="B2787" t="s">
        <v>2550</v>
      </c>
      <c r="E2787" t="s">
        <v>4567</v>
      </c>
      <c r="F2787" s="25" t="s">
        <v>4568</v>
      </c>
      <c r="G2787" s="6"/>
      <c r="H2787" s="7">
        <v>49528</v>
      </c>
      <c r="I2787" s="8"/>
      <c r="J2787" s="8">
        <v>0</v>
      </c>
      <c r="K2787" s="8"/>
      <c r="L2787" s="8">
        <v>0</v>
      </c>
      <c r="M2787" s="8"/>
      <c r="N2787" s="8">
        <v>0</v>
      </c>
      <c r="O2787" s="8"/>
      <c r="P2787" s="8">
        <v>1</v>
      </c>
      <c r="Q2787" s="8"/>
      <c r="R2787" s="8">
        <v>0</v>
      </c>
      <c r="S2787" s="8"/>
      <c r="T2787" s="8">
        <v>0</v>
      </c>
      <c r="U2787" s="26">
        <v>0</v>
      </c>
      <c r="V2787" s="26">
        <v>0</v>
      </c>
      <c r="W2787" s="26">
        <v>49528</v>
      </c>
    </row>
    <row r="2788" spans="1:23">
      <c r="A2788" t="str">
        <f t="shared" si="43"/>
        <v>Wilson, Texas</v>
      </c>
      <c r="B2788" t="s">
        <v>2550</v>
      </c>
      <c r="E2788" t="s">
        <v>1679</v>
      </c>
      <c r="F2788" s="25" t="s">
        <v>4569</v>
      </c>
      <c r="G2788" s="6"/>
      <c r="H2788" s="7">
        <v>49173</v>
      </c>
      <c r="I2788" s="8"/>
      <c r="J2788" s="8">
        <v>0</v>
      </c>
      <c r="K2788" s="8"/>
      <c r="L2788" s="8">
        <v>0</v>
      </c>
      <c r="M2788" s="8"/>
      <c r="N2788" s="8">
        <v>0</v>
      </c>
      <c r="O2788" s="8"/>
      <c r="P2788" s="8">
        <v>1</v>
      </c>
      <c r="Q2788" s="8"/>
      <c r="R2788" s="8">
        <v>0</v>
      </c>
      <c r="S2788" s="8"/>
      <c r="T2788" s="8">
        <v>0</v>
      </c>
      <c r="U2788" s="26">
        <v>0</v>
      </c>
      <c r="V2788" s="26">
        <v>0</v>
      </c>
      <c r="W2788" s="26">
        <v>49173</v>
      </c>
    </row>
    <row r="2789" spans="1:23">
      <c r="A2789" t="str">
        <f t="shared" si="43"/>
        <v>Starr, Texas</v>
      </c>
      <c r="B2789" t="s">
        <v>2550</v>
      </c>
      <c r="E2789" t="s">
        <v>4570</v>
      </c>
      <c r="F2789" s="25" t="s">
        <v>4571</v>
      </c>
      <c r="G2789" s="6"/>
      <c r="H2789" s="7">
        <v>64078</v>
      </c>
      <c r="I2789" s="8"/>
      <c r="J2789" s="8">
        <v>0</v>
      </c>
      <c r="K2789" s="8"/>
      <c r="L2789" s="8">
        <v>0</v>
      </c>
      <c r="M2789" s="8"/>
      <c r="N2789" s="8">
        <v>0</v>
      </c>
      <c r="O2789" s="8"/>
      <c r="P2789" s="8">
        <v>1</v>
      </c>
      <c r="Q2789" s="8"/>
      <c r="R2789" s="8">
        <v>0</v>
      </c>
      <c r="S2789" s="8"/>
      <c r="T2789" s="8">
        <v>0</v>
      </c>
      <c r="U2789" s="26">
        <v>0</v>
      </c>
      <c r="V2789" s="26">
        <v>0</v>
      </c>
      <c r="W2789" s="26">
        <v>64078</v>
      </c>
    </row>
    <row r="2790" spans="1:23">
      <c r="A2790" t="str">
        <f t="shared" si="43"/>
        <v>Kimble, Texas</v>
      </c>
      <c r="B2790" t="s">
        <v>2550</v>
      </c>
      <c r="E2790" t="s">
        <v>4572</v>
      </c>
      <c r="F2790" s="25" t="s">
        <v>4573</v>
      </c>
      <c r="G2790" s="6"/>
      <c r="H2790" s="7">
        <v>4373</v>
      </c>
      <c r="I2790" s="8"/>
      <c r="J2790" s="8">
        <v>0</v>
      </c>
      <c r="K2790" s="8"/>
      <c r="L2790" s="8">
        <v>0</v>
      </c>
      <c r="M2790" s="8"/>
      <c r="N2790" s="8">
        <v>0</v>
      </c>
      <c r="O2790" s="8"/>
      <c r="P2790" s="8">
        <v>1</v>
      </c>
      <c r="Q2790" s="8"/>
      <c r="R2790" s="8">
        <v>0</v>
      </c>
      <c r="S2790" s="8"/>
      <c r="T2790" s="8">
        <v>0</v>
      </c>
      <c r="U2790" s="26">
        <v>0</v>
      </c>
      <c r="V2790" s="26">
        <v>0</v>
      </c>
      <c r="W2790" s="26">
        <v>4373</v>
      </c>
    </row>
    <row r="2791" spans="1:23">
      <c r="A2791" t="str">
        <f t="shared" si="43"/>
        <v>McCulloch, Texas</v>
      </c>
      <c r="B2791" t="s">
        <v>2550</v>
      </c>
      <c r="E2791" t="s">
        <v>4574</v>
      </c>
      <c r="F2791" s="25" t="s">
        <v>4575</v>
      </c>
      <c r="G2791" s="6"/>
      <c r="H2791" s="7">
        <v>8057</v>
      </c>
      <c r="I2791" s="8"/>
      <c r="J2791" s="8">
        <v>0</v>
      </c>
      <c r="K2791" s="8"/>
      <c r="L2791" s="8">
        <v>0</v>
      </c>
      <c r="M2791" s="8"/>
      <c r="N2791" s="8">
        <v>0</v>
      </c>
      <c r="O2791" s="8"/>
      <c r="P2791" s="8">
        <v>1</v>
      </c>
      <c r="Q2791" s="8"/>
      <c r="R2791" s="8">
        <v>0</v>
      </c>
      <c r="S2791" s="8"/>
      <c r="T2791" s="8">
        <v>0</v>
      </c>
      <c r="U2791" s="26">
        <v>0</v>
      </c>
      <c r="V2791" s="26">
        <v>0</v>
      </c>
      <c r="W2791" s="26">
        <v>8057</v>
      </c>
    </row>
    <row r="2792" spans="1:23">
      <c r="A2792" t="str">
        <f t="shared" si="43"/>
        <v>Crockett, Texas</v>
      </c>
      <c r="B2792" t="s">
        <v>2550</v>
      </c>
      <c r="E2792" t="s">
        <v>4248</v>
      </c>
      <c r="F2792" s="25" t="s">
        <v>4576</v>
      </c>
      <c r="G2792" s="6"/>
      <c r="H2792" s="7">
        <v>3484</v>
      </c>
      <c r="I2792" s="8"/>
      <c r="J2792" s="8">
        <v>0</v>
      </c>
      <c r="K2792" s="8"/>
      <c r="L2792" s="8">
        <v>0</v>
      </c>
      <c r="M2792" s="8"/>
      <c r="N2792" s="8">
        <v>0</v>
      </c>
      <c r="O2792" s="8"/>
      <c r="P2792" s="8">
        <v>1</v>
      </c>
      <c r="Q2792" s="8"/>
      <c r="R2792" s="8">
        <v>0</v>
      </c>
      <c r="S2792" s="8"/>
      <c r="T2792" s="8">
        <v>0</v>
      </c>
      <c r="U2792" s="26">
        <v>0</v>
      </c>
      <c r="V2792" s="26">
        <v>0</v>
      </c>
      <c r="W2792" s="26">
        <v>3484</v>
      </c>
    </row>
    <row r="2793" spans="1:23">
      <c r="A2793" t="str">
        <f t="shared" si="43"/>
        <v>Kent, Texas</v>
      </c>
      <c r="B2793" t="s">
        <v>2550</v>
      </c>
      <c r="E2793" t="s">
        <v>662</v>
      </c>
      <c r="F2793" s="25" t="s">
        <v>4577</v>
      </c>
      <c r="G2793" s="6"/>
      <c r="H2793" s="7">
        <v>647</v>
      </c>
      <c r="I2793" s="8"/>
      <c r="J2793" s="8">
        <v>0</v>
      </c>
      <c r="K2793" s="8"/>
      <c r="L2793" s="8">
        <v>0</v>
      </c>
      <c r="M2793" s="8"/>
      <c r="N2793" s="8">
        <v>0</v>
      </c>
      <c r="O2793" s="8"/>
      <c r="P2793" s="8">
        <v>1</v>
      </c>
      <c r="Q2793" s="8"/>
      <c r="R2793" s="8">
        <v>0</v>
      </c>
      <c r="S2793" s="8"/>
      <c r="T2793" s="8">
        <v>0</v>
      </c>
      <c r="U2793" s="26">
        <v>0</v>
      </c>
      <c r="V2793" s="26">
        <v>0</v>
      </c>
      <c r="W2793" s="26">
        <v>647</v>
      </c>
    </row>
    <row r="2794" spans="1:23">
      <c r="A2794" t="str">
        <f t="shared" si="43"/>
        <v>Loving, Texas</v>
      </c>
      <c r="B2794" t="s">
        <v>2550</v>
      </c>
      <c r="E2794" t="s">
        <v>4578</v>
      </c>
      <c r="F2794" s="25" t="s">
        <v>4579</v>
      </c>
      <c r="G2794" s="6"/>
      <c r="H2794" s="7">
        <v>98</v>
      </c>
      <c r="I2794" s="8"/>
      <c r="J2794" s="8">
        <v>0</v>
      </c>
      <c r="K2794" s="8"/>
      <c r="L2794" s="8">
        <v>0</v>
      </c>
      <c r="M2794" s="8"/>
      <c r="N2794" s="8">
        <v>0</v>
      </c>
      <c r="O2794" s="8"/>
      <c r="P2794" s="8">
        <v>1</v>
      </c>
      <c r="Q2794" s="8"/>
      <c r="R2794" s="8">
        <v>0</v>
      </c>
      <c r="S2794" s="8"/>
      <c r="T2794" s="8">
        <v>0</v>
      </c>
      <c r="U2794" s="26">
        <v>0</v>
      </c>
      <c r="V2794" s="26">
        <v>0</v>
      </c>
      <c r="W2794" s="26">
        <v>98</v>
      </c>
    </row>
    <row r="2795" spans="1:23">
      <c r="A2795" t="str">
        <f t="shared" si="43"/>
        <v>Dickens, Texas</v>
      </c>
      <c r="B2795" t="s">
        <v>2550</v>
      </c>
      <c r="E2795" t="s">
        <v>4580</v>
      </c>
      <c r="F2795" s="25" t="s">
        <v>4581</v>
      </c>
      <c r="G2795" s="6"/>
      <c r="H2795" s="7">
        <v>2203</v>
      </c>
      <c r="I2795" s="8"/>
      <c r="J2795" s="8">
        <v>0</v>
      </c>
      <c r="K2795" s="8"/>
      <c r="L2795" s="8">
        <v>0</v>
      </c>
      <c r="M2795" s="8"/>
      <c r="N2795" s="8">
        <v>0</v>
      </c>
      <c r="O2795" s="8"/>
      <c r="P2795" s="8">
        <v>1</v>
      </c>
      <c r="Q2795" s="8"/>
      <c r="R2795" s="8">
        <v>0</v>
      </c>
      <c r="S2795" s="8"/>
      <c r="T2795" s="8">
        <v>0</v>
      </c>
      <c r="U2795" s="26">
        <v>0</v>
      </c>
      <c r="V2795" s="26">
        <v>0</v>
      </c>
      <c r="W2795" s="26">
        <v>2203</v>
      </c>
    </row>
    <row r="2796" spans="1:23">
      <c r="A2796" t="str">
        <f t="shared" si="43"/>
        <v>La Salle, Texas</v>
      </c>
      <c r="B2796" t="s">
        <v>2550</v>
      </c>
      <c r="E2796" t="s">
        <v>4582</v>
      </c>
      <c r="F2796" s="25" t="s">
        <v>4583</v>
      </c>
      <c r="G2796" s="6"/>
      <c r="H2796" s="7">
        <v>7416</v>
      </c>
      <c r="I2796" s="8"/>
      <c r="J2796" s="8">
        <v>0</v>
      </c>
      <c r="K2796" s="8"/>
      <c r="L2796" s="8">
        <v>0</v>
      </c>
      <c r="M2796" s="8"/>
      <c r="N2796" s="8">
        <v>0</v>
      </c>
      <c r="O2796" s="8"/>
      <c r="P2796" s="8">
        <v>1</v>
      </c>
      <c r="Q2796" s="8"/>
      <c r="R2796" s="8">
        <v>0</v>
      </c>
      <c r="S2796" s="8"/>
      <c r="T2796" s="8">
        <v>0</v>
      </c>
      <c r="U2796" s="26">
        <v>0</v>
      </c>
      <c r="V2796" s="26">
        <v>0</v>
      </c>
      <c r="W2796" s="26">
        <v>7416</v>
      </c>
    </row>
    <row r="2797" spans="1:23">
      <c r="A2797" t="str">
        <f t="shared" si="43"/>
        <v>Lamb, Texas</v>
      </c>
      <c r="B2797" t="s">
        <v>2550</v>
      </c>
      <c r="E2797" t="s">
        <v>4584</v>
      </c>
      <c r="F2797" s="25" t="s">
        <v>4585</v>
      </c>
      <c r="G2797" s="6"/>
      <c r="H2797" s="7">
        <v>13123</v>
      </c>
      <c r="I2797" s="8"/>
      <c r="J2797" s="8">
        <v>0</v>
      </c>
      <c r="K2797" s="8"/>
      <c r="L2797" s="8">
        <v>0</v>
      </c>
      <c r="M2797" s="8"/>
      <c r="N2797" s="8">
        <v>0</v>
      </c>
      <c r="O2797" s="8"/>
      <c r="P2797" s="8">
        <v>1</v>
      </c>
      <c r="Q2797" s="8"/>
      <c r="R2797" s="8">
        <v>0</v>
      </c>
      <c r="S2797" s="8"/>
      <c r="T2797" s="8">
        <v>0</v>
      </c>
      <c r="U2797" s="26">
        <v>0</v>
      </c>
      <c r="V2797" s="26">
        <v>0</v>
      </c>
      <c r="W2797" s="26">
        <v>13123</v>
      </c>
    </row>
    <row r="2798" spans="1:23">
      <c r="A2798" t="str">
        <f t="shared" si="43"/>
        <v>Austin, Texas</v>
      </c>
      <c r="B2798" t="s">
        <v>2550</v>
      </c>
      <c r="E2798" t="s">
        <v>4586</v>
      </c>
      <c r="F2798" s="25" t="s">
        <v>4587</v>
      </c>
      <c r="G2798" s="6"/>
      <c r="H2798" s="7">
        <v>29764</v>
      </c>
      <c r="I2798" s="8"/>
      <c r="J2798" s="8">
        <v>0</v>
      </c>
      <c r="K2798" s="8"/>
      <c r="L2798" s="8">
        <v>0</v>
      </c>
      <c r="M2798" s="8"/>
      <c r="N2798" s="8">
        <v>0</v>
      </c>
      <c r="O2798" s="8"/>
      <c r="P2798" s="8">
        <v>1</v>
      </c>
      <c r="Q2798" s="8"/>
      <c r="R2798" s="8">
        <v>0</v>
      </c>
      <c r="S2798" s="8"/>
      <c r="T2798" s="8">
        <v>0</v>
      </c>
      <c r="U2798" s="26">
        <v>0</v>
      </c>
      <c r="V2798" s="26">
        <v>0</v>
      </c>
      <c r="W2798" s="26">
        <v>29764</v>
      </c>
    </row>
    <row r="2799" spans="1:23">
      <c r="A2799" t="str">
        <f t="shared" si="43"/>
        <v>Hutchinson, Texas</v>
      </c>
      <c r="B2799" t="s">
        <v>2550</v>
      </c>
      <c r="E2799" t="s">
        <v>4059</v>
      </c>
      <c r="F2799" s="25" t="s">
        <v>4588</v>
      </c>
      <c r="G2799" s="6"/>
      <c r="H2799" s="7">
        <v>21344</v>
      </c>
      <c r="I2799" s="8"/>
      <c r="J2799" s="8">
        <v>0</v>
      </c>
      <c r="K2799" s="8"/>
      <c r="L2799" s="8">
        <v>0</v>
      </c>
      <c r="M2799" s="8"/>
      <c r="N2799" s="8">
        <v>0</v>
      </c>
      <c r="O2799" s="8"/>
      <c r="P2799" s="8">
        <v>1</v>
      </c>
      <c r="Q2799" s="8"/>
      <c r="R2799" s="8">
        <v>0</v>
      </c>
      <c r="S2799" s="8"/>
      <c r="T2799" s="8">
        <v>0</v>
      </c>
      <c r="U2799" s="26">
        <v>0</v>
      </c>
      <c r="V2799" s="26">
        <v>0</v>
      </c>
      <c r="W2799" s="26">
        <v>21344</v>
      </c>
    </row>
    <row r="2800" spans="1:23">
      <c r="A2800" t="str">
        <f t="shared" si="43"/>
        <v>Val Verde, Texas</v>
      </c>
      <c r="B2800" t="s">
        <v>2550</v>
      </c>
      <c r="E2800" t="s">
        <v>4589</v>
      </c>
      <c r="F2800" s="25" t="s">
        <v>4590</v>
      </c>
      <c r="G2800" s="6"/>
      <c r="H2800" s="7">
        <v>48969</v>
      </c>
      <c r="I2800" s="8"/>
      <c r="J2800" s="8">
        <v>0</v>
      </c>
      <c r="K2800" s="8"/>
      <c r="L2800" s="8">
        <v>0</v>
      </c>
      <c r="M2800" s="8"/>
      <c r="N2800" s="8">
        <v>0</v>
      </c>
      <c r="O2800" s="8"/>
      <c r="P2800" s="8">
        <v>1</v>
      </c>
      <c r="Q2800" s="8"/>
      <c r="R2800" s="8">
        <v>0</v>
      </c>
      <c r="S2800" s="8"/>
      <c r="T2800" s="8">
        <v>0</v>
      </c>
      <c r="U2800" s="26">
        <v>0</v>
      </c>
      <c r="V2800" s="26">
        <v>0</v>
      </c>
      <c r="W2800" s="26">
        <v>48969</v>
      </c>
    </row>
    <row r="2801" spans="1:23">
      <c r="A2801" t="str">
        <f t="shared" si="43"/>
        <v>Smith, Texas</v>
      </c>
      <c r="B2801" t="s">
        <v>2550</v>
      </c>
      <c r="E2801" t="s">
        <v>1657</v>
      </c>
      <c r="F2801" s="25" t="s">
        <v>4591</v>
      </c>
      <c r="G2801" s="6"/>
      <c r="H2801" s="7">
        <v>227449</v>
      </c>
      <c r="I2801" s="8"/>
      <c r="J2801" s="8">
        <v>0.43197815774085618</v>
      </c>
      <c r="K2801" s="8"/>
      <c r="L2801" s="8">
        <v>0.11195037129202591</v>
      </c>
      <c r="M2801" s="8"/>
      <c r="N2801" s="8">
        <v>0</v>
      </c>
      <c r="O2801" s="8"/>
      <c r="P2801" s="8">
        <v>0.45607147096711792</v>
      </c>
      <c r="Q2801" s="8"/>
      <c r="R2801" s="8">
        <v>0</v>
      </c>
      <c r="S2801" s="8"/>
      <c r="T2801" s="8">
        <v>0</v>
      </c>
      <c r="U2801" s="26">
        <v>98253</v>
      </c>
      <c r="V2801" s="26">
        <v>25463</v>
      </c>
      <c r="W2801" s="26">
        <v>103733</v>
      </c>
    </row>
    <row r="2802" spans="1:23">
      <c r="A2802" t="str">
        <f t="shared" si="43"/>
        <v>Gillespie, Texas</v>
      </c>
      <c r="B2802" t="s">
        <v>2550</v>
      </c>
      <c r="E2802" t="s">
        <v>4592</v>
      </c>
      <c r="F2802" s="25" t="s">
        <v>4593</v>
      </c>
      <c r="G2802" s="6"/>
      <c r="H2802" s="7">
        <v>26459</v>
      </c>
      <c r="I2802" s="8"/>
      <c r="J2802" s="8">
        <v>0</v>
      </c>
      <c r="K2802" s="8"/>
      <c r="L2802" s="8">
        <v>0</v>
      </c>
      <c r="M2802" s="8"/>
      <c r="N2802" s="8">
        <v>0</v>
      </c>
      <c r="O2802" s="8"/>
      <c r="P2802" s="8">
        <v>1</v>
      </c>
      <c r="Q2802" s="8"/>
      <c r="R2802" s="8">
        <v>0</v>
      </c>
      <c r="S2802" s="8"/>
      <c r="T2802" s="8">
        <v>0</v>
      </c>
      <c r="U2802" s="26">
        <v>0</v>
      </c>
      <c r="V2802" s="26">
        <v>0</v>
      </c>
      <c r="W2802" s="26">
        <v>26459</v>
      </c>
    </row>
    <row r="2803" spans="1:23">
      <c r="A2803" t="str">
        <f t="shared" si="43"/>
        <v>King, Texas</v>
      </c>
      <c r="B2803" t="s">
        <v>2550</v>
      </c>
      <c r="E2803" t="s">
        <v>4594</v>
      </c>
      <c r="F2803" s="25" t="s">
        <v>4595</v>
      </c>
      <c r="G2803" s="6"/>
      <c r="H2803" s="7">
        <v>237</v>
      </c>
      <c r="I2803" s="8"/>
      <c r="J2803" s="8">
        <v>0</v>
      </c>
      <c r="K2803" s="8"/>
      <c r="L2803" s="8">
        <v>0</v>
      </c>
      <c r="M2803" s="8"/>
      <c r="N2803" s="8">
        <v>0</v>
      </c>
      <c r="O2803" s="8"/>
      <c r="P2803" s="8">
        <v>1</v>
      </c>
      <c r="Q2803" s="8"/>
      <c r="R2803" s="8">
        <v>0</v>
      </c>
      <c r="S2803" s="8"/>
      <c r="T2803" s="8">
        <v>0</v>
      </c>
      <c r="U2803" s="26">
        <v>0</v>
      </c>
      <c r="V2803" s="26">
        <v>0</v>
      </c>
      <c r="W2803" s="26">
        <v>237</v>
      </c>
    </row>
    <row r="2804" spans="1:23">
      <c r="A2804" t="str">
        <f t="shared" si="43"/>
        <v>Tom Green, Texas</v>
      </c>
      <c r="B2804" t="s">
        <v>2550</v>
      </c>
      <c r="E2804" t="s">
        <v>4596</v>
      </c>
      <c r="F2804" s="25" t="s">
        <v>4597</v>
      </c>
      <c r="G2804" s="6"/>
      <c r="H2804" s="7">
        <v>117986</v>
      </c>
      <c r="I2804" s="8"/>
      <c r="J2804" s="8">
        <v>0.70231213872832376</v>
      </c>
      <c r="K2804" s="8"/>
      <c r="L2804" s="8">
        <v>3.0622277219331109E-2</v>
      </c>
      <c r="M2804" s="8"/>
      <c r="N2804" s="8">
        <v>0</v>
      </c>
      <c r="O2804" s="8"/>
      <c r="P2804" s="8">
        <v>0.26706558405234521</v>
      </c>
      <c r="Q2804" s="8"/>
      <c r="R2804" s="8">
        <v>0</v>
      </c>
      <c r="S2804" s="8"/>
      <c r="T2804" s="8">
        <v>0</v>
      </c>
      <c r="U2804" s="26">
        <v>82863.000000000015</v>
      </c>
      <c r="V2804" s="26">
        <v>3613</v>
      </c>
      <c r="W2804" s="26">
        <v>31510</v>
      </c>
    </row>
    <row r="2805" spans="1:23">
      <c r="A2805" t="str">
        <f t="shared" si="43"/>
        <v>Yoakum, Texas</v>
      </c>
      <c r="B2805" t="s">
        <v>2550</v>
      </c>
      <c r="E2805" t="s">
        <v>4598</v>
      </c>
      <c r="F2805" s="25" t="s">
        <v>4599</v>
      </c>
      <c r="G2805" s="6"/>
      <c r="H2805" s="7">
        <v>8631</v>
      </c>
      <c r="I2805" s="8"/>
      <c r="J2805" s="8">
        <v>0</v>
      </c>
      <c r="K2805" s="8"/>
      <c r="L2805" s="8">
        <v>0</v>
      </c>
      <c r="M2805" s="8"/>
      <c r="N2805" s="8">
        <v>0</v>
      </c>
      <c r="O2805" s="8"/>
      <c r="P2805" s="8">
        <v>1</v>
      </c>
      <c r="Q2805" s="8"/>
      <c r="R2805" s="8">
        <v>0</v>
      </c>
      <c r="S2805" s="8"/>
      <c r="T2805" s="8">
        <v>0</v>
      </c>
      <c r="U2805" s="26">
        <v>0</v>
      </c>
      <c r="V2805" s="26">
        <v>0</v>
      </c>
      <c r="W2805" s="26">
        <v>8631</v>
      </c>
    </row>
    <row r="2806" spans="1:23">
      <c r="A2806" t="str">
        <f t="shared" si="43"/>
        <v>Somervell, Texas</v>
      </c>
      <c r="B2806" t="s">
        <v>2550</v>
      </c>
      <c r="E2806" t="s">
        <v>4600</v>
      </c>
      <c r="F2806" s="25" t="s">
        <v>4601</v>
      </c>
      <c r="G2806" s="6"/>
      <c r="H2806" s="7">
        <v>8860</v>
      </c>
      <c r="I2806" s="8"/>
      <c r="J2806" s="8">
        <v>0</v>
      </c>
      <c r="K2806" s="8"/>
      <c r="L2806" s="8">
        <v>0</v>
      </c>
      <c r="M2806" s="8"/>
      <c r="N2806" s="8">
        <v>0</v>
      </c>
      <c r="O2806" s="8"/>
      <c r="P2806" s="8">
        <v>1</v>
      </c>
      <c r="Q2806" s="8"/>
      <c r="R2806" s="8">
        <v>0</v>
      </c>
      <c r="S2806" s="8"/>
      <c r="T2806" s="8">
        <v>0</v>
      </c>
      <c r="U2806" s="26">
        <v>0</v>
      </c>
      <c r="V2806" s="26">
        <v>0</v>
      </c>
      <c r="W2806" s="26">
        <v>8860</v>
      </c>
    </row>
    <row r="2807" spans="1:23">
      <c r="A2807" t="str">
        <f t="shared" si="43"/>
        <v>Kenedy, Texas</v>
      </c>
      <c r="B2807" t="s">
        <v>2550</v>
      </c>
      <c r="E2807" t="s">
        <v>4602</v>
      </c>
      <c r="F2807" s="25" t="s">
        <v>4603</v>
      </c>
      <c r="G2807" s="6"/>
      <c r="H2807" s="7">
        <v>568</v>
      </c>
      <c r="I2807" s="8"/>
      <c r="J2807" s="8">
        <v>0</v>
      </c>
      <c r="K2807" s="8"/>
      <c r="L2807" s="8">
        <v>0</v>
      </c>
      <c r="M2807" s="8"/>
      <c r="N2807" s="8">
        <v>0</v>
      </c>
      <c r="O2807" s="8"/>
      <c r="P2807" s="8">
        <v>1</v>
      </c>
      <c r="Q2807" s="8"/>
      <c r="R2807" s="8">
        <v>0</v>
      </c>
      <c r="S2807" s="8"/>
      <c r="T2807" s="8">
        <v>0</v>
      </c>
      <c r="U2807" s="26">
        <v>0</v>
      </c>
      <c r="V2807" s="26">
        <v>0</v>
      </c>
      <c r="W2807" s="26">
        <v>568</v>
      </c>
    </row>
    <row r="2808" spans="1:23">
      <c r="A2808" t="str">
        <f t="shared" si="43"/>
        <v>Borden, Texas</v>
      </c>
      <c r="B2808" t="s">
        <v>2550</v>
      </c>
      <c r="E2808" t="s">
        <v>4604</v>
      </c>
      <c r="F2808" s="25" t="s">
        <v>4605</v>
      </c>
      <c r="G2808" s="6"/>
      <c r="H2808" s="7">
        <v>613</v>
      </c>
      <c r="I2808" s="8"/>
      <c r="J2808" s="8">
        <v>0</v>
      </c>
      <c r="K2808" s="8"/>
      <c r="L2808" s="8">
        <v>0</v>
      </c>
      <c r="M2808" s="8"/>
      <c r="N2808" s="8">
        <v>0</v>
      </c>
      <c r="O2808" s="8"/>
      <c r="P2808" s="8">
        <v>1</v>
      </c>
      <c r="Q2808" s="8"/>
      <c r="R2808" s="8">
        <v>0</v>
      </c>
      <c r="S2808" s="8"/>
      <c r="T2808" s="8">
        <v>0</v>
      </c>
      <c r="U2808" s="26">
        <v>0</v>
      </c>
      <c r="V2808" s="26">
        <v>0</v>
      </c>
      <c r="W2808" s="26">
        <v>613</v>
      </c>
    </row>
    <row r="2809" spans="1:23">
      <c r="A2809" t="str">
        <f t="shared" si="43"/>
        <v>San Saba, Texas</v>
      </c>
      <c r="B2809" t="s">
        <v>2550</v>
      </c>
      <c r="E2809" t="s">
        <v>4606</v>
      </c>
      <c r="F2809" s="25" t="s">
        <v>4607</v>
      </c>
      <c r="G2809" s="6"/>
      <c r="H2809" s="7">
        <v>5991</v>
      </c>
      <c r="I2809" s="8"/>
      <c r="J2809" s="8">
        <v>0</v>
      </c>
      <c r="K2809" s="8"/>
      <c r="L2809" s="8">
        <v>0</v>
      </c>
      <c r="M2809" s="8"/>
      <c r="N2809" s="8">
        <v>0</v>
      </c>
      <c r="O2809" s="8"/>
      <c r="P2809" s="8">
        <v>1</v>
      </c>
      <c r="Q2809" s="8"/>
      <c r="R2809" s="8">
        <v>0</v>
      </c>
      <c r="S2809" s="8"/>
      <c r="T2809" s="8">
        <v>0</v>
      </c>
      <c r="U2809" s="26">
        <v>0</v>
      </c>
      <c r="V2809" s="26">
        <v>0</v>
      </c>
      <c r="W2809" s="26">
        <v>5991</v>
      </c>
    </row>
    <row r="2810" spans="1:23">
      <c r="A2810" t="str">
        <f t="shared" si="43"/>
        <v>Bee, Texas</v>
      </c>
      <c r="B2810" t="s">
        <v>2550</v>
      </c>
      <c r="E2810" t="s">
        <v>4608</v>
      </c>
      <c r="F2810" s="25" t="s">
        <v>4609</v>
      </c>
      <c r="G2810" s="6"/>
      <c r="H2810" s="7">
        <v>32611</v>
      </c>
      <c r="I2810" s="8"/>
      <c r="J2810" s="8">
        <v>0</v>
      </c>
      <c r="K2810" s="8"/>
      <c r="L2810" s="8">
        <v>0</v>
      </c>
      <c r="M2810" s="8"/>
      <c r="N2810" s="8">
        <v>0</v>
      </c>
      <c r="O2810" s="8"/>
      <c r="P2810" s="8">
        <v>1</v>
      </c>
      <c r="Q2810" s="8"/>
      <c r="R2810" s="8">
        <v>0</v>
      </c>
      <c r="S2810" s="8"/>
      <c r="T2810" s="8">
        <v>0</v>
      </c>
      <c r="U2810" s="26">
        <v>0</v>
      </c>
      <c r="V2810" s="26">
        <v>0</v>
      </c>
      <c r="W2810" s="26">
        <v>32611</v>
      </c>
    </row>
    <row r="2811" spans="1:23">
      <c r="A2811" t="str">
        <f t="shared" si="43"/>
        <v>Trinity, Texas</v>
      </c>
      <c r="B2811" t="s">
        <v>2550</v>
      </c>
      <c r="E2811" t="s">
        <v>467</v>
      </c>
      <c r="F2811" s="25" t="s">
        <v>4610</v>
      </c>
      <c r="G2811" s="6"/>
      <c r="H2811" s="7">
        <v>14620</v>
      </c>
      <c r="I2811" s="8"/>
      <c r="J2811" s="8">
        <v>0</v>
      </c>
      <c r="K2811" s="8"/>
      <c r="L2811" s="8">
        <v>0</v>
      </c>
      <c r="M2811" s="8"/>
      <c r="N2811" s="8">
        <v>0</v>
      </c>
      <c r="O2811" s="8"/>
      <c r="P2811" s="8">
        <v>1</v>
      </c>
      <c r="Q2811" s="8"/>
      <c r="R2811" s="8">
        <v>0</v>
      </c>
      <c r="S2811" s="8"/>
      <c r="T2811" s="8">
        <v>0</v>
      </c>
      <c r="U2811" s="26">
        <v>0</v>
      </c>
      <c r="V2811" s="26">
        <v>0</v>
      </c>
      <c r="W2811" s="26">
        <v>14620</v>
      </c>
    </row>
    <row r="2812" spans="1:23">
      <c r="A2812" t="str">
        <f t="shared" si="43"/>
        <v>Castro, Texas</v>
      </c>
      <c r="B2812" t="s">
        <v>2550</v>
      </c>
      <c r="E2812" t="s">
        <v>4611</v>
      </c>
      <c r="F2812" s="25" t="s">
        <v>4612</v>
      </c>
      <c r="G2812" s="6"/>
      <c r="H2812" s="7">
        <v>7673</v>
      </c>
      <c r="I2812" s="8"/>
      <c r="J2812" s="8">
        <v>0</v>
      </c>
      <c r="K2812" s="8"/>
      <c r="L2812" s="8">
        <v>0</v>
      </c>
      <c r="M2812" s="8"/>
      <c r="N2812" s="8">
        <v>0</v>
      </c>
      <c r="O2812" s="8"/>
      <c r="P2812" s="8">
        <v>1</v>
      </c>
      <c r="Q2812" s="8"/>
      <c r="R2812" s="8">
        <v>0</v>
      </c>
      <c r="S2812" s="8"/>
      <c r="T2812" s="8">
        <v>0</v>
      </c>
      <c r="U2812" s="26">
        <v>0</v>
      </c>
      <c r="V2812" s="26">
        <v>0</v>
      </c>
      <c r="W2812" s="26">
        <v>7673</v>
      </c>
    </row>
    <row r="2813" spans="1:23">
      <c r="A2813" t="str">
        <f t="shared" si="43"/>
        <v>Brewster, Texas</v>
      </c>
      <c r="B2813" t="s">
        <v>2550</v>
      </c>
      <c r="E2813" t="s">
        <v>4613</v>
      </c>
      <c r="F2813" s="25" t="s">
        <v>4614</v>
      </c>
      <c r="G2813" s="6"/>
      <c r="H2813" s="7">
        <v>9231</v>
      </c>
      <c r="I2813" s="8"/>
      <c r="J2813" s="8">
        <v>0</v>
      </c>
      <c r="K2813" s="8"/>
      <c r="L2813" s="8">
        <v>0</v>
      </c>
      <c r="M2813" s="8"/>
      <c r="N2813" s="8">
        <v>0</v>
      </c>
      <c r="O2813" s="8"/>
      <c r="P2813" s="8">
        <v>1</v>
      </c>
      <c r="Q2813" s="8"/>
      <c r="R2813" s="8">
        <v>0</v>
      </c>
      <c r="S2813" s="8"/>
      <c r="T2813" s="8">
        <v>0</v>
      </c>
      <c r="U2813" s="26">
        <v>0</v>
      </c>
      <c r="V2813" s="26">
        <v>0</v>
      </c>
      <c r="W2813" s="26">
        <v>9231</v>
      </c>
    </row>
    <row r="2814" spans="1:23">
      <c r="A2814" t="str">
        <f t="shared" si="43"/>
        <v>Gregg, Texas</v>
      </c>
      <c r="B2814" t="s">
        <v>2550</v>
      </c>
      <c r="E2814" t="s">
        <v>4615</v>
      </c>
      <c r="F2814" s="25" t="s">
        <v>4616</v>
      </c>
      <c r="G2814" s="6"/>
      <c r="H2814" s="7">
        <v>123443</v>
      </c>
      <c r="I2814" s="8"/>
      <c r="J2814" s="8">
        <v>0.62114498189447764</v>
      </c>
      <c r="K2814" s="8"/>
      <c r="L2814" s="8">
        <v>0.1641810390220588</v>
      </c>
      <c r="M2814" s="8"/>
      <c r="N2814" s="8">
        <v>0</v>
      </c>
      <c r="O2814" s="8"/>
      <c r="P2814" s="8">
        <v>0.21467397908346361</v>
      </c>
      <c r="Q2814" s="8"/>
      <c r="R2814" s="8">
        <v>0</v>
      </c>
      <c r="S2814" s="8"/>
      <c r="T2814" s="8">
        <v>0</v>
      </c>
      <c r="U2814" s="26">
        <v>76676</v>
      </c>
      <c r="V2814" s="26">
        <v>20267.000000000004</v>
      </c>
      <c r="W2814" s="26">
        <v>26500</v>
      </c>
    </row>
    <row r="2815" spans="1:23">
      <c r="A2815" t="str">
        <f t="shared" si="43"/>
        <v>Ward, Texas</v>
      </c>
      <c r="B2815" t="s">
        <v>2550</v>
      </c>
      <c r="E2815" t="s">
        <v>2995</v>
      </c>
      <c r="F2815" s="25" t="s">
        <v>4617</v>
      </c>
      <c r="G2815" s="6"/>
      <c r="H2815" s="7">
        <v>11658</v>
      </c>
      <c r="I2815" s="8"/>
      <c r="J2815" s="8">
        <v>0</v>
      </c>
      <c r="K2815" s="8"/>
      <c r="L2815" s="8">
        <v>0</v>
      </c>
      <c r="M2815" s="8"/>
      <c r="N2815" s="8">
        <v>0</v>
      </c>
      <c r="O2815" s="8"/>
      <c r="P2815" s="8">
        <v>1</v>
      </c>
      <c r="Q2815" s="8"/>
      <c r="R2815" s="8">
        <v>0</v>
      </c>
      <c r="S2815" s="8"/>
      <c r="T2815" s="8">
        <v>0</v>
      </c>
      <c r="U2815" s="26">
        <v>0</v>
      </c>
      <c r="V2815" s="26">
        <v>0</v>
      </c>
      <c r="W2815" s="26">
        <v>11658</v>
      </c>
    </row>
    <row r="2816" spans="1:23">
      <c r="A2816" t="str">
        <f t="shared" si="43"/>
        <v>Hamilton, Texas</v>
      </c>
      <c r="B2816" t="s">
        <v>2550</v>
      </c>
      <c r="E2816" t="s">
        <v>753</v>
      </c>
      <c r="F2816" s="25" t="s">
        <v>4618</v>
      </c>
      <c r="G2816" s="6"/>
      <c r="H2816" s="7">
        <v>8332</v>
      </c>
      <c r="I2816" s="8"/>
      <c r="J2816" s="8">
        <v>0</v>
      </c>
      <c r="K2816" s="8"/>
      <c r="L2816" s="8">
        <v>0</v>
      </c>
      <c r="M2816" s="8"/>
      <c r="N2816" s="8">
        <v>0</v>
      </c>
      <c r="O2816" s="8"/>
      <c r="P2816" s="8">
        <v>1</v>
      </c>
      <c r="Q2816" s="8"/>
      <c r="R2816" s="8">
        <v>0</v>
      </c>
      <c r="S2816" s="8"/>
      <c r="T2816" s="8">
        <v>0</v>
      </c>
      <c r="U2816" s="26">
        <v>0</v>
      </c>
      <c r="V2816" s="26">
        <v>0</v>
      </c>
      <c r="W2816" s="26">
        <v>8332</v>
      </c>
    </row>
    <row r="2817" spans="1:23">
      <c r="A2817" t="str">
        <f t="shared" si="43"/>
        <v>Lavaca, Texas</v>
      </c>
      <c r="B2817" t="s">
        <v>2550</v>
      </c>
      <c r="E2817" t="s">
        <v>4619</v>
      </c>
      <c r="F2817" s="25" t="s">
        <v>4620</v>
      </c>
      <c r="G2817" s="6"/>
      <c r="H2817" s="7">
        <v>20021</v>
      </c>
      <c r="I2817" s="8"/>
      <c r="J2817" s="8">
        <v>0</v>
      </c>
      <c r="K2817" s="8"/>
      <c r="L2817" s="8">
        <v>0</v>
      </c>
      <c r="M2817" s="8"/>
      <c r="N2817" s="8">
        <v>0</v>
      </c>
      <c r="O2817" s="8"/>
      <c r="P2817" s="8">
        <v>1</v>
      </c>
      <c r="Q2817" s="8"/>
      <c r="R2817" s="8">
        <v>0</v>
      </c>
      <c r="S2817" s="8"/>
      <c r="T2817" s="8">
        <v>0</v>
      </c>
      <c r="U2817" s="26">
        <v>0</v>
      </c>
      <c r="V2817" s="26">
        <v>0</v>
      </c>
      <c r="W2817" s="26">
        <v>20021</v>
      </c>
    </row>
    <row r="2818" spans="1:23">
      <c r="A2818" t="str">
        <f t="shared" si="43"/>
        <v>Goliad, Texas</v>
      </c>
      <c r="B2818" t="s">
        <v>2550</v>
      </c>
      <c r="E2818" t="s">
        <v>4621</v>
      </c>
      <c r="F2818" s="25" t="s">
        <v>4622</v>
      </c>
      <c r="G2818" s="6"/>
      <c r="H2818" s="7">
        <v>7565</v>
      </c>
      <c r="I2818" s="8"/>
      <c r="J2818" s="8">
        <v>0</v>
      </c>
      <c r="K2818" s="8"/>
      <c r="L2818" s="8">
        <v>0</v>
      </c>
      <c r="M2818" s="8"/>
      <c r="N2818" s="8">
        <v>0</v>
      </c>
      <c r="O2818" s="8"/>
      <c r="P2818" s="8">
        <v>1</v>
      </c>
      <c r="Q2818" s="8"/>
      <c r="R2818" s="8">
        <v>0</v>
      </c>
      <c r="S2818" s="8"/>
      <c r="T2818" s="8">
        <v>0</v>
      </c>
      <c r="U2818" s="26">
        <v>0</v>
      </c>
      <c r="V2818" s="26">
        <v>0</v>
      </c>
      <c r="W2818" s="26">
        <v>7565</v>
      </c>
    </row>
    <row r="2819" spans="1:23">
      <c r="A2819" t="str">
        <f t="shared" si="43"/>
        <v>Roberts, Texas</v>
      </c>
      <c r="B2819" t="s">
        <v>2550</v>
      </c>
      <c r="E2819" t="s">
        <v>4108</v>
      </c>
      <c r="F2819" s="25" t="s">
        <v>4623</v>
      </c>
      <c r="G2819" s="6"/>
      <c r="H2819" s="7">
        <v>805</v>
      </c>
      <c r="I2819" s="8"/>
      <c r="J2819" s="8">
        <v>0</v>
      </c>
      <c r="K2819" s="8"/>
      <c r="L2819" s="8">
        <v>0</v>
      </c>
      <c r="M2819" s="8"/>
      <c r="N2819" s="8">
        <v>0</v>
      </c>
      <c r="O2819" s="8"/>
      <c r="P2819" s="8">
        <v>1</v>
      </c>
      <c r="Q2819" s="8"/>
      <c r="R2819" s="8">
        <v>0</v>
      </c>
      <c r="S2819" s="8"/>
      <c r="T2819" s="8">
        <v>0</v>
      </c>
      <c r="U2819" s="26">
        <v>0</v>
      </c>
      <c r="V2819" s="26">
        <v>0</v>
      </c>
      <c r="W2819" s="26">
        <v>805</v>
      </c>
    </row>
    <row r="2820" spans="1:23">
      <c r="A2820" t="str">
        <f t="shared" si="43"/>
        <v>Callahan, Texas</v>
      </c>
      <c r="B2820" t="s">
        <v>2550</v>
      </c>
      <c r="E2820" t="s">
        <v>4624</v>
      </c>
      <c r="F2820" s="25" t="s">
        <v>4625</v>
      </c>
      <c r="G2820" s="6"/>
      <c r="H2820" s="7">
        <v>13856</v>
      </c>
      <c r="I2820" s="8"/>
      <c r="J2820" s="8">
        <v>0</v>
      </c>
      <c r="K2820" s="8"/>
      <c r="L2820" s="8">
        <v>0</v>
      </c>
      <c r="M2820" s="8"/>
      <c r="N2820" s="8">
        <v>0</v>
      </c>
      <c r="O2820" s="8"/>
      <c r="P2820" s="8">
        <v>1</v>
      </c>
      <c r="Q2820" s="8"/>
      <c r="R2820" s="8">
        <v>0</v>
      </c>
      <c r="S2820" s="8"/>
      <c r="T2820" s="8">
        <v>0</v>
      </c>
      <c r="U2820" s="26">
        <v>0</v>
      </c>
      <c r="V2820" s="26">
        <v>0</v>
      </c>
      <c r="W2820" s="26">
        <v>13856</v>
      </c>
    </row>
    <row r="2821" spans="1:23">
      <c r="A2821" t="str">
        <f t="shared" si="43"/>
        <v>Rains, Texas</v>
      </c>
      <c r="B2821" t="s">
        <v>2550</v>
      </c>
      <c r="E2821" t="s">
        <v>4626</v>
      </c>
      <c r="F2821" s="25" t="s">
        <v>4627</v>
      </c>
      <c r="G2821" s="6"/>
      <c r="H2821" s="7">
        <v>11766</v>
      </c>
      <c r="I2821" s="8"/>
      <c r="J2821" s="8">
        <v>0</v>
      </c>
      <c r="K2821" s="8"/>
      <c r="L2821" s="8">
        <v>0</v>
      </c>
      <c r="M2821" s="8"/>
      <c r="N2821" s="8">
        <v>0</v>
      </c>
      <c r="O2821" s="8"/>
      <c r="P2821" s="8">
        <v>1</v>
      </c>
      <c r="Q2821" s="8"/>
      <c r="R2821" s="8">
        <v>0</v>
      </c>
      <c r="S2821" s="8"/>
      <c r="T2821" s="8">
        <v>0</v>
      </c>
      <c r="U2821" s="26">
        <v>0</v>
      </c>
      <c r="V2821" s="26">
        <v>0</v>
      </c>
      <c r="W2821" s="26">
        <v>11766</v>
      </c>
    </row>
    <row r="2822" spans="1:23">
      <c r="A2822" t="str">
        <f t="shared" ref="A2822:A2885" si="44">E2822&amp;", "&amp;B2822</f>
        <v>Morris, Texas</v>
      </c>
      <c r="B2822" t="s">
        <v>2550</v>
      </c>
      <c r="E2822" t="s">
        <v>1659</v>
      </c>
      <c r="F2822" s="25" t="s">
        <v>4628</v>
      </c>
      <c r="G2822" s="6"/>
      <c r="H2822" s="7">
        <v>12373</v>
      </c>
      <c r="I2822" s="8"/>
      <c r="J2822" s="8">
        <v>0</v>
      </c>
      <c r="K2822" s="8"/>
      <c r="L2822" s="8">
        <v>0</v>
      </c>
      <c r="M2822" s="8"/>
      <c r="N2822" s="8">
        <v>0</v>
      </c>
      <c r="O2822" s="8"/>
      <c r="P2822" s="8">
        <v>1</v>
      </c>
      <c r="Q2822" s="8"/>
      <c r="R2822" s="8">
        <v>0</v>
      </c>
      <c r="S2822" s="8"/>
      <c r="T2822" s="8">
        <v>0</v>
      </c>
      <c r="U2822" s="26">
        <v>0</v>
      </c>
      <c r="V2822" s="26">
        <v>0</v>
      </c>
      <c r="W2822" s="26">
        <v>12373</v>
      </c>
    </row>
    <row r="2823" spans="1:23">
      <c r="A2823" t="str">
        <f t="shared" si="44"/>
        <v>Lampasas, Texas</v>
      </c>
      <c r="B2823" t="s">
        <v>2550</v>
      </c>
      <c r="E2823" t="s">
        <v>4629</v>
      </c>
      <c r="F2823" s="25" t="s">
        <v>4630</v>
      </c>
      <c r="G2823" s="6"/>
      <c r="H2823" s="7">
        <v>20862</v>
      </c>
      <c r="I2823" s="8"/>
      <c r="J2823" s="8">
        <v>0</v>
      </c>
      <c r="K2823" s="8"/>
      <c r="L2823" s="8">
        <v>0</v>
      </c>
      <c r="M2823" s="8"/>
      <c r="N2823" s="8">
        <v>0</v>
      </c>
      <c r="O2823" s="8"/>
      <c r="P2823" s="8">
        <v>1</v>
      </c>
      <c r="Q2823" s="8"/>
      <c r="R2823" s="8">
        <v>0</v>
      </c>
      <c r="S2823" s="8"/>
      <c r="T2823" s="8">
        <v>0</v>
      </c>
      <c r="U2823" s="26">
        <v>0</v>
      </c>
      <c r="V2823" s="26">
        <v>0</v>
      </c>
      <c r="W2823" s="26">
        <v>20862</v>
      </c>
    </row>
    <row r="2824" spans="1:23">
      <c r="A2824" t="str">
        <f t="shared" si="44"/>
        <v>Upshur, Texas</v>
      </c>
      <c r="B2824" t="s">
        <v>2550</v>
      </c>
      <c r="E2824" t="s">
        <v>4631</v>
      </c>
      <c r="F2824" s="25" t="s">
        <v>4632</v>
      </c>
      <c r="G2824" s="6"/>
      <c r="H2824" s="7">
        <v>41018</v>
      </c>
      <c r="I2824" s="8"/>
      <c r="J2824" s="8">
        <v>0</v>
      </c>
      <c r="K2824" s="8"/>
      <c r="L2824" s="8">
        <v>6.9993661319420739E-2</v>
      </c>
      <c r="M2824" s="8"/>
      <c r="N2824" s="8">
        <v>0</v>
      </c>
      <c r="O2824" s="8"/>
      <c r="P2824" s="8">
        <v>0.93000633868057925</v>
      </c>
      <c r="Q2824" s="8"/>
      <c r="R2824" s="8">
        <v>0</v>
      </c>
      <c r="S2824" s="8"/>
      <c r="T2824" s="8">
        <v>0</v>
      </c>
      <c r="U2824" s="26">
        <v>0</v>
      </c>
      <c r="V2824" s="26">
        <v>2871</v>
      </c>
      <c r="W2824" s="26">
        <v>38147</v>
      </c>
    </row>
    <row r="2825" spans="1:23">
      <c r="A2825" t="str">
        <f t="shared" si="44"/>
        <v>Wheeler, Texas</v>
      </c>
      <c r="B2825" t="s">
        <v>2550</v>
      </c>
      <c r="E2825" t="s">
        <v>892</v>
      </c>
      <c r="F2825" s="25" t="s">
        <v>4633</v>
      </c>
      <c r="G2825" s="6"/>
      <c r="H2825" s="7">
        <v>5338</v>
      </c>
      <c r="I2825" s="8"/>
      <c r="J2825" s="8">
        <v>0</v>
      </c>
      <c r="K2825" s="8"/>
      <c r="L2825" s="8">
        <v>0</v>
      </c>
      <c r="M2825" s="8"/>
      <c r="N2825" s="8">
        <v>0</v>
      </c>
      <c r="O2825" s="8"/>
      <c r="P2825" s="8">
        <v>1</v>
      </c>
      <c r="Q2825" s="8"/>
      <c r="R2825" s="8">
        <v>0</v>
      </c>
      <c r="S2825" s="8"/>
      <c r="T2825" s="8">
        <v>0</v>
      </c>
      <c r="U2825" s="26">
        <v>0</v>
      </c>
      <c r="V2825" s="26">
        <v>0</v>
      </c>
      <c r="W2825" s="26">
        <v>5338</v>
      </c>
    </row>
    <row r="2826" spans="1:23">
      <c r="A2826" t="str">
        <f t="shared" si="44"/>
        <v>San Patricio, Texas</v>
      </c>
      <c r="B2826" t="s">
        <v>2550</v>
      </c>
      <c r="E2826" t="s">
        <v>4634</v>
      </c>
      <c r="F2826" s="25" t="s">
        <v>4635</v>
      </c>
      <c r="G2826" s="6"/>
      <c r="H2826" s="7">
        <v>67008</v>
      </c>
      <c r="I2826" s="8"/>
      <c r="J2826" s="8">
        <v>0</v>
      </c>
      <c r="K2826" s="8"/>
      <c r="L2826" s="8">
        <v>0.30621716809933142</v>
      </c>
      <c r="M2826" s="8"/>
      <c r="N2826" s="8">
        <v>0</v>
      </c>
      <c r="O2826" s="8"/>
      <c r="P2826" s="8">
        <v>0.69378283190066858</v>
      </c>
      <c r="Q2826" s="8"/>
      <c r="R2826" s="8">
        <v>0</v>
      </c>
      <c r="S2826" s="8"/>
      <c r="T2826" s="8">
        <v>0</v>
      </c>
      <c r="U2826" s="26">
        <v>0</v>
      </c>
      <c r="V2826" s="26">
        <v>20519</v>
      </c>
      <c r="W2826" s="26">
        <v>46489</v>
      </c>
    </row>
    <row r="2827" spans="1:23">
      <c r="A2827" t="str">
        <f t="shared" si="44"/>
        <v>Moore, Texas</v>
      </c>
      <c r="B2827" t="s">
        <v>2550</v>
      </c>
      <c r="E2827" t="s">
        <v>2855</v>
      </c>
      <c r="F2827" s="25" t="s">
        <v>4636</v>
      </c>
      <c r="G2827" s="6"/>
      <c r="H2827" s="7">
        <v>21399</v>
      </c>
      <c r="I2827" s="8"/>
      <c r="J2827" s="8">
        <v>0</v>
      </c>
      <c r="K2827" s="8"/>
      <c r="L2827" s="8">
        <v>0</v>
      </c>
      <c r="M2827" s="8"/>
      <c r="N2827" s="8">
        <v>0</v>
      </c>
      <c r="O2827" s="8"/>
      <c r="P2827" s="8">
        <v>1</v>
      </c>
      <c r="Q2827" s="8"/>
      <c r="R2827" s="8">
        <v>0</v>
      </c>
      <c r="S2827" s="8"/>
      <c r="T2827" s="8">
        <v>0</v>
      </c>
      <c r="U2827" s="26">
        <v>0</v>
      </c>
      <c r="V2827" s="26">
        <v>0</v>
      </c>
      <c r="W2827" s="26">
        <v>21399</v>
      </c>
    </row>
    <row r="2828" spans="1:23">
      <c r="A2828" t="str">
        <f t="shared" si="44"/>
        <v>Webb, Texas</v>
      </c>
      <c r="B2828" t="s">
        <v>2550</v>
      </c>
      <c r="E2828" t="s">
        <v>4637</v>
      </c>
      <c r="F2828" s="25" t="s">
        <v>4638</v>
      </c>
      <c r="G2828" s="6"/>
      <c r="H2828" s="7">
        <v>273526</v>
      </c>
      <c r="I2828" s="8"/>
      <c r="J2828" s="8">
        <v>0.85430269882936172</v>
      </c>
      <c r="K2828" s="8"/>
      <c r="L2828" s="8">
        <v>2.2323289193714676E-2</v>
      </c>
      <c r="M2828" s="8"/>
      <c r="N2828" s="8">
        <v>0</v>
      </c>
      <c r="O2828" s="8"/>
      <c r="P2828" s="8">
        <v>0.12337401197692359</v>
      </c>
      <c r="Q2828" s="8"/>
      <c r="R2828" s="8">
        <v>0</v>
      </c>
      <c r="S2828" s="8"/>
      <c r="T2828" s="8">
        <v>0</v>
      </c>
      <c r="U2828" s="26">
        <v>233674</v>
      </c>
      <c r="V2828" s="26">
        <v>6106</v>
      </c>
      <c r="W2828" s="26">
        <v>33746</v>
      </c>
    </row>
    <row r="2829" spans="1:23">
      <c r="A2829" t="str">
        <f t="shared" si="44"/>
        <v>Blanco, Texas</v>
      </c>
      <c r="B2829" t="s">
        <v>2550</v>
      </c>
      <c r="E2829" t="s">
        <v>4639</v>
      </c>
      <c r="F2829" s="25" t="s">
        <v>4640</v>
      </c>
      <c r="G2829" s="6"/>
      <c r="H2829" s="7">
        <v>11478</v>
      </c>
      <c r="I2829" s="8"/>
      <c r="J2829" s="8">
        <v>0</v>
      </c>
      <c r="K2829" s="8"/>
      <c r="L2829" s="8">
        <v>0</v>
      </c>
      <c r="M2829" s="8"/>
      <c r="N2829" s="8">
        <v>0</v>
      </c>
      <c r="O2829" s="8"/>
      <c r="P2829" s="8">
        <v>1</v>
      </c>
      <c r="Q2829" s="8"/>
      <c r="R2829" s="8">
        <v>0</v>
      </c>
      <c r="S2829" s="8"/>
      <c r="T2829" s="8">
        <v>0</v>
      </c>
      <c r="U2829" s="26">
        <v>0</v>
      </c>
      <c r="V2829" s="26">
        <v>0</v>
      </c>
      <c r="W2829" s="26">
        <v>11478</v>
      </c>
    </row>
    <row r="2830" spans="1:23">
      <c r="A2830" t="str">
        <f t="shared" si="44"/>
        <v>Newton, Texas</v>
      </c>
      <c r="B2830" t="s">
        <v>2550</v>
      </c>
      <c r="E2830" t="s">
        <v>278</v>
      </c>
      <c r="F2830" s="25" t="s">
        <v>4641</v>
      </c>
      <c r="G2830" s="6"/>
      <c r="H2830" s="7">
        <v>13914</v>
      </c>
      <c r="I2830" s="8"/>
      <c r="J2830" s="8">
        <v>0</v>
      </c>
      <c r="K2830" s="8"/>
      <c r="L2830" s="8">
        <v>0</v>
      </c>
      <c r="M2830" s="8"/>
      <c r="N2830" s="8">
        <v>0</v>
      </c>
      <c r="O2830" s="8"/>
      <c r="P2830" s="8">
        <v>1</v>
      </c>
      <c r="Q2830" s="8"/>
      <c r="R2830" s="8">
        <v>0</v>
      </c>
      <c r="S2830" s="8"/>
      <c r="T2830" s="8">
        <v>0</v>
      </c>
      <c r="U2830" s="26">
        <v>0</v>
      </c>
      <c r="V2830" s="26">
        <v>0</v>
      </c>
      <c r="W2830" s="26">
        <v>13914</v>
      </c>
    </row>
    <row r="2831" spans="1:23">
      <c r="A2831" t="str">
        <f t="shared" si="44"/>
        <v>Hockley, Texas</v>
      </c>
      <c r="B2831" t="s">
        <v>2550</v>
      </c>
      <c r="E2831" t="s">
        <v>4642</v>
      </c>
      <c r="F2831" s="25" t="s">
        <v>4643</v>
      </c>
      <c r="G2831" s="6"/>
      <c r="H2831" s="7">
        <v>23064</v>
      </c>
      <c r="I2831" s="8"/>
      <c r="J2831" s="8">
        <v>0</v>
      </c>
      <c r="K2831" s="8"/>
      <c r="L2831" s="8">
        <v>0</v>
      </c>
      <c r="M2831" s="8"/>
      <c r="N2831" s="8">
        <v>0</v>
      </c>
      <c r="O2831" s="8"/>
      <c r="P2831" s="8">
        <v>1</v>
      </c>
      <c r="Q2831" s="8"/>
      <c r="R2831" s="8">
        <v>0</v>
      </c>
      <c r="S2831" s="8"/>
      <c r="T2831" s="8">
        <v>0</v>
      </c>
      <c r="U2831" s="26">
        <v>0</v>
      </c>
      <c r="V2831" s="26">
        <v>0</v>
      </c>
      <c r="W2831" s="26">
        <v>23064</v>
      </c>
    </row>
    <row r="2832" spans="1:23">
      <c r="A2832" t="str">
        <f t="shared" si="44"/>
        <v>Panola, Texas</v>
      </c>
      <c r="B2832" t="s">
        <v>2550</v>
      </c>
      <c r="E2832" t="s">
        <v>2681</v>
      </c>
      <c r="F2832" s="25" t="s">
        <v>4644</v>
      </c>
      <c r="G2832" s="6"/>
      <c r="H2832" s="7">
        <v>23327</v>
      </c>
      <c r="I2832" s="8"/>
      <c r="J2832" s="8">
        <v>0</v>
      </c>
      <c r="K2832" s="8"/>
      <c r="L2832" s="8">
        <v>0</v>
      </c>
      <c r="M2832" s="8"/>
      <c r="N2832" s="8">
        <v>0</v>
      </c>
      <c r="O2832" s="8"/>
      <c r="P2832" s="8">
        <v>1</v>
      </c>
      <c r="Q2832" s="8"/>
      <c r="R2832" s="8">
        <v>0</v>
      </c>
      <c r="S2832" s="8"/>
      <c r="T2832" s="8">
        <v>0</v>
      </c>
      <c r="U2832" s="26">
        <v>0</v>
      </c>
      <c r="V2832" s="26">
        <v>0</v>
      </c>
      <c r="W2832" s="26">
        <v>23327</v>
      </c>
    </row>
    <row r="2833" spans="1:23">
      <c r="A2833" t="str">
        <f t="shared" si="44"/>
        <v>Anderson, Texas</v>
      </c>
      <c r="B2833" t="s">
        <v>2550</v>
      </c>
      <c r="E2833" t="s">
        <v>1722</v>
      </c>
      <c r="F2833" s="25" t="s">
        <v>4645</v>
      </c>
      <c r="G2833" s="6"/>
      <c r="H2833" s="7">
        <v>57810</v>
      </c>
      <c r="I2833" s="8"/>
      <c r="J2833" s="8">
        <v>0</v>
      </c>
      <c r="K2833" s="8"/>
      <c r="L2833" s="8">
        <v>0</v>
      </c>
      <c r="M2833" s="8"/>
      <c r="N2833" s="8">
        <v>0</v>
      </c>
      <c r="O2833" s="8"/>
      <c r="P2833" s="8">
        <v>1</v>
      </c>
      <c r="Q2833" s="8"/>
      <c r="R2833" s="8">
        <v>0</v>
      </c>
      <c r="S2833" s="8"/>
      <c r="T2833" s="8">
        <v>0</v>
      </c>
      <c r="U2833" s="26">
        <v>0</v>
      </c>
      <c r="V2833" s="26">
        <v>0</v>
      </c>
      <c r="W2833" s="26">
        <v>57810</v>
      </c>
    </row>
    <row r="2834" spans="1:23">
      <c r="A2834" t="str">
        <f t="shared" si="44"/>
        <v>Cameron, Texas</v>
      </c>
      <c r="B2834" t="s">
        <v>2550</v>
      </c>
      <c r="E2834" t="s">
        <v>3795</v>
      </c>
      <c r="F2834" s="25" t="s">
        <v>4646</v>
      </c>
      <c r="G2834" s="6"/>
      <c r="H2834" s="7">
        <v>421666</v>
      </c>
      <c r="I2834" s="8"/>
      <c r="J2834" s="8">
        <v>0.49310354640876902</v>
      </c>
      <c r="K2834" s="8"/>
      <c r="L2834" s="8">
        <v>0.20686040610340886</v>
      </c>
      <c r="M2834" s="8"/>
      <c r="N2834" s="8">
        <v>0</v>
      </c>
      <c r="O2834" s="8"/>
      <c r="P2834" s="8">
        <v>0.30003604748782209</v>
      </c>
      <c r="Q2834" s="8"/>
      <c r="R2834" s="8">
        <v>0</v>
      </c>
      <c r="S2834" s="8"/>
      <c r="T2834" s="8">
        <v>0</v>
      </c>
      <c r="U2834" s="26">
        <v>207925</v>
      </c>
      <c r="V2834" s="26">
        <v>87226</v>
      </c>
      <c r="W2834" s="26">
        <v>126514.99999999999</v>
      </c>
    </row>
    <row r="2835" spans="1:23">
      <c r="A2835" t="str">
        <f t="shared" si="44"/>
        <v>Llano, Texas</v>
      </c>
      <c r="B2835" t="s">
        <v>2550</v>
      </c>
      <c r="E2835" t="s">
        <v>4647</v>
      </c>
      <c r="F2835" s="25" t="s">
        <v>4648</v>
      </c>
      <c r="G2835" s="6"/>
      <c r="H2835" s="7">
        <v>21047</v>
      </c>
      <c r="I2835" s="8"/>
      <c r="J2835" s="8">
        <v>0</v>
      </c>
      <c r="K2835" s="8"/>
      <c r="L2835" s="8">
        <v>0</v>
      </c>
      <c r="M2835" s="8"/>
      <c r="N2835" s="8">
        <v>0</v>
      </c>
      <c r="O2835" s="8"/>
      <c r="P2835" s="8">
        <v>1</v>
      </c>
      <c r="Q2835" s="8"/>
      <c r="R2835" s="8">
        <v>0</v>
      </c>
      <c r="S2835" s="8"/>
      <c r="T2835" s="8">
        <v>0</v>
      </c>
      <c r="U2835" s="26">
        <v>0</v>
      </c>
      <c r="V2835" s="26">
        <v>0</v>
      </c>
      <c r="W2835" s="26">
        <v>21047</v>
      </c>
    </row>
    <row r="2836" spans="1:23">
      <c r="A2836" t="str">
        <f t="shared" si="44"/>
        <v>Mason, Texas</v>
      </c>
      <c r="B2836" t="s">
        <v>2550</v>
      </c>
      <c r="E2836" t="s">
        <v>1330</v>
      </c>
      <c r="F2836" s="25" t="s">
        <v>4649</v>
      </c>
      <c r="G2836" s="6"/>
      <c r="H2836" s="7">
        <v>4186</v>
      </c>
      <c r="I2836" s="8"/>
      <c r="J2836" s="8">
        <v>0</v>
      </c>
      <c r="K2836" s="8"/>
      <c r="L2836" s="8">
        <v>0</v>
      </c>
      <c r="M2836" s="8"/>
      <c r="N2836" s="8">
        <v>0</v>
      </c>
      <c r="O2836" s="8"/>
      <c r="P2836" s="8">
        <v>1</v>
      </c>
      <c r="Q2836" s="8"/>
      <c r="R2836" s="8">
        <v>0</v>
      </c>
      <c r="S2836" s="8"/>
      <c r="T2836" s="8">
        <v>0</v>
      </c>
      <c r="U2836" s="26">
        <v>0</v>
      </c>
      <c r="V2836" s="26">
        <v>0</v>
      </c>
      <c r="W2836" s="26">
        <v>4186</v>
      </c>
    </row>
    <row r="2837" spans="1:23">
      <c r="A2837" t="str">
        <f t="shared" si="44"/>
        <v>Taylor, Texas</v>
      </c>
      <c r="B2837" t="s">
        <v>2550</v>
      </c>
      <c r="E2837" t="s">
        <v>688</v>
      </c>
      <c r="F2837" s="25" t="s">
        <v>4650</v>
      </c>
      <c r="G2837" s="6"/>
      <c r="H2837" s="7">
        <v>136870</v>
      </c>
      <c r="I2837" s="8"/>
      <c r="J2837" s="8">
        <v>0.74423175275809161</v>
      </c>
      <c r="K2837" s="8"/>
      <c r="L2837" s="8">
        <v>4.0330240374077588E-3</v>
      </c>
      <c r="M2837" s="8"/>
      <c r="N2837" s="8">
        <v>0</v>
      </c>
      <c r="O2837" s="8"/>
      <c r="P2837" s="8">
        <v>0.25173522320450065</v>
      </c>
      <c r="Q2837" s="8"/>
      <c r="R2837" s="8">
        <v>0</v>
      </c>
      <c r="S2837" s="8"/>
      <c r="T2837" s="8">
        <v>0</v>
      </c>
      <c r="U2837" s="26">
        <v>101863</v>
      </c>
      <c r="V2837" s="26">
        <v>552</v>
      </c>
      <c r="W2837" s="26">
        <v>34455</v>
      </c>
    </row>
    <row r="2838" spans="1:23">
      <c r="A2838" t="str">
        <f t="shared" si="44"/>
        <v>Hartley, Texas</v>
      </c>
      <c r="B2838" t="s">
        <v>2550</v>
      </c>
      <c r="E2838" t="s">
        <v>4651</v>
      </c>
      <c r="F2838" s="25" t="s">
        <v>4652</v>
      </c>
      <c r="G2838" s="6"/>
      <c r="H2838" s="7">
        <v>5669</v>
      </c>
      <c r="I2838" s="8"/>
      <c r="J2838" s="8">
        <v>0</v>
      </c>
      <c r="K2838" s="8"/>
      <c r="L2838" s="8">
        <v>0</v>
      </c>
      <c r="M2838" s="8"/>
      <c r="N2838" s="8">
        <v>0</v>
      </c>
      <c r="O2838" s="8"/>
      <c r="P2838" s="8">
        <v>1</v>
      </c>
      <c r="Q2838" s="8"/>
      <c r="R2838" s="8">
        <v>0</v>
      </c>
      <c r="S2838" s="8"/>
      <c r="T2838" s="8">
        <v>0</v>
      </c>
      <c r="U2838" s="26">
        <v>0</v>
      </c>
      <c r="V2838" s="26">
        <v>0</v>
      </c>
      <c r="W2838" s="26">
        <v>5669</v>
      </c>
    </row>
    <row r="2839" spans="1:23">
      <c r="A2839" t="str">
        <f t="shared" si="44"/>
        <v>Jim Wells, Texas</v>
      </c>
      <c r="B2839" t="s">
        <v>2550</v>
      </c>
      <c r="E2839" t="s">
        <v>4653</v>
      </c>
      <c r="F2839" s="25" t="s">
        <v>4654</v>
      </c>
      <c r="G2839" s="6"/>
      <c r="H2839" s="7">
        <v>40972</v>
      </c>
      <c r="I2839" s="8"/>
      <c r="J2839" s="8">
        <v>0</v>
      </c>
      <c r="K2839" s="8"/>
      <c r="L2839" s="8">
        <v>0</v>
      </c>
      <c r="M2839" s="8"/>
      <c r="N2839" s="8">
        <v>0</v>
      </c>
      <c r="O2839" s="8"/>
      <c r="P2839" s="8">
        <v>1</v>
      </c>
      <c r="Q2839" s="8"/>
      <c r="R2839" s="8">
        <v>0</v>
      </c>
      <c r="S2839" s="8"/>
      <c r="T2839" s="8">
        <v>0</v>
      </c>
      <c r="U2839" s="26">
        <v>0</v>
      </c>
      <c r="V2839" s="26">
        <v>0</v>
      </c>
      <c r="W2839" s="26">
        <v>40972</v>
      </c>
    </row>
    <row r="2840" spans="1:23">
      <c r="A2840" t="str">
        <f t="shared" si="44"/>
        <v>Zapata, Texas</v>
      </c>
      <c r="B2840" t="s">
        <v>2550</v>
      </c>
      <c r="E2840" t="s">
        <v>4655</v>
      </c>
      <c r="F2840" s="25" t="s">
        <v>4656</v>
      </c>
      <c r="G2840" s="6"/>
      <c r="H2840" s="7">
        <v>14304</v>
      </c>
      <c r="I2840" s="8"/>
      <c r="J2840" s="8">
        <v>0</v>
      </c>
      <c r="K2840" s="8"/>
      <c r="L2840" s="8">
        <v>0</v>
      </c>
      <c r="M2840" s="8"/>
      <c r="N2840" s="8">
        <v>0</v>
      </c>
      <c r="O2840" s="8"/>
      <c r="P2840" s="8">
        <v>1</v>
      </c>
      <c r="Q2840" s="8"/>
      <c r="R2840" s="8">
        <v>0</v>
      </c>
      <c r="S2840" s="8"/>
      <c r="T2840" s="8">
        <v>0</v>
      </c>
      <c r="U2840" s="26">
        <v>0</v>
      </c>
      <c r="V2840" s="26">
        <v>0</v>
      </c>
      <c r="W2840" s="26">
        <v>14304</v>
      </c>
    </row>
    <row r="2841" spans="1:23">
      <c r="A2841" t="str">
        <f t="shared" si="44"/>
        <v>Howard, Texas</v>
      </c>
      <c r="B2841" t="s">
        <v>2550</v>
      </c>
      <c r="E2841" t="s">
        <v>307</v>
      </c>
      <c r="F2841" s="25" t="s">
        <v>4657</v>
      </c>
      <c r="G2841" s="6"/>
      <c r="H2841" s="7">
        <v>36349</v>
      </c>
      <c r="I2841" s="8"/>
      <c r="J2841" s="8">
        <v>0</v>
      </c>
      <c r="K2841" s="8"/>
      <c r="L2841" s="8">
        <v>0</v>
      </c>
      <c r="M2841" s="8"/>
      <c r="N2841" s="8">
        <v>0</v>
      </c>
      <c r="O2841" s="8"/>
      <c r="P2841" s="8">
        <v>1</v>
      </c>
      <c r="Q2841" s="8"/>
      <c r="R2841" s="8">
        <v>0</v>
      </c>
      <c r="S2841" s="8"/>
      <c r="T2841" s="8">
        <v>0</v>
      </c>
      <c r="U2841" s="26">
        <v>0</v>
      </c>
      <c r="V2841" s="26">
        <v>0</v>
      </c>
      <c r="W2841" s="26">
        <v>36349</v>
      </c>
    </row>
    <row r="2842" spans="1:23">
      <c r="A2842" t="str">
        <f t="shared" si="44"/>
        <v>Clay, Texas</v>
      </c>
      <c r="B2842" t="s">
        <v>2550</v>
      </c>
      <c r="E2842" t="s">
        <v>145</v>
      </c>
      <c r="F2842" s="25" t="s">
        <v>4658</v>
      </c>
      <c r="G2842" s="6"/>
      <c r="H2842" s="7">
        <v>10403</v>
      </c>
      <c r="I2842" s="8"/>
      <c r="J2842" s="8">
        <v>0</v>
      </c>
      <c r="K2842" s="8"/>
      <c r="L2842" s="8">
        <v>0</v>
      </c>
      <c r="M2842" s="8"/>
      <c r="N2842" s="8">
        <v>0</v>
      </c>
      <c r="O2842" s="8"/>
      <c r="P2842" s="8">
        <v>1</v>
      </c>
      <c r="Q2842" s="8"/>
      <c r="R2842" s="8">
        <v>0</v>
      </c>
      <c r="S2842" s="8"/>
      <c r="T2842" s="8">
        <v>0</v>
      </c>
      <c r="U2842" s="26">
        <v>0</v>
      </c>
      <c r="V2842" s="26">
        <v>0</v>
      </c>
      <c r="W2842" s="26">
        <v>10403</v>
      </c>
    </row>
    <row r="2843" spans="1:23">
      <c r="A2843" t="str">
        <f t="shared" si="44"/>
        <v>Jack, Texas</v>
      </c>
      <c r="B2843" t="s">
        <v>2550</v>
      </c>
      <c r="E2843" t="s">
        <v>4659</v>
      </c>
      <c r="F2843" s="25" t="s">
        <v>4660</v>
      </c>
      <c r="G2843" s="6"/>
      <c r="H2843" s="7">
        <v>8852</v>
      </c>
      <c r="I2843" s="8"/>
      <c r="J2843" s="8">
        <v>0</v>
      </c>
      <c r="K2843" s="8"/>
      <c r="L2843" s="8">
        <v>0</v>
      </c>
      <c r="M2843" s="8"/>
      <c r="N2843" s="8">
        <v>0</v>
      </c>
      <c r="O2843" s="8"/>
      <c r="P2843" s="8">
        <v>1</v>
      </c>
      <c r="Q2843" s="8"/>
      <c r="R2843" s="8">
        <v>0</v>
      </c>
      <c r="S2843" s="8"/>
      <c r="T2843" s="8">
        <v>0</v>
      </c>
      <c r="U2843" s="26">
        <v>0</v>
      </c>
      <c r="V2843" s="26">
        <v>0</v>
      </c>
      <c r="W2843" s="26">
        <v>8852</v>
      </c>
    </row>
    <row r="2844" spans="1:23">
      <c r="A2844" t="str">
        <f t="shared" si="44"/>
        <v>Foard, Texas</v>
      </c>
      <c r="B2844" t="s">
        <v>2550</v>
      </c>
      <c r="E2844" t="s">
        <v>4661</v>
      </c>
      <c r="F2844" s="25" t="s">
        <v>4662</v>
      </c>
      <c r="G2844" s="6"/>
      <c r="H2844" s="7">
        <v>1275</v>
      </c>
      <c r="I2844" s="8"/>
      <c r="J2844" s="8">
        <v>0</v>
      </c>
      <c r="K2844" s="8"/>
      <c r="L2844" s="8">
        <v>0</v>
      </c>
      <c r="M2844" s="8"/>
      <c r="N2844" s="8">
        <v>0</v>
      </c>
      <c r="O2844" s="8"/>
      <c r="P2844" s="8">
        <v>1</v>
      </c>
      <c r="Q2844" s="8"/>
      <c r="R2844" s="8">
        <v>0</v>
      </c>
      <c r="S2844" s="8"/>
      <c r="T2844" s="8">
        <v>0</v>
      </c>
      <c r="U2844" s="26">
        <v>0</v>
      </c>
      <c r="V2844" s="26">
        <v>0</v>
      </c>
      <c r="W2844" s="26">
        <v>1275</v>
      </c>
    </row>
    <row r="2845" spans="1:23">
      <c r="A2845" t="str">
        <f t="shared" si="44"/>
        <v>Wichita, Texas</v>
      </c>
      <c r="B2845" t="s">
        <v>2550</v>
      </c>
      <c r="E2845" t="s">
        <v>1725</v>
      </c>
      <c r="F2845" s="25" t="s">
        <v>4663</v>
      </c>
      <c r="G2845" s="6"/>
      <c r="H2845" s="7">
        <v>131596</v>
      </c>
      <c r="I2845" s="8"/>
      <c r="J2845" s="8">
        <v>0.6520106994133561</v>
      </c>
      <c r="K2845" s="8"/>
      <c r="L2845" s="8">
        <v>6.3049028845861582E-2</v>
      </c>
      <c r="M2845" s="8"/>
      <c r="N2845" s="8">
        <v>0</v>
      </c>
      <c r="O2845" s="8"/>
      <c r="P2845" s="8">
        <v>0.2849402717407824</v>
      </c>
      <c r="Q2845" s="8"/>
      <c r="R2845" s="8">
        <v>0</v>
      </c>
      <c r="S2845" s="8"/>
      <c r="T2845" s="8">
        <v>0</v>
      </c>
      <c r="U2845" s="26">
        <v>85802.000000000015</v>
      </c>
      <c r="V2845" s="26">
        <v>8297</v>
      </c>
      <c r="W2845" s="26">
        <v>37497</v>
      </c>
    </row>
    <row r="2846" spans="1:23">
      <c r="A2846" t="str">
        <f t="shared" si="44"/>
        <v>Wise, Texas</v>
      </c>
      <c r="B2846" t="s">
        <v>2550</v>
      </c>
      <c r="E2846" t="s">
        <v>4664</v>
      </c>
      <c r="F2846" s="25" t="s">
        <v>4665</v>
      </c>
      <c r="G2846" s="6"/>
      <c r="H2846" s="7">
        <v>66290</v>
      </c>
      <c r="I2846" s="8"/>
      <c r="J2846" s="8">
        <v>0</v>
      </c>
      <c r="K2846" s="8"/>
      <c r="L2846" s="8">
        <v>2.11645798763011E-2</v>
      </c>
      <c r="M2846" s="8"/>
      <c r="N2846" s="8">
        <v>0</v>
      </c>
      <c r="O2846" s="8"/>
      <c r="P2846" s="8">
        <v>0.97883542012369906</v>
      </c>
      <c r="Q2846" s="8"/>
      <c r="R2846" s="8">
        <v>0</v>
      </c>
      <c r="S2846" s="8"/>
      <c r="T2846" s="8">
        <v>0</v>
      </c>
      <c r="U2846" s="26">
        <v>0</v>
      </c>
      <c r="V2846" s="26">
        <v>1403</v>
      </c>
      <c r="W2846" s="26">
        <v>64887.000000000007</v>
      </c>
    </row>
    <row r="2847" spans="1:23">
      <c r="A2847" t="str">
        <f t="shared" si="44"/>
        <v>Childress, Texas</v>
      </c>
      <c r="B2847" t="s">
        <v>2550</v>
      </c>
      <c r="E2847" t="s">
        <v>4666</v>
      </c>
      <c r="F2847" s="25" t="s">
        <v>4667</v>
      </c>
      <c r="G2847" s="6"/>
      <c r="H2847" s="7">
        <v>7253</v>
      </c>
      <c r="I2847" s="8"/>
      <c r="J2847" s="8">
        <v>0</v>
      </c>
      <c r="K2847" s="8"/>
      <c r="L2847" s="8">
        <v>0</v>
      </c>
      <c r="M2847" s="8"/>
      <c r="N2847" s="8">
        <v>0</v>
      </c>
      <c r="O2847" s="8"/>
      <c r="P2847" s="8">
        <v>1</v>
      </c>
      <c r="Q2847" s="8"/>
      <c r="R2847" s="8">
        <v>0</v>
      </c>
      <c r="S2847" s="8"/>
      <c r="T2847" s="8">
        <v>0</v>
      </c>
      <c r="U2847" s="26">
        <v>0</v>
      </c>
      <c r="V2847" s="26">
        <v>0</v>
      </c>
      <c r="W2847" s="26">
        <v>7253</v>
      </c>
    </row>
    <row r="2848" spans="1:23">
      <c r="A2848" t="str">
        <f t="shared" si="44"/>
        <v>Montague, Texas</v>
      </c>
      <c r="B2848" t="s">
        <v>2550</v>
      </c>
      <c r="E2848" t="s">
        <v>4668</v>
      </c>
      <c r="F2848" s="25" t="s">
        <v>4669</v>
      </c>
      <c r="G2848" s="6"/>
      <c r="H2848" s="7">
        <v>19489</v>
      </c>
      <c r="I2848" s="8"/>
      <c r="J2848" s="8">
        <v>0</v>
      </c>
      <c r="K2848" s="8"/>
      <c r="L2848" s="8">
        <v>0</v>
      </c>
      <c r="M2848" s="8"/>
      <c r="N2848" s="8">
        <v>0</v>
      </c>
      <c r="O2848" s="8"/>
      <c r="P2848" s="8">
        <v>1</v>
      </c>
      <c r="Q2848" s="8"/>
      <c r="R2848" s="8">
        <v>0</v>
      </c>
      <c r="S2848" s="8"/>
      <c r="T2848" s="8">
        <v>0</v>
      </c>
      <c r="U2848" s="26">
        <v>0</v>
      </c>
      <c r="V2848" s="26">
        <v>0</v>
      </c>
      <c r="W2848" s="26">
        <v>19489</v>
      </c>
    </row>
    <row r="2849" spans="1:23">
      <c r="A2849" t="str">
        <f t="shared" si="44"/>
        <v>Cottle, Texas</v>
      </c>
      <c r="B2849" t="s">
        <v>2550</v>
      </c>
      <c r="E2849" t="s">
        <v>4670</v>
      </c>
      <c r="F2849" s="25" t="s">
        <v>4671</v>
      </c>
      <c r="G2849" s="6"/>
      <c r="H2849" s="7">
        <v>1642</v>
      </c>
      <c r="I2849" s="8"/>
      <c r="J2849" s="8">
        <v>0</v>
      </c>
      <c r="K2849" s="8"/>
      <c r="L2849" s="8">
        <v>0</v>
      </c>
      <c r="M2849" s="8"/>
      <c r="N2849" s="8">
        <v>0</v>
      </c>
      <c r="O2849" s="8"/>
      <c r="P2849" s="8">
        <v>1</v>
      </c>
      <c r="Q2849" s="8"/>
      <c r="R2849" s="8">
        <v>0</v>
      </c>
      <c r="S2849" s="8"/>
      <c r="T2849" s="8">
        <v>0</v>
      </c>
      <c r="U2849" s="26">
        <v>0</v>
      </c>
      <c r="V2849" s="26">
        <v>0</v>
      </c>
      <c r="W2849" s="26">
        <v>1642</v>
      </c>
    </row>
    <row r="2850" spans="1:23">
      <c r="A2850" t="str">
        <f t="shared" si="44"/>
        <v>Young, Texas</v>
      </c>
      <c r="B2850" t="s">
        <v>2550</v>
      </c>
      <c r="E2850" t="s">
        <v>4672</v>
      </c>
      <c r="F2850" s="25" t="s">
        <v>4673</v>
      </c>
      <c r="G2850" s="6"/>
      <c r="H2850" s="7">
        <v>18036</v>
      </c>
      <c r="I2850" s="8"/>
      <c r="J2850" s="8">
        <v>0</v>
      </c>
      <c r="K2850" s="8"/>
      <c r="L2850" s="8">
        <v>0</v>
      </c>
      <c r="M2850" s="8"/>
      <c r="N2850" s="8">
        <v>0</v>
      </c>
      <c r="O2850" s="8"/>
      <c r="P2850" s="8">
        <v>1</v>
      </c>
      <c r="Q2850" s="8"/>
      <c r="R2850" s="8">
        <v>0</v>
      </c>
      <c r="S2850" s="8"/>
      <c r="T2850" s="8">
        <v>0</v>
      </c>
      <c r="U2850" s="26">
        <v>0</v>
      </c>
      <c r="V2850" s="26">
        <v>0</v>
      </c>
      <c r="W2850" s="26">
        <v>18036</v>
      </c>
    </row>
    <row r="2851" spans="1:23">
      <c r="A2851" t="str">
        <f t="shared" si="44"/>
        <v>Archer, Texas</v>
      </c>
      <c r="B2851" t="s">
        <v>2550</v>
      </c>
      <c r="E2851" t="s">
        <v>4674</v>
      </c>
      <c r="F2851" s="25" t="s">
        <v>4675</v>
      </c>
      <c r="G2851" s="6"/>
      <c r="H2851" s="7">
        <v>8716</v>
      </c>
      <c r="I2851" s="8"/>
      <c r="J2851" s="8">
        <v>0</v>
      </c>
      <c r="K2851" s="8"/>
      <c r="L2851" s="8">
        <v>0</v>
      </c>
      <c r="M2851" s="8"/>
      <c r="N2851" s="8">
        <v>0</v>
      </c>
      <c r="O2851" s="8"/>
      <c r="P2851" s="8">
        <v>1</v>
      </c>
      <c r="Q2851" s="8"/>
      <c r="R2851" s="8">
        <v>0</v>
      </c>
      <c r="S2851" s="8"/>
      <c r="T2851" s="8">
        <v>0</v>
      </c>
      <c r="U2851" s="26">
        <v>0</v>
      </c>
      <c r="V2851" s="26">
        <v>0</v>
      </c>
      <c r="W2851" s="26">
        <v>8716</v>
      </c>
    </row>
    <row r="2852" spans="1:23">
      <c r="A2852" t="str">
        <f t="shared" si="44"/>
        <v>Baylor, Texas</v>
      </c>
      <c r="B2852" t="s">
        <v>2550</v>
      </c>
      <c r="E2852" t="s">
        <v>4676</v>
      </c>
      <c r="F2852" s="25" t="s">
        <v>4677</v>
      </c>
      <c r="G2852" s="6"/>
      <c r="H2852" s="7">
        <v>3577</v>
      </c>
      <c r="I2852" s="8"/>
      <c r="J2852" s="8">
        <v>0</v>
      </c>
      <c r="K2852" s="8"/>
      <c r="L2852" s="8">
        <v>0</v>
      </c>
      <c r="M2852" s="8"/>
      <c r="N2852" s="8">
        <v>0</v>
      </c>
      <c r="O2852" s="8"/>
      <c r="P2852" s="8">
        <v>1</v>
      </c>
      <c r="Q2852" s="8"/>
      <c r="R2852" s="8">
        <v>0</v>
      </c>
      <c r="S2852" s="8"/>
      <c r="T2852" s="8">
        <v>0</v>
      </c>
      <c r="U2852" s="26">
        <v>0</v>
      </c>
      <c r="V2852" s="26">
        <v>0</v>
      </c>
      <c r="W2852" s="26">
        <v>3577</v>
      </c>
    </row>
    <row r="2853" spans="1:23">
      <c r="A2853" t="str">
        <f t="shared" si="44"/>
        <v>Throckmorton, Texas</v>
      </c>
      <c r="B2853" t="s">
        <v>2550</v>
      </c>
      <c r="E2853" t="s">
        <v>4678</v>
      </c>
      <c r="F2853" s="25" t="s">
        <v>4679</v>
      </c>
      <c r="G2853" s="6"/>
      <c r="H2853" s="7">
        <v>1436</v>
      </c>
      <c r="I2853" s="8"/>
      <c r="J2853" s="8">
        <v>0</v>
      </c>
      <c r="K2853" s="8"/>
      <c r="L2853" s="8">
        <v>0</v>
      </c>
      <c r="M2853" s="8"/>
      <c r="N2853" s="8">
        <v>0</v>
      </c>
      <c r="O2853" s="8"/>
      <c r="P2853" s="8">
        <v>1</v>
      </c>
      <c r="Q2853" s="8"/>
      <c r="R2853" s="8">
        <v>0</v>
      </c>
      <c r="S2853" s="8"/>
      <c r="T2853" s="8">
        <v>0</v>
      </c>
      <c r="U2853" s="26">
        <v>0</v>
      </c>
      <c r="V2853" s="26">
        <v>0</v>
      </c>
      <c r="W2853" s="26">
        <v>1436</v>
      </c>
    </row>
    <row r="2854" spans="1:23">
      <c r="A2854" t="str">
        <f t="shared" si="44"/>
        <v>Hardeman, Texas</v>
      </c>
      <c r="B2854" t="s">
        <v>2550</v>
      </c>
      <c r="E2854" t="s">
        <v>4232</v>
      </c>
      <c r="F2854" s="25" t="s">
        <v>4680</v>
      </c>
      <c r="G2854" s="6"/>
      <c r="H2854" s="7">
        <v>3945</v>
      </c>
      <c r="I2854" s="8"/>
      <c r="J2854" s="8">
        <v>0</v>
      </c>
      <c r="K2854" s="8"/>
      <c r="L2854" s="8">
        <v>0</v>
      </c>
      <c r="M2854" s="8"/>
      <c r="N2854" s="8">
        <v>0</v>
      </c>
      <c r="O2854" s="8"/>
      <c r="P2854" s="8">
        <v>1</v>
      </c>
      <c r="Q2854" s="8"/>
      <c r="R2854" s="8">
        <v>0</v>
      </c>
      <c r="S2854" s="8"/>
      <c r="T2854" s="8">
        <v>0</v>
      </c>
      <c r="U2854" s="26">
        <v>0</v>
      </c>
      <c r="V2854" s="26">
        <v>0</v>
      </c>
      <c r="W2854" s="26">
        <v>3945</v>
      </c>
    </row>
    <row r="2855" spans="1:23">
      <c r="A2855" t="str">
        <f t="shared" si="44"/>
        <v>Palo Pinto, Texas</v>
      </c>
      <c r="B2855" t="s">
        <v>2550</v>
      </c>
      <c r="E2855" t="s">
        <v>4681</v>
      </c>
      <c r="F2855" s="25" t="s">
        <v>4682</v>
      </c>
      <c r="G2855" s="6"/>
      <c r="H2855" s="7">
        <v>28540</v>
      </c>
      <c r="I2855" s="8"/>
      <c r="J2855" s="8">
        <v>0</v>
      </c>
      <c r="K2855" s="8"/>
      <c r="L2855" s="8">
        <v>0</v>
      </c>
      <c r="M2855" s="8"/>
      <c r="N2855" s="8">
        <v>0</v>
      </c>
      <c r="O2855" s="8"/>
      <c r="P2855" s="8">
        <v>1</v>
      </c>
      <c r="Q2855" s="8"/>
      <c r="R2855" s="8">
        <v>0</v>
      </c>
      <c r="S2855" s="8"/>
      <c r="T2855" s="8">
        <v>0</v>
      </c>
      <c r="U2855" s="26">
        <v>0</v>
      </c>
      <c r="V2855" s="26">
        <v>0</v>
      </c>
      <c r="W2855" s="26">
        <v>28540</v>
      </c>
    </row>
    <row r="2856" spans="1:23">
      <c r="A2856" t="str">
        <f t="shared" si="44"/>
        <v>Wilbarger, Texas</v>
      </c>
      <c r="B2856" t="s">
        <v>2550</v>
      </c>
      <c r="E2856" t="s">
        <v>4683</v>
      </c>
      <c r="F2856" s="25" t="s">
        <v>4684</v>
      </c>
      <c r="G2856" s="6"/>
      <c r="H2856" s="7">
        <v>12833</v>
      </c>
      <c r="I2856" s="8"/>
      <c r="J2856" s="8">
        <v>0</v>
      </c>
      <c r="K2856" s="8"/>
      <c r="L2856" s="8">
        <v>0</v>
      </c>
      <c r="M2856" s="8"/>
      <c r="N2856" s="8">
        <v>0</v>
      </c>
      <c r="O2856" s="8"/>
      <c r="P2856" s="8">
        <v>1</v>
      </c>
      <c r="Q2856" s="8"/>
      <c r="R2856" s="8">
        <v>0</v>
      </c>
      <c r="S2856" s="8"/>
      <c r="T2856" s="8">
        <v>0</v>
      </c>
      <c r="U2856" s="26">
        <v>0</v>
      </c>
      <c r="V2856" s="26">
        <v>0</v>
      </c>
      <c r="W2856" s="26">
        <v>12833</v>
      </c>
    </row>
    <row r="2857" spans="1:23">
      <c r="A2857" t="str">
        <f t="shared" si="44"/>
        <v>Stephens, Texas</v>
      </c>
      <c r="B2857" t="s">
        <v>2550</v>
      </c>
      <c r="E2857" t="s">
        <v>911</v>
      </c>
      <c r="F2857" s="25" t="s">
        <v>4685</v>
      </c>
      <c r="G2857" s="6"/>
      <c r="H2857" s="7">
        <v>9364</v>
      </c>
      <c r="I2857" s="8"/>
      <c r="J2857" s="8">
        <v>0</v>
      </c>
      <c r="K2857" s="8"/>
      <c r="L2857" s="8">
        <v>0</v>
      </c>
      <c r="M2857" s="8"/>
      <c r="N2857" s="8">
        <v>0</v>
      </c>
      <c r="O2857" s="8"/>
      <c r="P2857" s="8">
        <v>1</v>
      </c>
      <c r="Q2857" s="8"/>
      <c r="R2857" s="8">
        <v>0</v>
      </c>
      <c r="S2857" s="8"/>
      <c r="T2857" s="8">
        <v>0</v>
      </c>
      <c r="U2857" s="26">
        <v>0</v>
      </c>
      <c r="V2857" s="26">
        <v>0</v>
      </c>
      <c r="W2857" s="26">
        <v>9364</v>
      </c>
    </row>
    <row r="2858" spans="1:23">
      <c r="A2858" t="str">
        <f t="shared" si="44"/>
        <v>Montgomery, Texas</v>
      </c>
      <c r="B2858" t="s">
        <v>2550</v>
      </c>
      <c r="E2858" t="s">
        <v>133</v>
      </c>
      <c r="F2858" s="25" t="s">
        <v>4686</v>
      </c>
      <c r="G2858" s="6"/>
      <c r="H2858" s="7">
        <v>571949</v>
      </c>
      <c r="I2858" s="8"/>
      <c r="J2858" s="8">
        <v>0.26421411699294867</v>
      </c>
      <c r="K2858" s="8"/>
      <c r="L2858" s="8">
        <v>0.31697756268478483</v>
      </c>
      <c r="M2858" s="8"/>
      <c r="N2858" s="8">
        <v>0</v>
      </c>
      <c r="O2858" s="8"/>
      <c r="P2858" s="8">
        <v>0.4188083203222665</v>
      </c>
      <c r="Q2858" s="8"/>
      <c r="R2858" s="8">
        <v>0</v>
      </c>
      <c r="S2858" s="8"/>
      <c r="T2858" s="8">
        <v>0</v>
      </c>
      <c r="U2858" s="26">
        <v>151117</v>
      </c>
      <c r="V2858" s="26">
        <v>181295</v>
      </c>
      <c r="W2858" s="26">
        <v>239537</v>
      </c>
    </row>
    <row r="2859" spans="1:23">
      <c r="A2859" t="str">
        <f t="shared" si="44"/>
        <v>Brazos, Texas</v>
      </c>
      <c r="B2859" t="s">
        <v>2550</v>
      </c>
      <c r="E2859" t="s">
        <v>4687</v>
      </c>
      <c r="F2859" s="25" t="s">
        <v>4688</v>
      </c>
      <c r="G2859" s="6"/>
      <c r="H2859" s="7">
        <v>222981</v>
      </c>
      <c r="I2859" s="8"/>
      <c r="J2859" s="8">
        <v>0.80644987689534098</v>
      </c>
      <c r="K2859" s="8"/>
      <c r="L2859" s="8">
        <v>2.6522439131585203E-2</v>
      </c>
      <c r="M2859" s="8"/>
      <c r="N2859" s="8">
        <v>0</v>
      </c>
      <c r="O2859" s="8"/>
      <c r="P2859" s="8">
        <v>0.16702768397307396</v>
      </c>
      <c r="Q2859" s="8"/>
      <c r="R2859" s="8">
        <v>0</v>
      </c>
      <c r="S2859" s="8"/>
      <c r="T2859" s="8">
        <v>0</v>
      </c>
      <c r="U2859" s="26">
        <v>179823.00000000003</v>
      </c>
      <c r="V2859" s="26">
        <v>5914</v>
      </c>
      <c r="W2859" s="26">
        <v>37244.000000000007</v>
      </c>
    </row>
    <row r="2860" spans="1:23">
      <c r="A2860" t="str">
        <f t="shared" si="44"/>
        <v>Leon, Texas</v>
      </c>
      <c r="B2860" t="s">
        <v>2550</v>
      </c>
      <c r="E2860" t="s">
        <v>695</v>
      </c>
      <c r="F2860" s="25" t="s">
        <v>4689</v>
      </c>
      <c r="G2860" s="6"/>
      <c r="H2860" s="7">
        <v>17225</v>
      </c>
      <c r="I2860" s="8"/>
      <c r="J2860" s="8">
        <v>0</v>
      </c>
      <c r="K2860" s="8"/>
      <c r="L2860" s="8">
        <v>0</v>
      </c>
      <c r="M2860" s="8"/>
      <c r="N2860" s="8">
        <v>0</v>
      </c>
      <c r="O2860" s="8"/>
      <c r="P2860" s="8">
        <v>1</v>
      </c>
      <c r="Q2860" s="8"/>
      <c r="R2860" s="8">
        <v>0</v>
      </c>
      <c r="S2860" s="8"/>
      <c r="T2860" s="8">
        <v>0</v>
      </c>
      <c r="U2860" s="26">
        <v>0</v>
      </c>
      <c r="V2860" s="26">
        <v>0</v>
      </c>
      <c r="W2860" s="26">
        <v>17225</v>
      </c>
    </row>
    <row r="2861" spans="1:23">
      <c r="A2861" t="str">
        <f t="shared" si="44"/>
        <v>Grimes, Texas</v>
      </c>
      <c r="B2861" t="s">
        <v>2550</v>
      </c>
      <c r="E2861" t="s">
        <v>4690</v>
      </c>
      <c r="F2861" s="25" t="s">
        <v>4691</v>
      </c>
      <c r="G2861" s="6"/>
      <c r="H2861" s="7">
        <v>27984</v>
      </c>
      <c r="I2861" s="8"/>
      <c r="J2861" s="8">
        <v>0</v>
      </c>
      <c r="K2861" s="8"/>
      <c r="L2861" s="8">
        <v>0</v>
      </c>
      <c r="M2861" s="8"/>
      <c r="N2861" s="8">
        <v>0</v>
      </c>
      <c r="O2861" s="8"/>
      <c r="P2861" s="8">
        <v>1</v>
      </c>
      <c r="Q2861" s="8"/>
      <c r="R2861" s="8">
        <v>0</v>
      </c>
      <c r="S2861" s="8"/>
      <c r="T2861" s="8">
        <v>0</v>
      </c>
      <c r="U2861" s="26">
        <v>0</v>
      </c>
      <c r="V2861" s="26">
        <v>0</v>
      </c>
      <c r="W2861" s="26">
        <v>27984</v>
      </c>
    </row>
    <row r="2862" spans="1:23">
      <c r="A2862" t="str">
        <f t="shared" si="44"/>
        <v>Madison, Texas</v>
      </c>
      <c r="B2862" t="s">
        <v>2550</v>
      </c>
      <c r="E2862" t="s">
        <v>121</v>
      </c>
      <c r="F2862" s="25" t="s">
        <v>4692</v>
      </c>
      <c r="G2862" s="6"/>
      <c r="H2862" s="7">
        <v>14197</v>
      </c>
      <c r="I2862" s="8"/>
      <c r="J2862" s="8">
        <v>0</v>
      </c>
      <c r="K2862" s="8"/>
      <c r="L2862" s="8">
        <v>0</v>
      </c>
      <c r="M2862" s="8"/>
      <c r="N2862" s="8">
        <v>0</v>
      </c>
      <c r="O2862" s="8"/>
      <c r="P2862" s="8">
        <v>1</v>
      </c>
      <c r="Q2862" s="8"/>
      <c r="R2862" s="8">
        <v>0</v>
      </c>
      <c r="S2862" s="8"/>
      <c r="T2862" s="8">
        <v>0</v>
      </c>
      <c r="U2862" s="26">
        <v>0</v>
      </c>
      <c r="V2862" s="26">
        <v>0</v>
      </c>
      <c r="W2862" s="26">
        <v>14197</v>
      </c>
    </row>
    <row r="2863" spans="1:23">
      <c r="A2863" t="str">
        <f t="shared" si="44"/>
        <v>Milam, Texas</v>
      </c>
      <c r="B2863" t="s">
        <v>2550</v>
      </c>
      <c r="E2863" t="s">
        <v>4693</v>
      </c>
      <c r="F2863" s="25" t="s">
        <v>4694</v>
      </c>
      <c r="G2863" s="6"/>
      <c r="H2863" s="7">
        <v>24770</v>
      </c>
      <c r="I2863" s="8"/>
      <c r="J2863" s="8">
        <v>0</v>
      </c>
      <c r="K2863" s="8"/>
      <c r="L2863" s="8">
        <v>0</v>
      </c>
      <c r="M2863" s="8"/>
      <c r="N2863" s="8">
        <v>0</v>
      </c>
      <c r="O2863" s="8"/>
      <c r="P2863" s="8">
        <v>1</v>
      </c>
      <c r="Q2863" s="8"/>
      <c r="R2863" s="8">
        <v>0</v>
      </c>
      <c r="S2863" s="8"/>
      <c r="T2863" s="8">
        <v>0</v>
      </c>
      <c r="U2863" s="26">
        <v>0</v>
      </c>
      <c r="V2863" s="26">
        <v>0</v>
      </c>
      <c r="W2863" s="26">
        <v>24770</v>
      </c>
    </row>
    <row r="2864" spans="1:23">
      <c r="A2864" t="str">
        <f t="shared" si="44"/>
        <v>Robertson, Texas</v>
      </c>
      <c r="B2864" t="s">
        <v>2550</v>
      </c>
      <c r="E2864" t="s">
        <v>1764</v>
      </c>
      <c r="F2864" s="25" t="s">
        <v>4695</v>
      </c>
      <c r="G2864" s="6"/>
      <c r="H2864" s="7">
        <v>16990</v>
      </c>
      <c r="I2864" s="8"/>
      <c r="J2864" s="8">
        <v>0</v>
      </c>
      <c r="K2864" s="8"/>
      <c r="L2864" s="8">
        <v>0</v>
      </c>
      <c r="M2864" s="8"/>
      <c r="N2864" s="8">
        <v>0</v>
      </c>
      <c r="O2864" s="8"/>
      <c r="P2864" s="8">
        <v>1</v>
      </c>
      <c r="Q2864" s="8"/>
      <c r="R2864" s="8">
        <v>0</v>
      </c>
      <c r="S2864" s="8"/>
      <c r="T2864" s="8">
        <v>0</v>
      </c>
      <c r="U2864" s="26">
        <v>0</v>
      </c>
      <c r="V2864" s="26">
        <v>0</v>
      </c>
      <c r="W2864" s="26">
        <v>16990</v>
      </c>
    </row>
    <row r="2865" spans="1:23">
      <c r="A2865" t="str">
        <f t="shared" si="44"/>
        <v>Burleson, Texas</v>
      </c>
      <c r="B2865" t="s">
        <v>2550</v>
      </c>
      <c r="E2865" t="s">
        <v>4696</v>
      </c>
      <c r="F2865" s="25" t="s">
        <v>4697</v>
      </c>
      <c r="G2865" s="6"/>
      <c r="H2865" s="7">
        <v>18058</v>
      </c>
      <c r="I2865" s="8"/>
      <c r="J2865" s="8">
        <v>0</v>
      </c>
      <c r="K2865" s="8"/>
      <c r="L2865" s="8">
        <v>0</v>
      </c>
      <c r="M2865" s="8"/>
      <c r="N2865" s="8">
        <v>0</v>
      </c>
      <c r="O2865" s="8"/>
      <c r="P2865" s="8">
        <v>1</v>
      </c>
      <c r="Q2865" s="8"/>
      <c r="R2865" s="8">
        <v>0</v>
      </c>
      <c r="S2865" s="8"/>
      <c r="T2865" s="8">
        <v>0</v>
      </c>
      <c r="U2865" s="26">
        <v>0</v>
      </c>
      <c r="V2865" s="26">
        <v>0</v>
      </c>
      <c r="W2865" s="26">
        <v>18058</v>
      </c>
    </row>
    <row r="2866" spans="1:23">
      <c r="A2866" t="str">
        <f t="shared" si="44"/>
        <v>Salt Lake, Utah</v>
      </c>
      <c r="B2866" t="s">
        <v>4698</v>
      </c>
      <c r="E2866" t="s">
        <v>4699</v>
      </c>
      <c r="F2866" s="25" t="s">
        <v>4700</v>
      </c>
      <c r="G2866" s="6"/>
      <c r="H2866" s="7">
        <v>1133646</v>
      </c>
      <c r="I2866" s="8"/>
      <c r="J2866" s="8">
        <v>0.17336187839942979</v>
      </c>
      <c r="K2866" s="8"/>
      <c r="L2866" s="8">
        <v>0.76513744149408203</v>
      </c>
      <c r="M2866" s="8"/>
      <c r="N2866" s="8">
        <v>0</v>
      </c>
      <c r="O2866" s="8"/>
      <c r="P2866" s="8">
        <v>6.1500680106488272E-2</v>
      </c>
      <c r="Q2866" s="8"/>
      <c r="R2866" s="8">
        <v>0</v>
      </c>
      <c r="S2866" s="8"/>
      <c r="T2866" s="8">
        <v>0</v>
      </c>
      <c r="U2866" s="26">
        <v>196531</v>
      </c>
      <c r="V2866" s="26">
        <v>867395.00000000012</v>
      </c>
      <c r="W2866" s="26">
        <v>69720</v>
      </c>
    </row>
    <row r="2867" spans="1:23">
      <c r="A2867" t="str">
        <f t="shared" si="44"/>
        <v>Utah, Utah</v>
      </c>
      <c r="B2867" t="s">
        <v>4698</v>
      </c>
      <c r="E2867" t="s">
        <v>4698</v>
      </c>
      <c r="F2867" s="25" t="s">
        <v>4701</v>
      </c>
      <c r="G2867" s="6"/>
      <c r="H2867" s="7">
        <v>605490</v>
      </c>
      <c r="I2867" s="8"/>
      <c r="J2867" s="8">
        <v>0.32620357066177813</v>
      </c>
      <c r="K2867" s="8"/>
      <c r="L2867" s="8">
        <v>0.45266808700391425</v>
      </c>
      <c r="M2867" s="8"/>
      <c r="N2867" s="8">
        <v>0</v>
      </c>
      <c r="O2867" s="8"/>
      <c r="P2867" s="8">
        <v>0.22112834233430775</v>
      </c>
      <c r="Q2867" s="8"/>
      <c r="R2867" s="8">
        <v>0</v>
      </c>
      <c r="S2867" s="8"/>
      <c r="T2867" s="8">
        <v>0</v>
      </c>
      <c r="U2867" s="26">
        <v>197513.00000000003</v>
      </c>
      <c r="V2867" s="26">
        <v>274086.00000000006</v>
      </c>
      <c r="W2867" s="26">
        <v>133891</v>
      </c>
    </row>
    <row r="2868" spans="1:23">
      <c r="A2868" t="str">
        <f t="shared" si="44"/>
        <v>Rich, Utah</v>
      </c>
      <c r="B2868" t="s">
        <v>4698</v>
      </c>
      <c r="E2868" t="s">
        <v>4702</v>
      </c>
      <c r="F2868" s="25" t="s">
        <v>4703</v>
      </c>
      <c r="G2868" s="6"/>
      <c r="H2868" s="7">
        <v>2389</v>
      </c>
      <c r="I2868" s="8"/>
      <c r="J2868" s="8">
        <v>0</v>
      </c>
      <c r="K2868" s="8"/>
      <c r="L2868" s="8">
        <v>0</v>
      </c>
      <c r="M2868" s="8"/>
      <c r="N2868" s="8">
        <v>0</v>
      </c>
      <c r="O2868" s="8"/>
      <c r="P2868" s="8">
        <v>1</v>
      </c>
      <c r="Q2868" s="8"/>
      <c r="R2868" s="8">
        <v>0</v>
      </c>
      <c r="S2868" s="8"/>
      <c r="T2868" s="8">
        <v>0</v>
      </c>
      <c r="U2868" s="26">
        <v>0</v>
      </c>
      <c r="V2868" s="26">
        <v>0</v>
      </c>
      <c r="W2868" s="26">
        <v>2389</v>
      </c>
    </row>
    <row r="2869" spans="1:23">
      <c r="A2869" t="str">
        <f t="shared" si="44"/>
        <v>Cache, Utah</v>
      </c>
      <c r="B2869" t="s">
        <v>4698</v>
      </c>
      <c r="E2869" t="s">
        <v>4704</v>
      </c>
      <c r="F2869" s="25" t="s">
        <v>4705</v>
      </c>
      <c r="G2869" s="6"/>
      <c r="H2869" s="7">
        <v>124165</v>
      </c>
      <c r="I2869" s="8"/>
      <c r="J2869" s="8">
        <v>0.36190552893327427</v>
      </c>
      <c r="K2869" s="8"/>
      <c r="L2869" s="8">
        <v>0.25977529899730195</v>
      </c>
      <c r="M2869" s="8"/>
      <c r="N2869" s="8">
        <v>0</v>
      </c>
      <c r="O2869" s="8"/>
      <c r="P2869" s="8">
        <v>0.37831917206942373</v>
      </c>
      <c r="Q2869" s="8"/>
      <c r="R2869" s="8">
        <v>0</v>
      </c>
      <c r="S2869" s="8"/>
      <c r="T2869" s="8">
        <v>0</v>
      </c>
      <c r="U2869" s="26">
        <v>44936</v>
      </c>
      <c r="V2869" s="26">
        <v>32254.999999999996</v>
      </c>
      <c r="W2869" s="26">
        <v>46974</v>
      </c>
    </row>
    <row r="2870" spans="1:23">
      <c r="A2870" t="str">
        <f t="shared" si="44"/>
        <v>Duchesne, Utah</v>
      </c>
      <c r="B2870" t="s">
        <v>4698</v>
      </c>
      <c r="E2870" t="s">
        <v>4706</v>
      </c>
      <c r="F2870" s="25" t="s">
        <v>4707</v>
      </c>
      <c r="G2870" s="6"/>
      <c r="H2870" s="7">
        <v>20148</v>
      </c>
      <c r="I2870" s="8"/>
      <c r="J2870" s="8">
        <v>0</v>
      </c>
      <c r="K2870" s="8"/>
      <c r="L2870" s="8">
        <v>0</v>
      </c>
      <c r="M2870" s="8"/>
      <c r="N2870" s="8">
        <v>0</v>
      </c>
      <c r="O2870" s="8"/>
      <c r="P2870" s="8">
        <v>1</v>
      </c>
      <c r="Q2870" s="8"/>
      <c r="R2870" s="8">
        <v>0</v>
      </c>
      <c r="S2870" s="8"/>
      <c r="T2870" s="8">
        <v>0</v>
      </c>
      <c r="U2870" s="26">
        <v>0</v>
      </c>
      <c r="V2870" s="26">
        <v>0</v>
      </c>
      <c r="W2870" s="26">
        <v>20148</v>
      </c>
    </row>
    <row r="2871" spans="1:23">
      <c r="A2871" t="str">
        <f t="shared" si="44"/>
        <v>Davis, Utah</v>
      </c>
      <c r="B2871" t="s">
        <v>4698</v>
      </c>
      <c r="E2871" t="s">
        <v>1138</v>
      </c>
      <c r="F2871" s="25" t="s">
        <v>4708</v>
      </c>
      <c r="G2871" s="6"/>
      <c r="H2871" s="7">
        <v>345767</v>
      </c>
      <c r="I2871" s="8"/>
      <c r="J2871" s="8">
        <v>6.7638033704778069E-2</v>
      </c>
      <c r="K2871" s="8"/>
      <c r="L2871" s="8">
        <v>0.77567552716135435</v>
      </c>
      <c r="M2871" s="8"/>
      <c r="N2871" s="8">
        <v>0</v>
      </c>
      <c r="O2871" s="8"/>
      <c r="P2871" s="8">
        <v>0.15668643913386759</v>
      </c>
      <c r="Q2871" s="8"/>
      <c r="R2871" s="8">
        <v>0</v>
      </c>
      <c r="S2871" s="8"/>
      <c r="T2871" s="8">
        <v>0</v>
      </c>
      <c r="U2871" s="26">
        <v>23387</v>
      </c>
      <c r="V2871" s="26">
        <v>268203</v>
      </c>
      <c r="W2871" s="26">
        <v>54177</v>
      </c>
    </row>
    <row r="2872" spans="1:23">
      <c r="A2872" t="str">
        <f t="shared" si="44"/>
        <v>Box Elder, Utah</v>
      </c>
      <c r="B2872" t="s">
        <v>4698</v>
      </c>
      <c r="E2872" t="s">
        <v>4709</v>
      </c>
      <c r="F2872" s="25" t="s">
        <v>4710</v>
      </c>
      <c r="G2872" s="6"/>
      <c r="H2872" s="7">
        <v>53946</v>
      </c>
      <c r="I2872" s="8"/>
      <c r="J2872" s="8">
        <v>0</v>
      </c>
      <c r="K2872" s="8"/>
      <c r="L2872" s="8">
        <v>0.32404626849071294</v>
      </c>
      <c r="M2872" s="8"/>
      <c r="N2872" s="8">
        <v>0</v>
      </c>
      <c r="O2872" s="8"/>
      <c r="P2872" s="8">
        <v>0.67595373150928706</v>
      </c>
      <c r="Q2872" s="8"/>
      <c r="R2872" s="8">
        <v>0</v>
      </c>
      <c r="S2872" s="8"/>
      <c r="T2872" s="8">
        <v>0</v>
      </c>
      <c r="U2872" s="26">
        <v>0</v>
      </c>
      <c r="V2872" s="26">
        <v>17481</v>
      </c>
      <c r="W2872" s="26">
        <v>36465</v>
      </c>
    </row>
    <row r="2873" spans="1:23">
      <c r="A2873" t="str">
        <f t="shared" si="44"/>
        <v>Millard, Utah</v>
      </c>
      <c r="B2873" t="s">
        <v>4698</v>
      </c>
      <c r="E2873" t="s">
        <v>4711</v>
      </c>
      <c r="F2873" s="25" t="s">
        <v>4712</v>
      </c>
      <c r="G2873" s="6"/>
      <c r="H2873" s="7">
        <v>12854</v>
      </c>
      <c r="I2873" s="8"/>
      <c r="J2873" s="8">
        <v>0</v>
      </c>
      <c r="K2873" s="8"/>
      <c r="L2873" s="8">
        <v>0</v>
      </c>
      <c r="M2873" s="8"/>
      <c r="N2873" s="8">
        <v>0</v>
      </c>
      <c r="O2873" s="8"/>
      <c r="P2873" s="8">
        <v>1</v>
      </c>
      <c r="Q2873" s="8"/>
      <c r="R2873" s="8">
        <v>0</v>
      </c>
      <c r="S2873" s="8"/>
      <c r="T2873" s="8">
        <v>0</v>
      </c>
      <c r="U2873" s="26">
        <v>0</v>
      </c>
      <c r="V2873" s="26">
        <v>0</v>
      </c>
      <c r="W2873" s="26">
        <v>12854</v>
      </c>
    </row>
    <row r="2874" spans="1:23">
      <c r="A2874" t="str">
        <f t="shared" si="44"/>
        <v>Morgan, Utah</v>
      </c>
      <c r="B2874" t="s">
        <v>4698</v>
      </c>
      <c r="E2874" t="s">
        <v>123</v>
      </c>
      <c r="F2874" s="25" t="s">
        <v>4713</v>
      </c>
      <c r="G2874" s="6"/>
      <c r="H2874" s="7">
        <v>11664</v>
      </c>
      <c r="I2874" s="8"/>
      <c r="J2874" s="8">
        <v>0</v>
      </c>
      <c r="K2874" s="8"/>
      <c r="L2874" s="8">
        <v>0</v>
      </c>
      <c r="M2874" s="8"/>
      <c r="N2874" s="8">
        <v>0</v>
      </c>
      <c r="O2874" s="8"/>
      <c r="P2874" s="8">
        <v>1</v>
      </c>
      <c r="Q2874" s="8"/>
      <c r="R2874" s="8">
        <v>0</v>
      </c>
      <c r="S2874" s="8"/>
      <c r="T2874" s="8">
        <v>0</v>
      </c>
      <c r="U2874" s="26">
        <v>0</v>
      </c>
      <c r="V2874" s="26">
        <v>0</v>
      </c>
      <c r="W2874" s="26">
        <v>11664</v>
      </c>
    </row>
    <row r="2875" spans="1:23">
      <c r="A2875" t="str">
        <f t="shared" si="44"/>
        <v>Weber, Utah</v>
      </c>
      <c r="B2875" t="s">
        <v>4698</v>
      </c>
      <c r="E2875" t="s">
        <v>4714</v>
      </c>
      <c r="F2875" s="25" t="s">
        <v>4715</v>
      </c>
      <c r="G2875" s="6"/>
      <c r="H2875" s="7">
        <v>251498</v>
      </c>
      <c r="I2875" s="8"/>
      <c r="J2875" s="8">
        <v>0.35009821151659259</v>
      </c>
      <c r="K2875" s="8"/>
      <c r="L2875" s="8">
        <v>0.52488687782805432</v>
      </c>
      <c r="M2875" s="8"/>
      <c r="N2875" s="8">
        <v>0</v>
      </c>
      <c r="O2875" s="8"/>
      <c r="P2875" s="8">
        <v>0.12501491065535311</v>
      </c>
      <c r="Q2875" s="8"/>
      <c r="R2875" s="8">
        <v>0</v>
      </c>
      <c r="S2875" s="8"/>
      <c r="T2875" s="8">
        <v>0</v>
      </c>
      <c r="U2875" s="26">
        <v>88049</v>
      </c>
      <c r="V2875" s="26">
        <v>132008</v>
      </c>
      <c r="W2875" s="26">
        <v>31440.999999999996</v>
      </c>
    </row>
    <row r="2876" spans="1:23">
      <c r="A2876" t="str">
        <f t="shared" si="44"/>
        <v>Kane, Utah</v>
      </c>
      <c r="B2876" t="s">
        <v>4698</v>
      </c>
      <c r="E2876" t="s">
        <v>1288</v>
      </c>
      <c r="F2876" s="25" t="s">
        <v>4716</v>
      </c>
      <c r="G2876" s="6"/>
      <c r="H2876" s="7">
        <v>7484</v>
      </c>
      <c r="I2876" s="8"/>
      <c r="J2876" s="8">
        <v>0</v>
      </c>
      <c r="K2876" s="8"/>
      <c r="L2876" s="8">
        <v>0</v>
      </c>
      <c r="M2876" s="8"/>
      <c r="N2876" s="8">
        <v>0</v>
      </c>
      <c r="O2876" s="8"/>
      <c r="P2876" s="8">
        <v>1</v>
      </c>
      <c r="Q2876" s="8"/>
      <c r="R2876" s="8">
        <v>0</v>
      </c>
      <c r="S2876" s="8"/>
      <c r="T2876" s="8">
        <v>0</v>
      </c>
      <c r="U2876" s="26">
        <v>0</v>
      </c>
      <c r="V2876" s="26">
        <v>0</v>
      </c>
      <c r="W2876" s="26">
        <v>7484</v>
      </c>
    </row>
    <row r="2877" spans="1:23">
      <c r="A2877" t="str">
        <f t="shared" si="44"/>
        <v>Sevier, Utah</v>
      </c>
      <c r="B2877" t="s">
        <v>4698</v>
      </c>
      <c r="E2877" t="s">
        <v>262</v>
      </c>
      <c r="F2877" s="25" t="s">
        <v>4717</v>
      </c>
      <c r="G2877" s="6"/>
      <c r="H2877" s="7">
        <v>21280</v>
      </c>
      <c r="I2877" s="8"/>
      <c r="J2877" s="8">
        <v>0</v>
      </c>
      <c r="K2877" s="8"/>
      <c r="L2877" s="8">
        <v>0</v>
      </c>
      <c r="M2877" s="8"/>
      <c r="N2877" s="8">
        <v>0</v>
      </c>
      <c r="O2877" s="8"/>
      <c r="P2877" s="8">
        <v>1</v>
      </c>
      <c r="Q2877" s="8"/>
      <c r="R2877" s="8">
        <v>0</v>
      </c>
      <c r="S2877" s="8"/>
      <c r="T2877" s="8">
        <v>0</v>
      </c>
      <c r="U2877" s="26">
        <v>0</v>
      </c>
      <c r="V2877" s="26">
        <v>0</v>
      </c>
      <c r="W2877" s="26">
        <v>21280</v>
      </c>
    </row>
    <row r="2878" spans="1:23">
      <c r="A2878" t="str">
        <f t="shared" si="44"/>
        <v>Garfield, Utah</v>
      </c>
      <c r="B2878" t="s">
        <v>4698</v>
      </c>
      <c r="E2878" t="s">
        <v>563</v>
      </c>
      <c r="F2878" s="25" t="s">
        <v>4718</v>
      </c>
      <c r="G2878" s="6"/>
      <c r="H2878" s="7">
        <v>4998</v>
      </c>
      <c r="I2878" s="8"/>
      <c r="J2878" s="8">
        <v>0</v>
      </c>
      <c r="K2878" s="8"/>
      <c r="L2878" s="8">
        <v>0</v>
      </c>
      <c r="M2878" s="8"/>
      <c r="N2878" s="8">
        <v>0</v>
      </c>
      <c r="O2878" s="8"/>
      <c r="P2878" s="8">
        <v>1</v>
      </c>
      <c r="Q2878" s="8"/>
      <c r="R2878" s="8">
        <v>0</v>
      </c>
      <c r="S2878" s="8"/>
      <c r="T2878" s="8">
        <v>0</v>
      </c>
      <c r="U2878" s="26">
        <v>0</v>
      </c>
      <c r="V2878" s="26">
        <v>0</v>
      </c>
      <c r="W2878" s="26">
        <v>4998</v>
      </c>
    </row>
    <row r="2879" spans="1:23">
      <c r="A2879" t="str">
        <f t="shared" si="44"/>
        <v>Washington, Utah</v>
      </c>
      <c r="B2879" t="s">
        <v>4698</v>
      </c>
      <c r="E2879" t="s">
        <v>207</v>
      </c>
      <c r="F2879" s="25" t="s">
        <v>4719</v>
      </c>
      <c r="G2879" s="6"/>
      <c r="H2879" s="7">
        <v>165811</v>
      </c>
      <c r="I2879" s="8"/>
      <c r="J2879" s="8">
        <v>0.31591390197272801</v>
      </c>
      <c r="K2879" s="8"/>
      <c r="L2879" s="8">
        <v>0.1157703650541882</v>
      </c>
      <c r="M2879" s="8"/>
      <c r="N2879" s="8">
        <v>0</v>
      </c>
      <c r="O2879" s="8"/>
      <c r="P2879" s="8">
        <v>0.5683157329730838</v>
      </c>
      <c r="Q2879" s="8"/>
      <c r="R2879" s="8">
        <v>0</v>
      </c>
      <c r="S2879" s="8"/>
      <c r="T2879" s="8">
        <v>0</v>
      </c>
      <c r="U2879" s="26">
        <v>52382</v>
      </c>
      <c r="V2879" s="26">
        <v>19196</v>
      </c>
      <c r="W2879" s="26">
        <v>94233</v>
      </c>
    </row>
    <row r="2880" spans="1:23">
      <c r="A2880" t="str">
        <f t="shared" si="44"/>
        <v>Piute, Utah</v>
      </c>
      <c r="B2880" t="s">
        <v>4698</v>
      </c>
      <c r="E2880" t="s">
        <v>4720</v>
      </c>
      <c r="F2880" s="25" t="s">
        <v>4721</v>
      </c>
      <c r="G2880" s="6"/>
      <c r="H2880" s="7">
        <v>1866</v>
      </c>
      <c r="I2880" s="8"/>
      <c r="J2880" s="8">
        <v>0</v>
      </c>
      <c r="K2880" s="8"/>
      <c r="L2880" s="8">
        <v>0</v>
      </c>
      <c r="M2880" s="8"/>
      <c r="N2880" s="8">
        <v>0</v>
      </c>
      <c r="O2880" s="8"/>
      <c r="P2880" s="8">
        <v>1</v>
      </c>
      <c r="Q2880" s="8"/>
      <c r="R2880" s="8">
        <v>0</v>
      </c>
      <c r="S2880" s="8"/>
      <c r="T2880" s="8">
        <v>0</v>
      </c>
      <c r="U2880" s="26">
        <v>0</v>
      </c>
      <c r="V2880" s="26">
        <v>0</v>
      </c>
      <c r="W2880" s="26">
        <v>1866</v>
      </c>
    </row>
    <row r="2881" spans="1:23">
      <c r="A2881" t="str">
        <f t="shared" si="44"/>
        <v>Emery, Utah</v>
      </c>
      <c r="B2881" t="s">
        <v>4698</v>
      </c>
      <c r="E2881" t="s">
        <v>4722</v>
      </c>
      <c r="F2881" s="25" t="s">
        <v>4723</v>
      </c>
      <c r="G2881" s="6"/>
      <c r="H2881" s="7">
        <v>10117</v>
      </c>
      <c r="I2881" s="8"/>
      <c r="J2881" s="8">
        <v>0</v>
      </c>
      <c r="K2881" s="8"/>
      <c r="L2881" s="8">
        <v>0</v>
      </c>
      <c r="M2881" s="8"/>
      <c r="N2881" s="8">
        <v>0</v>
      </c>
      <c r="O2881" s="8"/>
      <c r="P2881" s="8">
        <v>1</v>
      </c>
      <c r="Q2881" s="8"/>
      <c r="R2881" s="8">
        <v>0</v>
      </c>
      <c r="S2881" s="8"/>
      <c r="T2881" s="8">
        <v>0</v>
      </c>
      <c r="U2881" s="26">
        <v>0</v>
      </c>
      <c r="V2881" s="26">
        <v>0</v>
      </c>
      <c r="W2881" s="26">
        <v>10117</v>
      </c>
    </row>
    <row r="2882" spans="1:23">
      <c r="A2882" t="str">
        <f t="shared" si="44"/>
        <v>Daggett, Utah</v>
      </c>
      <c r="B2882" t="s">
        <v>4698</v>
      </c>
      <c r="E2882" t="s">
        <v>4724</v>
      </c>
      <c r="F2882" s="25" t="s">
        <v>4725</v>
      </c>
      <c r="G2882" s="6"/>
      <c r="H2882" s="7">
        <v>613</v>
      </c>
      <c r="I2882" s="8"/>
      <c r="J2882" s="8">
        <v>0</v>
      </c>
      <c r="K2882" s="8"/>
      <c r="L2882" s="8">
        <v>0</v>
      </c>
      <c r="M2882" s="8"/>
      <c r="N2882" s="8">
        <v>0</v>
      </c>
      <c r="O2882" s="8"/>
      <c r="P2882" s="8">
        <v>1</v>
      </c>
      <c r="Q2882" s="8"/>
      <c r="R2882" s="8">
        <v>0</v>
      </c>
      <c r="S2882" s="8"/>
      <c r="T2882" s="8">
        <v>0</v>
      </c>
      <c r="U2882" s="26">
        <v>0</v>
      </c>
      <c r="V2882" s="26">
        <v>0</v>
      </c>
      <c r="W2882" s="26">
        <v>613</v>
      </c>
    </row>
    <row r="2883" spans="1:23">
      <c r="A2883" t="str">
        <f t="shared" si="44"/>
        <v>Beaver, Utah</v>
      </c>
      <c r="B2883" t="s">
        <v>4698</v>
      </c>
      <c r="E2883" t="s">
        <v>3586</v>
      </c>
      <c r="F2883" s="25" t="s">
        <v>4726</v>
      </c>
      <c r="G2883" s="6"/>
      <c r="H2883" s="7">
        <v>6517</v>
      </c>
      <c r="I2883" s="8"/>
      <c r="J2883" s="8">
        <v>0</v>
      </c>
      <c r="K2883" s="8"/>
      <c r="L2883" s="8">
        <v>0</v>
      </c>
      <c r="M2883" s="8"/>
      <c r="N2883" s="8">
        <v>0</v>
      </c>
      <c r="O2883" s="8"/>
      <c r="P2883" s="8">
        <v>1</v>
      </c>
      <c r="Q2883" s="8"/>
      <c r="R2883" s="8">
        <v>0</v>
      </c>
      <c r="S2883" s="8"/>
      <c r="T2883" s="8">
        <v>0</v>
      </c>
      <c r="U2883" s="26">
        <v>0</v>
      </c>
      <c r="V2883" s="26">
        <v>0</v>
      </c>
      <c r="W2883" s="26">
        <v>6517</v>
      </c>
    </row>
    <row r="2884" spans="1:23">
      <c r="A2884" t="str">
        <f t="shared" si="44"/>
        <v>Uintah, Utah</v>
      </c>
      <c r="B2884" t="s">
        <v>4698</v>
      </c>
      <c r="E2884" t="s">
        <v>4727</v>
      </c>
      <c r="F2884" s="25" t="s">
        <v>4728</v>
      </c>
      <c r="G2884" s="6"/>
      <c r="H2884" s="7">
        <v>36084</v>
      </c>
      <c r="I2884" s="8"/>
      <c r="J2884" s="8">
        <v>0</v>
      </c>
      <c r="K2884" s="8"/>
      <c r="L2884" s="8">
        <v>0</v>
      </c>
      <c r="M2884" s="8"/>
      <c r="N2884" s="8">
        <v>0</v>
      </c>
      <c r="O2884" s="8"/>
      <c r="P2884" s="8">
        <v>1</v>
      </c>
      <c r="Q2884" s="8"/>
      <c r="R2884" s="8">
        <v>0</v>
      </c>
      <c r="S2884" s="8"/>
      <c r="T2884" s="8">
        <v>0</v>
      </c>
      <c r="U2884" s="26">
        <v>0</v>
      </c>
      <c r="V2884" s="26">
        <v>0</v>
      </c>
      <c r="W2884" s="26">
        <v>36084</v>
      </c>
    </row>
    <row r="2885" spans="1:23">
      <c r="A2885" t="str">
        <f t="shared" si="44"/>
        <v>Wayne, Utah</v>
      </c>
      <c r="B2885" t="s">
        <v>4698</v>
      </c>
      <c r="E2885" t="s">
        <v>919</v>
      </c>
      <c r="F2885" s="25" t="s">
        <v>4729</v>
      </c>
      <c r="G2885" s="6"/>
      <c r="H2885" s="7">
        <v>2689</v>
      </c>
      <c r="I2885" s="8"/>
      <c r="J2885" s="8">
        <v>0</v>
      </c>
      <c r="K2885" s="8"/>
      <c r="L2885" s="8">
        <v>0</v>
      </c>
      <c r="M2885" s="8"/>
      <c r="N2885" s="8">
        <v>0</v>
      </c>
      <c r="O2885" s="8"/>
      <c r="P2885" s="8">
        <v>1</v>
      </c>
      <c r="Q2885" s="8"/>
      <c r="R2885" s="8">
        <v>0</v>
      </c>
      <c r="S2885" s="8"/>
      <c r="T2885" s="8">
        <v>0</v>
      </c>
      <c r="U2885" s="26">
        <v>0</v>
      </c>
      <c r="V2885" s="26">
        <v>0</v>
      </c>
      <c r="W2885" s="26">
        <v>2689</v>
      </c>
    </row>
    <row r="2886" spans="1:23">
      <c r="A2886" t="str">
        <f t="shared" ref="A2886:A2949" si="45">E2886&amp;", "&amp;B2886</f>
        <v>Juab, Utah</v>
      </c>
      <c r="B2886" t="s">
        <v>4698</v>
      </c>
      <c r="E2886" t="s">
        <v>4730</v>
      </c>
      <c r="F2886" s="25" t="s">
        <v>4731</v>
      </c>
      <c r="G2886" s="6"/>
      <c r="H2886" s="7">
        <v>11301</v>
      </c>
      <c r="I2886" s="8"/>
      <c r="J2886" s="8">
        <v>0</v>
      </c>
      <c r="K2886" s="8"/>
      <c r="L2886" s="8">
        <v>0</v>
      </c>
      <c r="M2886" s="8"/>
      <c r="N2886" s="8">
        <v>0</v>
      </c>
      <c r="O2886" s="8"/>
      <c r="P2886" s="8">
        <v>1</v>
      </c>
      <c r="Q2886" s="8"/>
      <c r="R2886" s="8">
        <v>0</v>
      </c>
      <c r="S2886" s="8"/>
      <c r="T2886" s="8">
        <v>0</v>
      </c>
      <c r="U2886" s="26">
        <v>0</v>
      </c>
      <c r="V2886" s="26">
        <v>0</v>
      </c>
      <c r="W2886" s="26">
        <v>11301</v>
      </c>
    </row>
    <row r="2887" spans="1:23">
      <c r="A2887" t="str">
        <f t="shared" si="45"/>
        <v>Carbon, Utah</v>
      </c>
      <c r="B2887" t="s">
        <v>4698</v>
      </c>
      <c r="E2887" t="s">
        <v>2761</v>
      </c>
      <c r="F2887" s="25" t="s">
        <v>4732</v>
      </c>
      <c r="G2887" s="6"/>
      <c r="H2887" s="7">
        <v>20308</v>
      </c>
      <c r="I2887" s="8"/>
      <c r="J2887" s="8">
        <v>0</v>
      </c>
      <c r="K2887" s="8"/>
      <c r="L2887" s="8">
        <v>0</v>
      </c>
      <c r="M2887" s="8"/>
      <c r="N2887" s="8">
        <v>0</v>
      </c>
      <c r="O2887" s="8"/>
      <c r="P2887" s="8">
        <v>1</v>
      </c>
      <c r="Q2887" s="8"/>
      <c r="R2887" s="8">
        <v>0</v>
      </c>
      <c r="S2887" s="8"/>
      <c r="T2887" s="8">
        <v>0</v>
      </c>
      <c r="U2887" s="26">
        <v>0</v>
      </c>
      <c r="V2887" s="26">
        <v>0</v>
      </c>
      <c r="W2887" s="26">
        <v>20308</v>
      </c>
    </row>
    <row r="2888" spans="1:23">
      <c r="A2888" t="str">
        <f t="shared" si="45"/>
        <v>Iron, Utah</v>
      </c>
      <c r="B2888" t="s">
        <v>4698</v>
      </c>
      <c r="E2888" t="s">
        <v>2162</v>
      </c>
      <c r="F2888" s="25" t="s">
        <v>4733</v>
      </c>
      <c r="G2888" s="6"/>
      <c r="H2888" s="7">
        <v>51213</v>
      </c>
      <c r="I2888" s="8"/>
      <c r="J2888" s="8">
        <v>0</v>
      </c>
      <c r="K2888" s="8"/>
      <c r="L2888" s="8">
        <v>0</v>
      </c>
      <c r="M2888" s="8"/>
      <c r="N2888" s="8">
        <v>0</v>
      </c>
      <c r="O2888" s="8"/>
      <c r="P2888" s="8">
        <v>1</v>
      </c>
      <c r="Q2888" s="8"/>
      <c r="R2888" s="8">
        <v>0</v>
      </c>
      <c r="S2888" s="8"/>
      <c r="T2888" s="8">
        <v>0</v>
      </c>
      <c r="U2888" s="26">
        <v>0</v>
      </c>
      <c r="V2888" s="26">
        <v>0</v>
      </c>
      <c r="W2888" s="26">
        <v>51213</v>
      </c>
    </row>
    <row r="2889" spans="1:23">
      <c r="A2889" t="str">
        <f t="shared" si="45"/>
        <v>Sanpete, Utah</v>
      </c>
      <c r="B2889" t="s">
        <v>4698</v>
      </c>
      <c r="E2889" t="s">
        <v>4734</v>
      </c>
      <c r="F2889" s="25" t="s">
        <v>4735</v>
      </c>
      <c r="G2889" s="6"/>
      <c r="H2889" s="7">
        <v>29850</v>
      </c>
      <c r="I2889" s="8"/>
      <c r="J2889" s="8">
        <v>0</v>
      </c>
      <c r="K2889" s="8"/>
      <c r="L2889" s="8">
        <v>0</v>
      </c>
      <c r="M2889" s="8"/>
      <c r="N2889" s="8">
        <v>0</v>
      </c>
      <c r="O2889" s="8"/>
      <c r="P2889" s="8">
        <v>1</v>
      </c>
      <c r="Q2889" s="8"/>
      <c r="R2889" s="8">
        <v>0</v>
      </c>
      <c r="S2889" s="8"/>
      <c r="T2889" s="8">
        <v>0</v>
      </c>
      <c r="U2889" s="26">
        <v>0</v>
      </c>
      <c r="V2889" s="26">
        <v>0</v>
      </c>
      <c r="W2889" s="26">
        <v>29850</v>
      </c>
    </row>
    <row r="2890" spans="1:23">
      <c r="A2890" t="str">
        <f t="shared" si="45"/>
        <v>San Juan, Utah</v>
      </c>
      <c r="B2890" t="s">
        <v>4698</v>
      </c>
      <c r="E2890" t="s">
        <v>529</v>
      </c>
      <c r="F2890" s="25" t="s">
        <v>4736</v>
      </c>
      <c r="G2890" s="6"/>
      <c r="H2890" s="7">
        <v>15302</v>
      </c>
      <c r="I2890" s="8"/>
      <c r="J2890" s="8">
        <v>0</v>
      </c>
      <c r="K2890" s="8"/>
      <c r="L2890" s="8">
        <v>0</v>
      </c>
      <c r="M2890" s="8"/>
      <c r="N2890" s="8">
        <v>0</v>
      </c>
      <c r="O2890" s="8"/>
      <c r="P2890" s="8">
        <v>1</v>
      </c>
      <c r="Q2890" s="8"/>
      <c r="R2890" s="8">
        <v>0</v>
      </c>
      <c r="S2890" s="8"/>
      <c r="T2890" s="8">
        <v>0</v>
      </c>
      <c r="U2890" s="26">
        <v>0</v>
      </c>
      <c r="V2890" s="26">
        <v>0</v>
      </c>
      <c r="W2890" s="26">
        <v>15302</v>
      </c>
    </row>
    <row r="2891" spans="1:23">
      <c r="A2891" t="str">
        <f t="shared" si="45"/>
        <v>Grand, Utah</v>
      </c>
      <c r="B2891" t="s">
        <v>4698</v>
      </c>
      <c r="E2891" t="s">
        <v>617</v>
      </c>
      <c r="F2891" s="25" t="s">
        <v>4737</v>
      </c>
      <c r="G2891" s="6"/>
      <c r="H2891" s="7">
        <v>9640</v>
      </c>
      <c r="I2891" s="8"/>
      <c r="J2891" s="8">
        <v>0</v>
      </c>
      <c r="K2891" s="8"/>
      <c r="L2891" s="8">
        <v>0</v>
      </c>
      <c r="M2891" s="8"/>
      <c r="N2891" s="8">
        <v>0</v>
      </c>
      <c r="O2891" s="8"/>
      <c r="P2891" s="8">
        <v>1</v>
      </c>
      <c r="Q2891" s="8"/>
      <c r="R2891" s="8">
        <v>0</v>
      </c>
      <c r="S2891" s="8"/>
      <c r="T2891" s="8">
        <v>0</v>
      </c>
      <c r="U2891" s="26">
        <v>0</v>
      </c>
      <c r="V2891" s="26">
        <v>0</v>
      </c>
      <c r="W2891" s="26">
        <v>9640</v>
      </c>
    </row>
    <row r="2892" spans="1:23">
      <c r="A2892" t="str">
        <f t="shared" si="45"/>
        <v>Tooele, Utah</v>
      </c>
      <c r="B2892" t="s">
        <v>4698</v>
      </c>
      <c r="E2892" t="s">
        <v>4738</v>
      </c>
      <c r="F2892" s="25" t="s">
        <v>4739</v>
      </c>
      <c r="G2892" s="6"/>
      <c r="H2892" s="7">
        <v>67397</v>
      </c>
      <c r="I2892" s="8"/>
      <c r="J2892" s="8">
        <v>0</v>
      </c>
      <c r="K2892" s="8"/>
      <c r="L2892" s="8">
        <v>0</v>
      </c>
      <c r="M2892" s="8"/>
      <c r="N2892" s="8">
        <v>0</v>
      </c>
      <c r="O2892" s="8"/>
      <c r="P2892" s="8">
        <v>1</v>
      </c>
      <c r="Q2892" s="8"/>
      <c r="R2892" s="8">
        <v>0</v>
      </c>
      <c r="S2892" s="8"/>
      <c r="T2892" s="8">
        <v>0</v>
      </c>
      <c r="U2892" s="26">
        <v>0</v>
      </c>
      <c r="V2892" s="26">
        <v>0</v>
      </c>
      <c r="W2892" s="26">
        <v>67397</v>
      </c>
    </row>
    <row r="2893" spans="1:23">
      <c r="A2893" t="str">
        <f t="shared" si="45"/>
        <v>Summit, Utah</v>
      </c>
      <c r="B2893" t="s">
        <v>4698</v>
      </c>
      <c r="E2893" t="s">
        <v>541</v>
      </c>
      <c r="F2893" s="25" t="s">
        <v>4740</v>
      </c>
      <c r="G2893" s="6"/>
      <c r="H2893" s="7">
        <v>41103</v>
      </c>
      <c r="I2893" s="8"/>
      <c r="J2893" s="8">
        <v>0</v>
      </c>
      <c r="K2893" s="8"/>
      <c r="L2893" s="8">
        <v>0</v>
      </c>
      <c r="M2893" s="8"/>
      <c r="N2893" s="8">
        <v>0</v>
      </c>
      <c r="O2893" s="8"/>
      <c r="P2893" s="8">
        <v>1</v>
      </c>
      <c r="Q2893" s="8"/>
      <c r="R2893" s="8">
        <v>0</v>
      </c>
      <c r="S2893" s="8"/>
      <c r="T2893" s="8">
        <v>0</v>
      </c>
      <c r="U2893" s="26">
        <v>0</v>
      </c>
      <c r="V2893" s="26">
        <v>0</v>
      </c>
      <c r="W2893" s="26">
        <v>41103</v>
      </c>
    </row>
    <row r="2894" spans="1:23">
      <c r="A2894" t="str">
        <f t="shared" si="45"/>
        <v>Wasatch, Utah</v>
      </c>
      <c r="B2894" t="s">
        <v>4698</v>
      </c>
      <c r="E2894" t="s">
        <v>4741</v>
      </c>
      <c r="F2894" s="25" t="s">
        <v>4742</v>
      </c>
      <c r="G2894" s="6"/>
      <c r="H2894" s="7">
        <v>31708</v>
      </c>
      <c r="I2894" s="8"/>
      <c r="J2894" s="8">
        <v>0</v>
      </c>
      <c r="K2894" s="8"/>
      <c r="L2894" s="8">
        <v>0</v>
      </c>
      <c r="M2894" s="8"/>
      <c r="N2894" s="8">
        <v>0</v>
      </c>
      <c r="O2894" s="8"/>
      <c r="P2894" s="8">
        <v>1</v>
      </c>
      <c r="Q2894" s="8"/>
      <c r="R2894" s="8">
        <v>0</v>
      </c>
      <c r="S2894" s="8"/>
      <c r="T2894" s="8">
        <v>0</v>
      </c>
      <c r="U2894" s="26">
        <v>0</v>
      </c>
      <c r="V2894" s="26">
        <v>0</v>
      </c>
      <c r="W2894" s="26">
        <v>31708</v>
      </c>
    </row>
    <row r="2895" spans="1:23">
      <c r="A2895" t="str">
        <f t="shared" si="45"/>
        <v>Hanover, Virginia</v>
      </c>
      <c r="B2895" t="s">
        <v>4743</v>
      </c>
      <c r="E2895" t="s">
        <v>4744</v>
      </c>
      <c r="F2895" s="25" t="s">
        <v>4745</v>
      </c>
      <c r="G2895" s="6"/>
      <c r="H2895" s="7">
        <v>105537</v>
      </c>
      <c r="I2895" s="8"/>
      <c r="J2895" s="8">
        <v>0</v>
      </c>
      <c r="K2895" s="8"/>
      <c r="L2895" s="8">
        <v>0.54537271288742339</v>
      </c>
      <c r="M2895" s="8"/>
      <c r="N2895" s="8">
        <v>0</v>
      </c>
      <c r="O2895" s="8"/>
      <c r="P2895" s="8">
        <v>0.45462728711257661</v>
      </c>
      <c r="Q2895" s="8"/>
      <c r="R2895" s="8">
        <v>0</v>
      </c>
      <c r="S2895" s="8"/>
      <c r="T2895" s="8">
        <v>0</v>
      </c>
      <c r="U2895" s="26">
        <v>0</v>
      </c>
      <c r="V2895" s="26">
        <v>57557</v>
      </c>
      <c r="W2895" s="26">
        <v>47980</v>
      </c>
    </row>
    <row r="2896" spans="1:23">
      <c r="A2896" t="str">
        <f t="shared" si="45"/>
        <v>Richmond city, Virginia</v>
      </c>
      <c r="B2896" t="s">
        <v>4743</v>
      </c>
      <c r="E2896" t="s">
        <v>4746</v>
      </c>
      <c r="F2896" s="25" t="s">
        <v>4747</v>
      </c>
      <c r="G2896" s="6"/>
      <c r="H2896" s="7">
        <v>226622</v>
      </c>
      <c r="I2896" s="8"/>
      <c r="J2896" s="8">
        <v>1</v>
      </c>
      <c r="K2896" s="8"/>
      <c r="L2896" s="8">
        <v>0</v>
      </c>
      <c r="M2896" s="8"/>
      <c r="N2896" s="8">
        <v>0</v>
      </c>
      <c r="O2896" s="8"/>
      <c r="P2896" s="8">
        <v>0</v>
      </c>
      <c r="Q2896" s="8"/>
      <c r="R2896" s="8">
        <v>0</v>
      </c>
      <c r="S2896" s="8"/>
      <c r="T2896" s="8">
        <v>0</v>
      </c>
      <c r="U2896" s="26">
        <v>226622</v>
      </c>
      <c r="V2896" s="26">
        <v>0</v>
      </c>
      <c r="W2896" s="26">
        <v>0</v>
      </c>
    </row>
    <row r="2897" spans="1:23">
      <c r="A2897" t="str">
        <f t="shared" si="45"/>
        <v>Powhatan, Virginia</v>
      </c>
      <c r="B2897" t="s">
        <v>4743</v>
      </c>
      <c r="E2897" t="s">
        <v>4748</v>
      </c>
      <c r="F2897" s="25" t="s">
        <v>4749</v>
      </c>
      <c r="G2897" s="6"/>
      <c r="H2897" s="7">
        <v>28815</v>
      </c>
      <c r="I2897" s="8"/>
      <c r="J2897" s="8">
        <v>0</v>
      </c>
      <c r="K2897" s="8"/>
      <c r="L2897" s="8">
        <v>0</v>
      </c>
      <c r="M2897" s="8"/>
      <c r="N2897" s="8">
        <v>0</v>
      </c>
      <c r="O2897" s="8"/>
      <c r="P2897" s="8">
        <v>1</v>
      </c>
      <c r="Q2897" s="8"/>
      <c r="R2897" s="8">
        <v>0</v>
      </c>
      <c r="S2897" s="8"/>
      <c r="T2897" s="8">
        <v>0</v>
      </c>
      <c r="U2897" s="26">
        <v>0</v>
      </c>
      <c r="V2897" s="26">
        <v>0</v>
      </c>
      <c r="W2897" s="26">
        <v>28815</v>
      </c>
    </row>
    <row r="2898" spans="1:23">
      <c r="A2898" t="str">
        <f t="shared" si="45"/>
        <v>Goochland, Virginia</v>
      </c>
      <c r="B2898" t="s">
        <v>4743</v>
      </c>
      <c r="E2898" t="s">
        <v>4750</v>
      </c>
      <c r="F2898" s="25" t="s">
        <v>4751</v>
      </c>
      <c r="G2898" s="6"/>
      <c r="H2898" s="7">
        <v>22865</v>
      </c>
      <c r="I2898" s="8"/>
      <c r="J2898" s="8">
        <v>0</v>
      </c>
      <c r="K2898" s="8"/>
      <c r="L2898" s="8">
        <v>0</v>
      </c>
      <c r="M2898" s="8"/>
      <c r="N2898" s="8">
        <v>0</v>
      </c>
      <c r="O2898" s="8"/>
      <c r="P2898" s="8">
        <v>1</v>
      </c>
      <c r="Q2898" s="8"/>
      <c r="R2898" s="8">
        <v>0</v>
      </c>
      <c r="S2898" s="8"/>
      <c r="T2898" s="8">
        <v>0</v>
      </c>
      <c r="U2898" s="26">
        <v>0</v>
      </c>
      <c r="V2898" s="26">
        <v>0</v>
      </c>
      <c r="W2898" s="26">
        <v>22865</v>
      </c>
    </row>
    <row r="2899" spans="1:23">
      <c r="A2899" t="str">
        <f t="shared" si="45"/>
        <v>Henrico, Virginia</v>
      </c>
      <c r="B2899" t="s">
        <v>4743</v>
      </c>
      <c r="E2899" t="s">
        <v>4752</v>
      </c>
      <c r="F2899" s="25" t="s">
        <v>4753</v>
      </c>
      <c r="G2899" s="6"/>
      <c r="H2899" s="7">
        <v>327535</v>
      </c>
      <c r="I2899" s="8"/>
      <c r="J2899" s="8">
        <v>0</v>
      </c>
      <c r="K2899" s="8"/>
      <c r="L2899" s="8">
        <v>0.92939991145984413</v>
      </c>
      <c r="M2899" s="8"/>
      <c r="N2899" s="8">
        <v>0</v>
      </c>
      <c r="O2899" s="8"/>
      <c r="P2899" s="8">
        <v>7.0600088540156009E-2</v>
      </c>
      <c r="Q2899" s="8"/>
      <c r="R2899" s="8">
        <v>0</v>
      </c>
      <c r="S2899" s="8"/>
      <c r="T2899" s="8">
        <v>0</v>
      </c>
      <c r="U2899" s="26">
        <v>0</v>
      </c>
      <c r="V2899" s="26">
        <v>304411.00000000006</v>
      </c>
      <c r="W2899" s="26">
        <v>23124</v>
      </c>
    </row>
    <row r="2900" spans="1:23">
      <c r="A2900" t="str">
        <f t="shared" si="45"/>
        <v>New Kent, Virginia</v>
      </c>
      <c r="B2900" t="s">
        <v>4743</v>
      </c>
      <c r="E2900" t="s">
        <v>4754</v>
      </c>
      <c r="F2900" s="25" t="s">
        <v>4755</v>
      </c>
      <c r="G2900" s="6"/>
      <c r="H2900" s="7">
        <v>21686</v>
      </c>
      <c r="I2900" s="8"/>
      <c r="J2900" s="8">
        <v>0</v>
      </c>
      <c r="K2900" s="8"/>
      <c r="L2900" s="8">
        <v>0</v>
      </c>
      <c r="M2900" s="8"/>
      <c r="N2900" s="8">
        <v>0</v>
      </c>
      <c r="O2900" s="8"/>
      <c r="P2900" s="8">
        <v>1</v>
      </c>
      <c r="Q2900" s="8"/>
      <c r="R2900" s="8">
        <v>0</v>
      </c>
      <c r="S2900" s="8"/>
      <c r="T2900" s="8">
        <v>0</v>
      </c>
      <c r="U2900" s="26">
        <v>0</v>
      </c>
      <c r="V2900" s="26">
        <v>0</v>
      </c>
      <c r="W2900" s="26">
        <v>21686</v>
      </c>
    </row>
    <row r="2901" spans="1:23">
      <c r="A2901" t="str">
        <f t="shared" si="45"/>
        <v>Charles City, Virginia</v>
      </c>
      <c r="B2901" t="s">
        <v>4743</v>
      </c>
      <c r="E2901" t="s">
        <v>4756</v>
      </c>
      <c r="F2901" s="25" t="s">
        <v>4757</v>
      </c>
      <c r="G2901" s="6"/>
      <c r="H2901" s="7">
        <v>7014</v>
      </c>
      <c r="I2901" s="8"/>
      <c r="J2901" s="8">
        <v>0</v>
      </c>
      <c r="K2901" s="8"/>
      <c r="L2901" s="8">
        <v>0</v>
      </c>
      <c r="M2901" s="8"/>
      <c r="N2901" s="8">
        <v>0</v>
      </c>
      <c r="O2901" s="8"/>
      <c r="P2901" s="8">
        <v>1</v>
      </c>
      <c r="Q2901" s="8"/>
      <c r="R2901" s="8">
        <v>0</v>
      </c>
      <c r="S2901" s="8"/>
      <c r="T2901" s="8">
        <v>0</v>
      </c>
      <c r="U2901" s="26">
        <v>0</v>
      </c>
      <c r="V2901" s="26">
        <v>0</v>
      </c>
      <c r="W2901" s="26">
        <v>7014</v>
      </c>
    </row>
    <row r="2902" spans="1:23">
      <c r="A2902" t="str">
        <f t="shared" si="45"/>
        <v>Chesterfield, Virginia</v>
      </c>
      <c r="B2902" t="s">
        <v>4743</v>
      </c>
      <c r="E2902" t="s">
        <v>4054</v>
      </c>
      <c r="F2902" s="25" t="s">
        <v>4758</v>
      </c>
      <c r="G2902" s="6"/>
      <c r="H2902" s="7">
        <v>343551</v>
      </c>
      <c r="I2902" s="8"/>
      <c r="J2902" s="8">
        <v>0</v>
      </c>
      <c r="K2902" s="8"/>
      <c r="L2902" s="8">
        <v>0.86446844864372396</v>
      </c>
      <c r="M2902" s="8"/>
      <c r="N2902" s="8">
        <v>0</v>
      </c>
      <c r="O2902" s="8"/>
      <c r="P2902" s="8">
        <v>0.13553155135627606</v>
      </c>
      <c r="Q2902" s="8"/>
      <c r="R2902" s="8">
        <v>0</v>
      </c>
      <c r="S2902" s="8"/>
      <c r="T2902" s="8">
        <v>0</v>
      </c>
      <c r="U2902" s="26">
        <v>0</v>
      </c>
      <c r="V2902" s="26">
        <v>296989</v>
      </c>
      <c r="W2902" s="26">
        <v>46562</v>
      </c>
    </row>
    <row r="2903" spans="1:23">
      <c r="A2903" t="str">
        <f t="shared" si="45"/>
        <v>Chesapeake city, Virginia</v>
      </c>
      <c r="B2903" t="s">
        <v>4743</v>
      </c>
      <c r="E2903" t="s">
        <v>4759</v>
      </c>
      <c r="F2903" s="25" t="s">
        <v>4760</v>
      </c>
      <c r="G2903" s="6"/>
      <c r="H2903" s="7">
        <v>239982</v>
      </c>
      <c r="I2903" s="8"/>
      <c r="J2903" s="8">
        <v>0</v>
      </c>
      <c r="K2903" s="8"/>
      <c r="L2903" s="8">
        <v>0.84827612070905323</v>
      </c>
      <c r="M2903" s="8"/>
      <c r="N2903" s="8">
        <v>0</v>
      </c>
      <c r="O2903" s="8"/>
      <c r="P2903" s="8">
        <v>0.15172387929094683</v>
      </c>
      <c r="Q2903" s="8"/>
      <c r="R2903" s="8">
        <v>0</v>
      </c>
      <c r="S2903" s="8"/>
      <c r="T2903" s="8">
        <v>0</v>
      </c>
      <c r="U2903" s="26">
        <v>0</v>
      </c>
      <c r="V2903" s="26">
        <v>203571</v>
      </c>
      <c r="W2903" s="26">
        <v>36411</v>
      </c>
    </row>
    <row r="2904" spans="1:23">
      <c r="A2904" t="str">
        <f t="shared" si="45"/>
        <v>Isle of Wight, Virginia</v>
      </c>
      <c r="B2904" t="s">
        <v>4743</v>
      </c>
      <c r="E2904" t="s">
        <v>4761</v>
      </c>
      <c r="F2904" s="25" t="s">
        <v>4762</v>
      </c>
      <c r="G2904" s="6"/>
      <c r="H2904" s="7">
        <v>36627</v>
      </c>
      <c r="I2904" s="8"/>
      <c r="J2904" s="8">
        <v>0</v>
      </c>
      <c r="K2904" s="8"/>
      <c r="L2904" s="8">
        <v>0.173696999481257</v>
      </c>
      <c r="M2904" s="8"/>
      <c r="N2904" s="8">
        <v>0</v>
      </c>
      <c r="O2904" s="8"/>
      <c r="P2904" s="8">
        <v>0.82630300051874306</v>
      </c>
      <c r="Q2904" s="8"/>
      <c r="R2904" s="8">
        <v>0</v>
      </c>
      <c r="S2904" s="8"/>
      <c r="T2904" s="8">
        <v>0</v>
      </c>
      <c r="U2904" s="26">
        <v>0</v>
      </c>
      <c r="V2904" s="26">
        <v>6362</v>
      </c>
      <c r="W2904" s="26">
        <v>30265.000000000004</v>
      </c>
    </row>
    <row r="2905" spans="1:23">
      <c r="A2905" t="str">
        <f t="shared" si="45"/>
        <v>Franklin city, Virginia</v>
      </c>
      <c r="B2905" t="s">
        <v>4743</v>
      </c>
      <c r="E2905" t="s">
        <v>4763</v>
      </c>
      <c r="F2905" s="25" t="s">
        <v>4764</v>
      </c>
      <c r="G2905" s="6"/>
      <c r="H2905" s="7">
        <v>8147</v>
      </c>
      <c r="I2905" s="8"/>
      <c r="J2905" s="8">
        <v>0</v>
      </c>
      <c r="K2905" s="8"/>
      <c r="L2905" s="8">
        <v>0</v>
      </c>
      <c r="M2905" s="8"/>
      <c r="N2905" s="8">
        <v>0</v>
      </c>
      <c r="O2905" s="8"/>
      <c r="P2905" s="8">
        <v>1</v>
      </c>
      <c r="Q2905" s="8"/>
      <c r="R2905" s="8">
        <v>0</v>
      </c>
      <c r="S2905" s="8"/>
      <c r="T2905" s="8">
        <v>0</v>
      </c>
      <c r="U2905" s="26">
        <v>0</v>
      </c>
      <c r="V2905" s="26">
        <v>0</v>
      </c>
      <c r="W2905" s="26">
        <v>8147</v>
      </c>
    </row>
    <row r="2906" spans="1:23">
      <c r="A2906" t="str">
        <f t="shared" si="45"/>
        <v>Norfolk city, Virginia</v>
      </c>
      <c r="B2906" t="s">
        <v>4743</v>
      </c>
      <c r="E2906" t="s">
        <v>4765</v>
      </c>
      <c r="F2906" s="25" t="s">
        <v>4766</v>
      </c>
      <c r="G2906" s="6"/>
      <c r="H2906" s="7">
        <v>244601</v>
      </c>
      <c r="I2906" s="8"/>
      <c r="J2906" s="8">
        <v>1</v>
      </c>
      <c r="K2906" s="8"/>
      <c r="L2906" s="8">
        <v>0</v>
      </c>
      <c r="M2906" s="8"/>
      <c r="N2906" s="8">
        <v>0</v>
      </c>
      <c r="O2906" s="8"/>
      <c r="P2906" s="8">
        <v>0</v>
      </c>
      <c r="Q2906" s="8"/>
      <c r="R2906" s="8">
        <v>0</v>
      </c>
      <c r="S2906" s="8"/>
      <c r="T2906" s="8">
        <v>0</v>
      </c>
      <c r="U2906" s="26">
        <v>244601</v>
      </c>
      <c r="V2906" s="26">
        <v>0</v>
      </c>
      <c r="W2906" s="26">
        <v>0</v>
      </c>
    </row>
    <row r="2907" spans="1:23">
      <c r="A2907" t="str">
        <f t="shared" si="45"/>
        <v>Southampton, Virginia</v>
      </c>
      <c r="B2907" t="s">
        <v>4743</v>
      </c>
      <c r="E2907" t="s">
        <v>4767</v>
      </c>
      <c r="F2907" s="25" t="s">
        <v>4768</v>
      </c>
      <c r="G2907" s="6"/>
      <c r="H2907" s="7">
        <v>17880</v>
      </c>
      <c r="I2907" s="8"/>
      <c r="J2907" s="8">
        <v>0</v>
      </c>
      <c r="K2907" s="8"/>
      <c r="L2907" s="8">
        <v>0</v>
      </c>
      <c r="M2907" s="8"/>
      <c r="N2907" s="8">
        <v>0</v>
      </c>
      <c r="O2907" s="8"/>
      <c r="P2907" s="8">
        <v>1</v>
      </c>
      <c r="Q2907" s="8"/>
      <c r="R2907" s="8">
        <v>0</v>
      </c>
      <c r="S2907" s="8"/>
      <c r="T2907" s="8">
        <v>0</v>
      </c>
      <c r="U2907" s="26">
        <v>0</v>
      </c>
      <c r="V2907" s="26">
        <v>0</v>
      </c>
      <c r="W2907" s="26">
        <v>17880</v>
      </c>
    </row>
    <row r="2908" spans="1:23">
      <c r="A2908" t="str">
        <f t="shared" si="45"/>
        <v>Suffolk city, Virginia</v>
      </c>
      <c r="B2908" t="s">
        <v>4743</v>
      </c>
      <c r="E2908" t="s">
        <v>4769</v>
      </c>
      <c r="F2908" s="25" t="s">
        <v>4770</v>
      </c>
      <c r="G2908" s="6"/>
      <c r="H2908" s="7">
        <v>90093</v>
      </c>
      <c r="I2908" s="8"/>
      <c r="J2908" s="8">
        <v>0</v>
      </c>
      <c r="K2908" s="8"/>
      <c r="L2908" s="8">
        <v>0.62650816378630969</v>
      </c>
      <c r="M2908" s="8"/>
      <c r="N2908" s="8">
        <v>0</v>
      </c>
      <c r="O2908" s="8"/>
      <c r="P2908" s="8">
        <v>0.37349183621369031</v>
      </c>
      <c r="Q2908" s="8"/>
      <c r="R2908" s="8">
        <v>0</v>
      </c>
      <c r="S2908" s="8"/>
      <c r="T2908" s="8">
        <v>0</v>
      </c>
      <c r="U2908" s="26">
        <v>0</v>
      </c>
      <c r="V2908" s="26">
        <v>56444</v>
      </c>
      <c r="W2908" s="26">
        <v>33649</v>
      </c>
    </row>
    <row r="2909" spans="1:23">
      <c r="A2909" t="str">
        <f t="shared" si="45"/>
        <v>Hampton city, Virginia</v>
      </c>
      <c r="B2909" t="s">
        <v>4743</v>
      </c>
      <c r="E2909" t="s">
        <v>4771</v>
      </c>
      <c r="F2909" s="25" t="s">
        <v>4772</v>
      </c>
      <c r="G2909" s="6"/>
      <c r="H2909" s="7">
        <v>135041</v>
      </c>
      <c r="I2909" s="8"/>
      <c r="J2909" s="8">
        <v>0.99514221606771291</v>
      </c>
      <c r="K2909" s="8"/>
      <c r="L2909" s="8">
        <v>0</v>
      </c>
      <c r="M2909" s="8"/>
      <c r="N2909" s="8">
        <v>0</v>
      </c>
      <c r="O2909" s="8"/>
      <c r="P2909" s="8">
        <v>4.857783932287231E-3</v>
      </c>
      <c r="Q2909" s="8"/>
      <c r="R2909" s="8">
        <v>0</v>
      </c>
      <c r="S2909" s="8"/>
      <c r="T2909" s="8">
        <v>0</v>
      </c>
      <c r="U2909" s="26">
        <v>134385.00000000003</v>
      </c>
      <c r="V2909" s="26">
        <v>0</v>
      </c>
      <c r="W2909" s="26">
        <v>656</v>
      </c>
    </row>
    <row r="2910" spans="1:23">
      <c r="A2910" t="str">
        <f t="shared" si="45"/>
        <v>Salem city, Virginia</v>
      </c>
      <c r="B2910" t="s">
        <v>4743</v>
      </c>
      <c r="E2910" t="s">
        <v>4773</v>
      </c>
      <c r="F2910" s="25" t="s">
        <v>4774</v>
      </c>
      <c r="G2910" s="6"/>
      <c r="H2910" s="7">
        <v>25317</v>
      </c>
      <c r="I2910" s="8"/>
      <c r="J2910" s="8">
        <v>0</v>
      </c>
      <c r="K2910" s="8"/>
      <c r="L2910" s="8">
        <v>1</v>
      </c>
      <c r="M2910" s="8"/>
      <c r="N2910" s="8">
        <v>0</v>
      </c>
      <c r="O2910" s="8"/>
      <c r="P2910" s="8">
        <v>0</v>
      </c>
      <c r="Q2910" s="8"/>
      <c r="R2910" s="8">
        <v>0</v>
      </c>
      <c r="S2910" s="8"/>
      <c r="T2910" s="8">
        <v>0</v>
      </c>
      <c r="U2910" s="26">
        <v>0</v>
      </c>
      <c r="V2910" s="26">
        <v>25317</v>
      </c>
      <c r="W2910" s="26">
        <v>0</v>
      </c>
    </row>
    <row r="2911" spans="1:23">
      <c r="A2911" t="str">
        <f t="shared" si="45"/>
        <v>Covington city, Virginia</v>
      </c>
      <c r="B2911" t="s">
        <v>4743</v>
      </c>
      <c r="E2911" t="s">
        <v>4775</v>
      </c>
      <c r="F2911" s="25" t="s">
        <v>4776</v>
      </c>
      <c r="G2911" s="6"/>
      <c r="H2911" s="7">
        <v>5598</v>
      </c>
      <c r="I2911" s="8"/>
      <c r="J2911" s="8">
        <v>0</v>
      </c>
      <c r="K2911" s="8"/>
      <c r="L2911" s="8">
        <v>0</v>
      </c>
      <c r="M2911" s="8"/>
      <c r="N2911" s="8">
        <v>0</v>
      </c>
      <c r="O2911" s="8"/>
      <c r="P2911" s="8">
        <v>1</v>
      </c>
      <c r="Q2911" s="8"/>
      <c r="R2911" s="8">
        <v>0</v>
      </c>
      <c r="S2911" s="8"/>
      <c r="T2911" s="8">
        <v>0</v>
      </c>
      <c r="U2911" s="26">
        <v>0</v>
      </c>
      <c r="V2911" s="26">
        <v>0</v>
      </c>
      <c r="W2911" s="26">
        <v>5598</v>
      </c>
    </row>
    <row r="2912" spans="1:23">
      <c r="A2912" t="str">
        <f t="shared" si="45"/>
        <v>Alleghany, Virginia</v>
      </c>
      <c r="B2912" t="s">
        <v>4743</v>
      </c>
      <c r="E2912" t="s">
        <v>2966</v>
      </c>
      <c r="F2912" s="25" t="s">
        <v>4777</v>
      </c>
      <c r="G2912" s="6"/>
      <c r="H2912" s="7">
        <v>15157</v>
      </c>
      <c r="I2912" s="8"/>
      <c r="J2912" s="8">
        <v>0</v>
      </c>
      <c r="K2912" s="8"/>
      <c r="L2912" s="8">
        <v>0</v>
      </c>
      <c r="M2912" s="8"/>
      <c r="N2912" s="8">
        <v>0</v>
      </c>
      <c r="O2912" s="8"/>
      <c r="P2912" s="8">
        <v>1</v>
      </c>
      <c r="Q2912" s="8"/>
      <c r="R2912" s="8">
        <v>0</v>
      </c>
      <c r="S2912" s="8"/>
      <c r="T2912" s="8">
        <v>0</v>
      </c>
      <c r="U2912" s="26">
        <v>0</v>
      </c>
      <c r="V2912" s="26">
        <v>0</v>
      </c>
      <c r="W2912" s="26">
        <v>15157</v>
      </c>
    </row>
    <row r="2913" spans="1:23">
      <c r="A2913" t="str">
        <f t="shared" si="45"/>
        <v>Craig, Virginia</v>
      </c>
      <c r="B2913" t="s">
        <v>4743</v>
      </c>
      <c r="E2913" t="s">
        <v>3605</v>
      </c>
      <c r="F2913" s="25" t="s">
        <v>4778</v>
      </c>
      <c r="G2913" s="6"/>
      <c r="H2913" s="7">
        <v>5110</v>
      </c>
      <c r="I2913" s="8"/>
      <c r="J2913" s="8">
        <v>0</v>
      </c>
      <c r="K2913" s="8"/>
      <c r="L2913" s="8">
        <v>0</v>
      </c>
      <c r="M2913" s="8"/>
      <c r="N2913" s="8">
        <v>0</v>
      </c>
      <c r="O2913" s="8"/>
      <c r="P2913" s="8">
        <v>1</v>
      </c>
      <c r="Q2913" s="8"/>
      <c r="R2913" s="8">
        <v>0</v>
      </c>
      <c r="S2913" s="8"/>
      <c r="T2913" s="8">
        <v>0</v>
      </c>
      <c r="U2913" s="26">
        <v>0</v>
      </c>
      <c r="V2913" s="26">
        <v>0</v>
      </c>
      <c r="W2913" s="26">
        <v>5110</v>
      </c>
    </row>
    <row r="2914" spans="1:23">
      <c r="A2914" t="str">
        <f t="shared" si="45"/>
        <v>Roanoke city, Virginia</v>
      </c>
      <c r="B2914" t="s">
        <v>4743</v>
      </c>
      <c r="E2914" t="s">
        <v>4779</v>
      </c>
      <c r="F2914" s="25" t="s">
        <v>4780</v>
      </c>
      <c r="G2914" s="6"/>
      <c r="H2914" s="7">
        <v>99229</v>
      </c>
      <c r="I2914" s="8"/>
      <c r="J2914" s="8">
        <v>1</v>
      </c>
      <c r="K2914" s="8"/>
      <c r="L2914" s="8">
        <v>0</v>
      </c>
      <c r="M2914" s="8"/>
      <c r="N2914" s="8">
        <v>0</v>
      </c>
      <c r="O2914" s="8"/>
      <c r="P2914" s="8">
        <v>0</v>
      </c>
      <c r="Q2914" s="8"/>
      <c r="R2914" s="8">
        <v>0</v>
      </c>
      <c r="S2914" s="8"/>
      <c r="T2914" s="8">
        <v>0</v>
      </c>
      <c r="U2914" s="26">
        <v>99229</v>
      </c>
      <c r="V2914" s="26">
        <v>0</v>
      </c>
      <c r="W2914" s="26">
        <v>0</v>
      </c>
    </row>
    <row r="2915" spans="1:23">
      <c r="A2915" t="str">
        <f t="shared" si="45"/>
        <v>Roanoke, Virginia</v>
      </c>
      <c r="B2915" t="s">
        <v>4743</v>
      </c>
      <c r="E2915" t="s">
        <v>4781</v>
      </c>
      <c r="F2915" s="25" t="s">
        <v>4782</v>
      </c>
      <c r="G2915" s="6"/>
      <c r="H2915" s="7">
        <v>93823</v>
      </c>
      <c r="I2915" s="8"/>
      <c r="J2915" s="8">
        <v>0</v>
      </c>
      <c r="K2915" s="8"/>
      <c r="L2915" s="8">
        <v>0.72062287498800948</v>
      </c>
      <c r="M2915" s="8"/>
      <c r="N2915" s="8">
        <v>0</v>
      </c>
      <c r="O2915" s="8"/>
      <c r="P2915" s="8">
        <v>0.27937712501199069</v>
      </c>
      <c r="Q2915" s="8"/>
      <c r="R2915" s="8">
        <v>0</v>
      </c>
      <c r="S2915" s="8"/>
      <c r="T2915" s="8">
        <v>0</v>
      </c>
      <c r="U2915" s="26">
        <v>0</v>
      </c>
      <c r="V2915" s="26">
        <v>67611.000000000015</v>
      </c>
      <c r="W2915" s="26">
        <v>26212.000000000004</v>
      </c>
    </row>
    <row r="2916" spans="1:23">
      <c r="A2916" t="str">
        <f t="shared" si="45"/>
        <v>Botetourt, Virginia</v>
      </c>
      <c r="B2916" t="s">
        <v>4743</v>
      </c>
      <c r="E2916" t="s">
        <v>4783</v>
      </c>
      <c r="F2916" s="25" t="s">
        <v>4784</v>
      </c>
      <c r="G2916" s="6"/>
      <c r="H2916" s="7">
        <v>33343</v>
      </c>
      <c r="I2916" s="8"/>
      <c r="J2916" s="8">
        <v>0</v>
      </c>
      <c r="K2916" s="8"/>
      <c r="L2916" s="8">
        <v>0.26101430585130314</v>
      </c>
      <c r="M2916" s="8"/>
      <c r="N2916" s="8">
        <v>0</v>
      </c>
      <c r="O2916" s="8"/>
      <c r="P2916" s="8">
        <v>0.73898569414869686</v>
      </c>
      <c r="Q2916" s="8"/>
      <c r="R2916" s="8">
        <v>0</v>
      </c>
      <c r="S2916" s="8"/>
      <c r="T2916" s="8">
        <v>0</v>
      </c>
      <c r="U2916" s="26">
        <v>0</v>
      </c>
      <c r="V2916" s="26">
        <v>8703</v>
      </c>
      <c r="W2916" s="26">
        <v>24640</v>
      </c>
    </row>
    <row r="2917" spans="1:23">
      <c r="A2917" t="str">
        <f t="shared" si="45"/>
        <v>Virginia Beach city, Virginia</v>
      </c>
      <c r="B2917" t="s">
        <v>4743</v>
      </c>
      <c r="E2917" t="s">
        <v>4785</v>
      </c>
      <c r="F2917" s="25" t="s">
        <v>4786</v>
      </c>
      <c r="G2917" s="6"/>
      <c r="H2917" s="7">
        <v>450201</v>
      </c>
      <c r="I2917" s="8"/>
      <c r="J2917" s="8">
        <v>0.96939589205710353</v>
      </c>
      <c r="K2917" s="8"/>
      <c r="L2917" s="8">
        <v>0</v>
      </c>
      <c r="M2917" s="8"/>
      <c r="N2917" s="8">
        <v>0</v>
      </c>
      <c r="O2917" s="8"/>
      <c r="P2917" s="8">
        <v>3.0604107942896617E-2</v>
      </c>
      <c r="Q2917" s="8"/>
      <c r="R2917" s="8">
        <v>0</v>
      </c>
      <c r="S2917" s="8"/>
      <c r="T2917" s="8">
        <v>0</v>
      </c>
      <c r="U2917" s="26">
        <v>436423.00000000006</v>
      </c>
      <c r="V2917" s="26">
        <v>0</v>
      </c>
      <c r="W2917" s="26">
        <v>13778</v>
      </c>
    </row>
    <row r="2918" spans="1:23">
      <c r="A2918" t="str">
        <f t="shared" si="45"/>
        <v>Charlottesville city, Virginia</v>
      </c>
      <c r="B2918" t="s">
        <v>4743</v>
      </c>
      <c r="E2918" t="s">
        <v>4787</v>
      </c>
      <c r="F2918" s="25" t="s">
        <v>4788</v>
      </c>
      <c r="G2918" s="6"/>
      <c r="H2918" s="7">
        <v>47096</v>
      </c>
      <c r="I2918" s="8"/>
      <c r="J2918" s="8">
        <v>1</v>
      </c>
      <c r="K2918" s="8"/>
      <c r="L2918" s="8">
        <v>0</v>
      </c>
      <c r="M2918" s="8"/>
      <c r="N2918" s="8">
        <v>0</v>
      </c>
      <c r="O2918" s="8"/>
      <c r="P2918" s="8">
        <v>0</v>
      </c>
      <c r="Q2918" s="8"/>
      <c r="R2918" s="8">
        <v>0</v>
      </c>
      <c r="S2918" s="8"/>
      <c r="T2918" s="8">
        <v>0</v>
      </c>
      <c r="U2918" s="26">
        <v>47096</v>
      </c>
      <c r="V2918" s="26">
        <v>0</v>
      </c>
      <c r="W2918" s="26">
        <v>0</v>
      </c>
    </row>
    <row r="2919" spans="1:23">
      <c r="A2919" t="str">
        <f t="shared" si="45"/>
        <v>Greene, Virginia</v>
      </c>
      <c r="B2919" t="s">
        <v>4743</v>
      </c>
      <c r="E2919" t="s">
        <v>153</v>
      </c>
      <c r="F2919" s="25" t="s">
        <v>4789</v>
      </c>
      <c r="G2919" s="6"/>
      <c r="H2919" s="7">
        <v>19519</v>
      </c>
      <c r="I2919" s="8"/>
      <c r="J2919" s="8">
        <v>0</v>
      </c>
      <c r="K2919" s="8"/>
      <c r="L2919" s="8">
        <v>0.37030585583277836</v>
      </c>
      <c r="M2919" s="8"/>
      <c r="N2919" s="8">
        <v>0</v>
      </c>
      <c r="O2919" s="8"/>
      <c r="P2919" s="8">
        <v>0.62969414416722169</v>
      </c>
      <c r="Q2919" s="8"/>
      <c r="R2919" s="8">
        <v>0</v>
      </c>
      <c r="S2919" s="8"/>
      <c r="T2919" s="8">
        <v>0</v>
      </c>
      <c r="U2919" s="26">
        <v>0</v>
      </c>
      <c r="V2919" s="26">
        <v>7228.0000000000009</v>
      </c>
      <c r="W2919" s="26">
        <v>12291</v>
      </c>
    </row>
    <row r="2920" spans="1:23">
      <c r="A2920" t="str">
        <f t="shared" si="45"/>
        <v>Albemarle, Virginia</v>
      </c>
      <c r="B2920" t="s">
        <v>4743</v>
      </c>
      <c r="E2920" t="s">
        <v>4790</v>
      </c>
      <c r="F2920" s="25" t="s">
        <v>4791</v>
      </c>
      <c r="G2920" s="6"/>
      <c r="H2920" s="7">
        <v>107405</v>
      </c>
      <c r="I2920" s="8"/>
      <c r="J2920" s="8">
        <v>0</v>
      </c>
      <c r="K2920" s="8"/>
      <c r="L2920" s="8">
        <v>0.46919603370420371</v>
      </c>
      <c r="M2920" s="8"/>
      <c r="N2920" s="8">
        <v>0</v>
      </c>
      <c r="O2920" s="8"/>
      <c r="P2920" s="8">
        <v>0.53080396629579629</v>
      </c>
      <c r="Q2920" s="8"/>
      <c r="R2920" s="8">
        <v>0</v>
      </c>
      <c r="S2920" s="8"/>
      <c r="T2920" s="8">
        <v>0</v>
      </c>
      <c r="U2920" s="26">
        <v>0</v>
      </c>
      <c r="V2920" s="26">
        <v>50394</v>
      </c>
      <c r="W2920" s="26">
        <v>57011</v>
      </c>
    </row>
    <row r="2921" spans="1:23">
      <c r="A2921" t="str">
        <f t="shared" si="45"/>
        <v>Nelson, Virginia</v>
      </c>
      <c r="B2921" t="s">
        <v>4743</v>
      </c>
      <c r="E2921" t="s">
        <v>1904</v>
      </c>
      <c r="F2921" s="25" t="s">
        <v>4792</v>
      </c>
      <c r="G2921" s="6"/>
      <c r="H2921" s="7">
        <v>14831</v>
      </c>
      <c r="I2921" s="8"/>
      <c r="J2921" s="8">
        <v>0</v>
      </c>
      <c r="K2921" s="8"/>
      <c r="L2921" s="8">
        <v>0</v>
      </c>
      <c r="M2921" s="8"/>
      <c r="N2921" s="8">
        <v>0</v>
      </c>
      <c r="O2921" s="8"/>
      <c r="P2921" s="8">
        <v>1</v>
      </c>
      <c r="Q2921" s="8"/>
      <c r="R2921" s="8">
        <v>0</v>
      </c>
      <c r="S2921" s="8"/>
      <c r="T2921" s="8">
        <v>0</v>
      </c>
      <c r="U2921" s="26">
        <v>0</v>
      </c>
      <c r="V2921" s="26">
        <v>0</v>
      </c>
      <c r="W2921" s="26">
        <v>14831</v>
      </c>
    </row>
    <row r="2922" spans="1:23">
      <c r="A2922" t="str">
        <f t="shared" si="45"/>
        <v>Fluvanna, Virginia</v>
      </c>
      <c r="B2922" t="s">
        <v>4743</v>
      </c>
      <c r="E2922" t="s">
        <v>4793</v>
      </c>
      <c r="F2922" s="25" t="s">
        <v>4794</v>
      </c>
      <c r="G2922" s="6"/>
      <c r="H2922" s="7">
        <v>26594</v>
      </c>
      <c r="I2922" s="8"/>
      <c r="J2922" s="8">
        <v>0</v>
      </c>
      <c r="K2922" s="8"/>
      <c r="L2922" s="8">
        <v>0.21598856885011658</v>
      </c>
      <c r="M2922" s="8"/>
      <c r="N2922" s="8">
        <v>0</v>
      </c>
      <c r="O2922" s="8"/>
      <c r="P2922" s="8">
        <v>0.78401143114988348</v>
      </c>
      <c r="Q2922" s="8"/>
      <c r="R2922" s="8">
        <v>0</v>
      </c>
      <c r="S2922" s="8"/>
      <c r="T2922" s="8">
        <v>0</v>
      </c>
      <c r="U2922" s="26">
        <v>0</v>
      </c>
      <c r="V2922" s="26">
        <v>5744</v>
      </c>
      <c r="W2922" s="26">
        <v>20850</v>
      </c>
    </row>
    <row r="2923" spans="1:23">
      <c r="A2923" t="str">
        <f t="shared" si="45"/>
        <v>Louisa, Virginia</v>
      </c>
      <c r="B2923" t="s">
        <v>4743</v>
      </c>
      <c r="E2923" t="s">
        <v>1180</v>
      </c>
      <c r="F2923" s="25" t="s">
        <v>4795</v>
      </c>
      <c r="G2923" s="6"/>
      <c r="H2923" s="7">
        <v>36040</v>
      </c>
      <c r="I2923" s="8"/>
      <c r="J2923" s="8">
        <v>0</v>
      </c>
      <c r="K2923" s="8"/>
      <c r="L2923" s="8">
        <v>0</v>
      </c>
      <c r="M2923" s="8"/>
      <c r="N2923" s="8">
        <v>0</v>
      </c>
      <c r="O2923" s="8"/>
      <c r="P2923" s="8">
        <v>1</v>
      </c>
      <c r="Q2923" s="8"/>
      <c r="R2923" s="8">
        <v>0</v>
      </c>
      <c r="S2923" s="8"/>
      <c r="T2923" s="8">
        <v>0</v>
      </c>
      <c r="U2923" s="26">
        <v>0</v>
      </c>
      <c r="V2923" s="26">
        <v>0</v>
      </c>
      <c r="W2923" s="26">
        <v>36040</v>
      </c>
    </row>
    <row r="2924" spans="1:23">
      <c r="A2924" t="str">
        <f t="shared" si="45"/>
        <v>Poquoson city, Virginia</v>
      </c>
      <c r="B2924" t="s">
        <v>4743</v>
      </c>
      <c r="E2924" t="s">
        <v>4796</v>
      </c>
      <c r="F2924" s="25" t="s">
        <v>4797</v>
      </c>
      <c r="G2924" s="6"/>
      <c r="H2924" s="7">
        <v>12090</v>
      </c>
      <c r="I2924" s="8"/>
      <c r="J2924" s="8">
        <v>0</v>
      </c>
      <c r="K2924" s="8"/>
      <c r="L2924" s="8">
        <v>0.81339950372208436</v>
      </c>
      <c r="M2924" s="8"/>
      <c r="N2924" s="8">
        <v>0</v>
      </c>
      <c r="O2924" s="8"/>
      <c r="P2924" s="8">
        <v>0.18660049627791567</v>
      </c>
      <c r="Q2924" s="8"/>
      <c r="R2924" s="8">
        <v>0</v>
      </c>
      <c r="S2924" s="8"/>
      <c r="T2924" s="8">
        <v>0</v>
      </c>
      <c r="U2924" s="26">
        <v>0</v>
      </c>
      <c r="V2924" s="26">
        <v>9834</v>
      </c>
      <c r="W2924" s="26">
        <v>2256.0000000000005</v>
      </c>
    </row>
    <row r="2925" spans="1:23">
      <c r="A2925" t="str">
        <f t="shared" si="45"/>
        <v>James City, Virginia</v>
      </c>
      <c r="B2925" t="s">
        <v>4743</v>
      </c>
      <c r="E2925" t="s">
        <v>4798</v>
      </c>
      <c r="F2925" s="25" t="s">
        <v>4799</v>
      </c>
      <c r="G2925" s="6"/>
      <c r="H2925" s="7">
        <v>74916</v>
      </c>
      <c r="I2925" s="8"/>
      <c r="J2925" s="8">
        <v>0</v>
      </c>
      <c r="K2925" s="8"/>
      <c r="L2925" s="8">
        <v>0.68719632655240537</v>
      </c>
      <c r="M2925" s="8"/>
      <c r="N2925" s="8">
        <v>0</v>
      </c>
      <c r="O2925" s="8"/>
      <c r="P2925" s="8">
        <v>0.31280367344759463</v>
      </c>
      <c r="Q2925" s="8"/>
      <c r="R2925" s="8">
        <v>0</v>
      </c>
      <c r="S2925" s="8"/>
      <c r="T2925" s="8">
        <v>0</v>
      </c>
      <c r="U2925" s="26">
        <v>0</v>
      </c>
      <c r="V2925" s="26">
        <v>51482</v>
      </c>
      <c r="W2925" s="26">
        <v>23434</v>
      </c>
    </row>
    <row r="2926" spans="1:23">
      <c r="A2926" t="str">
        <f t="shared" si="45"/>
        <v>Newport News city, Virginia</v>
      </c>
      <c r="B2926" t="s">
        <v>4743</v>
      </c>
      <c r="E2926" t="s">
        <v>4800</v>
      </c>
      <c r="F2926" s="25" t="s">
        <v>4801</v>
      </c>
      <c r="G2926" s="6"/>
      <c r="H2926" s="7">
        <v>179673</v>
      </c>
      <c r="I2926" s="8"/>
      <c r="J2926" s="8">
        <v>0.92996721822421846</v>
      </c>
      <c r="K2926" s="8"/>
      <c r="L2926" s="8">
        <v>0</v>
      </c>
      <c r="M2926" s="8"/>
      <c r="N2926" s="8">
        <v>0</v>
      </c>
      <c r="O2926" s="8"/>
      <c r="P2926" s="8">
        <v>7.0032781775781552E-2</v>
      </c>
      <c r="Q2926" s="8"/>
      <c r="R2926" s="8">
        <v>0</v>
      </c>
      <c r="S2926" s="8"/>
      <c r="T2926" s="8">
        <v>0</v>
      </c>
      <c r="U2926" s="26">
        <v>167090</v>
      </c>
      <c r="V2926" s="26">
        <v>0</v>
      </c>
      <c r="W2926" s="26">
        <v>12582.999999999998</v>
      </c>
    </row>
    <row r="2927" spans="1:23">
      <c r="A2927" t="str">
        <f t="shared" si="45"/>
        <v>Williamsburg city, Virginia</v>
      </c>
      <c r="B2927" t="s">
        <v>4743</v>
      </c>
      <c r="E2927" t="s">
        <v>4802</v>
      </c>
      <c r="F2927" s="25" t="s">
        <v>4803</v>
      </c>
      <c r="G2927" s="6"/>
      <c r="H2927" s="7">
        <v>14927</v>
      </c>
      <c r="I2927" s="8"/>
      <c r="J2927" s="8">
        <v>0</v>
      </c>
      <c r="K2927" s="8"/>
      <c r="L2927" s="8">
        <v>1</v>
      </c>
      <c r="M2927" s="8"/>
      <c r="N2927" s="8">
        <v>0</v>
      </c>
      <c r="O2927" s="8"/>
      <c r="P2927" s="8">
        <v>0</v>
      </c>
      <c r="Q2927" s="8"/>
      <c r="R2927" s="8">
        <v>0</v>
      </c>
      <c r="S2927" s="8"/>
      <c r="T2927" s="8">
        <v>0</v>
      </c>
      <c r="U2927" s="26">
        <v>0</v>
      </c>
      <c r="V2927" s="26">
        <v>14927</v>
      </c>
      <c r="W2927" s="26">
        <v>0</v>
      </c>
    </row>
    <row r="2928" spans="1:23">
      <c r="A2928" t="str">
        <f t="shared" si="45"/>
        <v>York, Virginia</v>
      </c>
      <c r="B2928" t="s">
        <v>4743</v>
      </c>
      <c r="E2928" t="s">
        <v>2122</v>
      </c>
      <c r="F2928" s="25" t="s">
        <v>4804</v>
      </c>
      <c r="G2928" s="6"/>
      <c r="H2928" s="7">
        <v>67982</v>
      </c>
      <c r="I2928" s="8"/>
      <c r="J2928" s="8">
        <v>0</v>
      </c>
      <c r="K2928" s="8"/>
      <c r="L2928" s="8">
        <v>0.74847753817186902</v>
      </c>
      <c r="M2928" s="8"/>
      <c r="N2928" s="8">
        <v>0</v>
      </c>
      <c r="O2928" s="8"/>
      <c r="P2928" s="8">
        <v>0.25152246182813098</v>
      </c>
      <c r="Q2928" s="8"/>
      <c r="R2928" s="8">
        <v>0</v>
      </c>
      <c r="S2928" s="8"/>
      <c r="T2928" s="8">
        <v>0</v>
      </c>
      <c r="U2928" s="26">
        <v>0</v>
      </c>
      <c r="V2928" s="26">
        <v>50883</v>
      </c>
      <c r="W2928" s="26">
        <v>17099</v>
      </c>
    </row>
    <row r="2929" spans="1:23">
      <c r="A2929" t="str">
        <f t="shared" si="45"/>
        <v>Portsmouth city, Virginia</v>
      </c>
      <c r="B2929" t="s">
        <v>4743</v>
      </c>
      <c r="E2929" t="s">
        <v>4805</v>
      </c>
      <c r="F2929" s="25" t="s">
        <v>4806</v>
      </c>
      <c r="G2929" s="6"/>
      <c r="H2929" s="7">
        <v>95097</v>
      </c>
      <c r="I2929" s="8"/>
      <c r="J2929" s="8">
        <v>1</v>
      </c>
      <c r="K2929" s="8"/>
      <c r="L2929" s="8">
        <v>0</v>
      </c>
      <c r="M2929" s="8"/>
      <c r="N2929" s="8">
        <v>0</v>
      </c>
      <c r="O2929" s="8"/>
      <c r="P2929" s="8">
        <v>0</v>
      </c>
      <c r="Q2929" s="8"/>
      <c r="R2929" s="8">
        <v>0</v>
      </c>
      <c r="S2929" s="8"/>
      <c r="T2929" s="8">
        <v>0</v>
      </c>
      <c r="U2929" s="26">
        <v>95097</v>
      </c>
      <c r="V2929" s="26">
        <v>0</v>
      </c>
      <c r="W2929" s="26">
        <v>0</v>
      </c>
    </row>
    <row r="2930" spans="1:23">
      <c r="A2930" t="str">
        <f t="shared" si="45"/>
        <v>Amherst, Virginia</v>
      </c>
      <c r="B2930" t="s">
        <v>4743</v>
      </c>
      <c r="E2930" t="s">
        <v>4807</v>
      </c>
      <c r="F2930" s="25" t="s">
        <v>4808</v>
      </c>
      <c r="G2930" s="6"/>
      <c r="H2930" s="7">
        <v>31775</v>
      </c>
      <c r="I2930" s="8"/>
      <c r="J2930" s="8">
        <v>0</v>
      </c>
      <c r="K2930" s="8"/>
      <c r="L2930" s="8">
        <v>0.25705743509047996</v>
      </c>
      <c r="M2930" s="8"/>
      <c r="N2930" s="8">
        <v>0</v>
      </c>
      <c r="O2930" s="8"/>
      <c r="P2930" s="8">
        <v>0.74294256490952015</v>
      </c>
      <c r="Q2930" s="8"/>
      <c r="R2930" s="8">
        <v>0</v>
      </c>
      <c r="S2930" s="8"/>
      <c r="T2930" s="8">
        <v>0</v>
      </c>
      <c r="U2930" s="26">
        <v>0</v>
      </c>
      <c r="V2930" s="26">
        <v>8168.0000000000009</v>
      </c>
      <c r="W2930" s="26">
        <v>23607.000000000004</v>
      </c>
    </row>
    <row r="2931" spans="1:23">
      <c r="A2931" t="str">
        <f t="shared" si="45"/>
        <v>Bedford, Virginia</v>
      </c>
      <c r="B2931" t="s">
        <v>4743</v>
      </c>
      <c r="E2931" t="s">
        <v>3741</v>
      </c>
      <c r="F2931" s="25" t="s">
        <v>4809</v>
      </c>
      <c r="G2931" s="6"/>
      <c r="H2931" s="7">
        <v>78376</v>
      </c>
      <c r="I2931" s="8"/>
      <c r="J2931" s="8">
        <v>0</v>
      </c>
      <c r="K2931" s="8"/>
      <c r="L2931" s="8">
        <v>0.15207461467796266</v>
      </c>
      <c r="M2931" s="8"/>
      <c r="N2931" s="8">
        <v>0</v>
      </c>
      <c r="O2931" s="8"/>
      <c r="P2931" s="8">
        <v>0.84792538532203743</v>
      </c>
      <c r="Q2931" s="8"/>
      <c r="R2931" s="8">
        <v>0</v>
      </c>
      <c r="S2931" s="8"/>
      <c r="T2931" s="8">
        <v>0</v>
      </c>
      <c r="U2931" s="26">
        <v>0</v>
      </c>
      <c r="V2931" s="26">
        <v>11919.000000000002</v>
      </c>
      <c r="W2931" s="26">
        <v>66457</v>
      </c>
    </row>
    <row r="2932" spans="1:23">
      <c r="A2932" t="str">
        <f t="shared" si="45"/>
        <v>Appomattox, Virginia</v>
      </c>
      <c r="B2932" t="s">
        <v>4743</v>
      </c>
      <c r="E2932" t="s">
        <v>4810</v>
      </c>
      <c r="F2932" s="25" t="s">
        <v>4811</v>
      </c>
      <c r="G2932" s="6"/>
      <c r="H2932" s="7">
        <v>15707</v>
      </c>
      <c r="I2932" s="8"/>
      <c r="J2932" s="8">
        <v>0</v>
      </c>
      <c r="K2932" s="8"/>
      <c r="L2932" s="8">
        <v>0</v>
      </c>
      <c r="M2932" s="8"/>
      <c r="N2932" s="8">
        <v>0</v>
      </c>
      <c r="O2932" s="8"/>
      <c r="P2932" s="8">
        <v>1</v>
      </c>
      <c r="Q2932" s="8"/>
      <c r="R2932" s="8">
        <v>0</v>
      </c>
      <c r="S2932" s="8"/>
      <c r="T2932" s="8">
        <v>0</v>
      </c>
      <c r="U2932" s="26">
        <v>0</v>
      </c>
      <c r="V2932" s="26">
        <v>0</v>
      </c>
      <c r="W2932" s="26">
        <v>15707</v>
      </c>
    </row>
    <row r="2933" spans="1:23">
      <c r="A2933" t="str">
        <f t="shared" si="45"/>
        <v>Campbell, Virginia</v>
      </c>
      <c r="B2933" t="s">
        <v>4743</v>
      </c>
      <c r="E2933" t="s">
        <v>1843</v>
      </c>
      <c r="F2933" s="25" t="s">
        <v>4812</v>
      </c>
      <c r="G2933" s="6"/>
      <c r="H2933" s="7">
        <v>55225</v>
      </c>
      <c r="I2933" s="8"/>
      <c r="J2933" s="8">
        <v>0</v>
      </c>
      <c r="K2933" s="8"/>
      <c r="L2933" s="8">
        <v>0.30676324128564963</v>
      </c>
      <c r="M2933" s="8"/>
      <c r="N2933" s="8">
        <v>0</v>
      </c>
      <c r="O2933" s="8"/>
      <c r="P2933" s="8">
        <v>0.69323675871435042</v>
      </c>
      <c r="Q2933" s="8"/>
      <c r="R2933" s="8">
        <v>0</v>
      </c>
      <c r="S2933" s="8"/>
      <c r="T2933" s="8">
        <v>0</v>
      </c>
      <c r="U2933" s="26">
        <v>0</v>
      </c>
      <c r="V2933" s="26">
        <v>16941</v>
      </c>
      <c r="W2933" s="26">
        <v>38284</v>
      </c>
    </row>
    <row r="2934" spans="1:23">
      <c r="A2934" t="str">
        <f t="shared" si="45"/>
        <v>Lynchburg city, Virginia</v>
      </c>
      <c r="B2934" t="s">
        <v>4743</v>
      </c>
      <c r="E2934" t="s">
        <v>4813</v>
      </c>
      <c r="F2934" s="25" t="s">
        <v>4814</v>
      </c>
      <c r="G2934" s="6"/>
      <c r="H2934" s="7">
        <v>80569</v>
      </c>
      <c r="I2934" s="8"/>
      <c r="J2934" s="8">
        <v>0.92754036912460125</v>
      </c>
      <c r="K2934" s="8"/>
      <c r="L2934" s="8">
        <v>0</v>
      </c>
      <c r="M2934" s="8"/>
      <c r="N2934" s="8">
        <v>0</v>
      </c>
      <c r="O2934" s="8"/>
      <c r="P2934" s="8">
        <v>7.2459630875398723E-2</v>
      </c>
      <c r="Q2934" s="8"/>
      <c r="R2934" s="8">
        <v>0</v>
      </c>
      <c r="S2934" s="8"/>
      <c r="T2934" s="8">
        <v>0</v>
      </c>
      <c r="U2934" s="26">
        <v>74731</v>
      </c>
      <c r="V2934" s="26">
        <v>0</v>
      </c>
      <c r="W2934" s="26">
        <v>5838</v>
      </c>
    </row>
    <row r="2935" spans="1:23">
      <c r="A2935" t="str">
        <f t="shared" si="45"/>
        <v>Harrisonburg city, Virginia</v>
      </c>
      <c r="B2935" t="s">
        <v>4743</v>
      </c>
      <c r="E2935" t="s">
        <v>4815</v>
      </c>
      <c r="F2935" s="25" t="s">
        <v>4816</v>
      </c>
      <c r="G2935" s="6"/>
      <c r="H2935" s="7">
        <v>53273</v>
      </c>
      <c r="I2935" s="8"/>
      <c r="J2935" s="8">
        <v>1</v>
      </c>
      <c r="K2935" s="8"/>
      <c r="L2935" s="8">
        <v>0</v>
      </c>
      <c r="M2935" s="8"/>
      <c r="N2935" s="8">
        <v>0</v>
      </c>
      <c r="O2935" s="8"/>
      <c r="P2935" s="8">
        <v>0</v>
      </c>
      <c r="Q2935" s="8"/>
      <c r="R2935" s="8">
        <v>0</v>
      </c>
      <c r="S2935" s="8"/>
      <c r="T2935" s="8">
        <v>0</v>
      </c>
      <c r="U2935" s="26">
        <v>53273</v>
      </c>
      <c r="V2935" s="26">
        <v>0</v>
      </c>
      <c r="W2935" s="26">
        <v>0</v>
      </c>
    </row>
    <row r="2936" spans="1:23">
      <c r="A2936" t="str">
        <f t="shared" si="45"/>
        <v>Winchester city, Virginia</v>
      </c>
      <c r="B2936" t="s">
        <v>4743</v>
      </c>
      <c r="E2936" t="s">
        <v>4817</v>
      </c>
      <c r="F2936" s="25" t="s">
        <v>4818</v>
      </c>
      <c r="G2936" s="6"/>
      <c r="H2936" s="7">
        <v>27897</v>
      </c>
      <c r="I2936" s="8"/>
      <c r="J2936" s="8">
        <v>1</v>
      </c>
      <c r="K2936" s="8"/>
      <c r="L2936" s="8">
        <v>0</v>
      </c>
      <c r="M2936" s="8"/>
      <c r="N2936" s="8">
        <v>0</v>
      </c>
      <c r="O2936" s="8"/>
      <c r="P2936" s="8">
        <v>0</v>
      </c>
      <c r="Q2936" s="8"/>
      <c r="R2936" s="8">
        <v>0</v>
      </c>
      <c r="S2936" s="8"/>
      <c r="T2936" s="8">
        <v>0</v>
      </c>
      <c r="U2936" s="26">
        <v>27897</v>
      </c>
      <c r="V2936" s="26">
        <v>0</v>
      </c>
      <c r="W2936" s="26">
        <v>0</v>
      </c>
    </row>
    <row r="2937" spans="1:23">
      <c r="A2937" t="str">
        <f t="shared" si="45"/>
        <v>Shenandoah, Virginia</v>
      </c>
      <c r="B2937" t="s">
        <v>4743</v>
      </c>
      <c r="E2937" t="s">
        <v>4819</v>
      </c>
      <c r="F2937" s="25" t="s">
        <v>4820</v>
      </c>
      <c r="G2937" s="6"/>
      <c r="H2937" s="7">
        <v>43224</v>
      </c>
      <c r="I2937" s="8"/>
      <c r="J2937" s="8">
        <v>0</v>
      </c>
      <c r="K2937" s="8"/>
      <c r="L2937" s="8">
        <v>4.2221913751619468E-2</v>
      </c>
      <c r="M2937" s="8"/>
      <c r="N2937" s="8">
        <v>0</v>
      </c>
      <c r="O2937" s="8"/>
      <c r="P2937" s="8">
        <v>0.95777808624838057</v>
      </c>
      <c r="Q2937" s="8"/>
      <c r="R2937" s="8">
        <v>0</v>
      </c>
      <c r="S2937" s="8"/>
      <c r="T2937" s="8">
        <v>0</v>
      </c>
      <c r="U2937" s="26">
        <v>0</v>
      </c>
      <c r="V2937" s="26">
        <v>1824.9999999999998</v>
      </c>
      <c r="W2937" s="26">
        <v>41399</v>
      </c>
    </row>
    <row r="2938" spans="1:23">
      <c r="A2938" t="str">
        <f t="shared" si="45"/>
        <v>Clarke, Virginia</v>
      </c>
      <c r="B2938" t="s">
        <v>4743</v>
      </c>
      <c r="E2938" t="s">
        <v>203</v>
      </c>
      <c r="F2938" s="25" t="s">
        <v>4821</v>
      </c>
      <c r="G2938" s="6"/>
      <c r="H2938" s="7">
        <v>14423</v>
      </c>
      <c r="I2938" s="8"/>
      <c r="J2938" s="8">
        <v>0</v>
      </c>
      <c r="K2938" s="8"/>
      <c r="L2938" s="8">
        <v>0.12154198155723497</v>
      </c>
      <c r="M2938" s="8"/>
      <c r="N2938" s="8">
        <v>0</v>
      </c>
      <c r="O2938" s="8"/>
      <c r="P2938" s="8">
        <v>0.87845801844276505</v>
      </c>
      <c r="Q2938" s="8"/>
      <c r="R2938" s="8">
        <v>0</v>
      </c>
      <c r="S2938" s="8"/>
      <c r="T2938" s="8">
        <v>0</v>
      </c>
      <c r="U2938" s="26">
        <v>0</v>
      </c>
      <c r="V2938" s="26">
        <v>1753</v>
      </c>
      <c r="W2938" s="26">
        <v>12670</v>
      </c>
    </row>
    <row r="2939" spans="1:23">
      <c r="A2939" t="str">
        <f t="shared" si="45"/>
        <v>Page, Virginia</v>
      </c>
      <c r="B2939" t="s">
        <v>4743</v>
      </c>
      <c r="E2939" t="s">
        <v>1151</v>
      </c>
      <c r="F2939" s="25" t="s">
        <v>4822</v>
      </c>
      <c r="G2939" s="6"/>
      <c r="H2939" s="7">
        <v>23788</v>
      </c>
      <c r="I2939" s="8"/>
      <c r="J2939" s="8">
        <v>0</v>
      </c>
      <c r="K2939" s="8"/>
      <c r="L2939" s="8">
        <v>0</v>
      </c>
      <c r="M2939" s="8"/>
      <c r="N2939" s="8">
        <v>0</v>
      </c>
      <c r="O2939" s="8"/>
      <c r="P2939" s="8">
        <v>1</v>
      </c>
      <c r="Q2939" s="8"/>
      <c r="R2939" s="8">
        <v>0</v>
      </c>
      <c r="S2939" s="8"/>
      <c r="T2939" s="8">
        <v>0</v>
      </c>
      <c r="U2939" s="26">
        <v>0</v>
      </c>
      <c r="V2939" s="26">
        <v>0</v>
      </c>
      <c r="W2939" s="26">
        <v>23788</v>
      </c>
    </row>
    <row r="2940" spans="1:23">
      <c r="A2940" t="str">
        <f t="shared" si="45"/>
        <v>Rockingham, Virginia</v>
      </c>
      <c r="B2940" t="s">
        <v>4743</v>
      </c>
      <c r="E2940" t="s">
        <v>2932</v>
      </c>
      <c r="F2940" s="25" t="s">
        <v>4823</v>
      </c>
      <c r="G2940" s="6"/>
      <c r="H2940" s="7">
        <v>80284</v>
      </c>
      <c r="I2940" s="8"/>
      <c r="J2940" s="8">
        <v>0</v>
      </c>
      <c r="K2940" s="8"/>
      <c r="L2940" s="8">
        <v>7.6316576154650984E-2</v>
      </c>
      <c r="M2940" s="8"/>
      <c r="N2940" s="8">
        <v>0</v>
      </c>
      <c r="O2940" s="8"/>
      <c r="P2940" s="8">
        <v>0.92368342384534896</v>
      </c>
      <c r="Q2940" s="8"/>
      <c r="R2940" s="8">
        <v>0</v>
      </c>
      <c r="S2940" s="8"/>
      <c r="T2940" s="8">
        <v>0</v>
      </c>
      <c r="U2940" s="26">
        <v>0</v>
      </c>
      <c r="V2940" s="26">
        <v>6127</v>
      </c>
      <c r="W2940" s="26">
        <v>74157</v>
      </c>
    </row>
    <row r="2941" spans="1:23">
      <c r="A2941" t="str">
        <f t="shared" si="45"/>
        <v>Warren, Virginia</v>
      </c>
      <c r="B2941" t="s">
        <v>4743</v>
      </c>
      <c r="E2941" t="s">
        <v>965</v>
      </c>
      <c r="F2941" s="25" t="s">
        <v>4824</v>
      </c>
      <c r="G2941" s="6"/>
      <c r="H2941" s="7">
        <v>39492</v>
      </c>
      <c r="I2941" s="8"/>
      <c r="J2941" s="8">
        <v>0</v>
      </c>
      <c r="K2941" s="8"/>
      <c r="L2941" s="8">
        <v>0.38278638711637802</v>
      </c>
      <c r="M2941" s="8"/>
      <c r="N2941" s="8">
        <v>0</v>
      </c>
      <c r="O2941" s="8"/>
      <c r="P2941" s="8">
        <v>0.61721361288362198</v>
      </c>
      <c r="Q2941" s="8"/>
      <c r="R2941" s="8">
        <v>0</v>
      </c>
      <c r="S2941" s="8"/>
      <c r="T2941" s="8">
        <v>0</v>
      </c>
      <c r="U2941" s="26">
        <v>0</v>
      </c>
      <c r="V2941" s="26">
        <v>15117.000000000002</v>
      </c>
      <c r="W2941" s="26">
        <v>24375</v>
      </c>
    </row>
    <row r="2942" spans="1:23">
      <c r="A2942" t="str">
        <f t="shared" si="45"/>
        <v>Frederick, Virginia</v>
      </c>
      <c r="B2942" t="s">
        <v>4743</v>
      </c>
      <c r="E2942" t="s">
        <v>2083</v>
      </c>
      <c r="F2942" s="25" t="s">
        <v>4825</v>
      </c>
      <c r="G2942" s="6"/>
      <c r="H2942" s="7">
        <v>86415</v>
      </c>
      <c r="I2942" s="8"/>
      <c r="J2942" s="8">
        <v>0</v>
      </c>
      <c r="K2942" s="8"/>
      <c r="L2942" s="8">
        <v>0.4625238673841347</v>
      </c>
      <c r="M2942" s="8"/>
      <c r="N2942" s="8">
        <v>0</v>
      </c>
      <c r="O2942" s="8"/>
      <c r="P2942" s="8">
        <v>0.53747613261586535</v>
      </c>
      <c r="Q2942" s="8"/>
      <c r="R2942" s="8">
        <v>0</v>
      </c>
      <c r="S2942" s="8"/>
      <c r="T2942" s="8">
        <v>0</v>
      </c>
      <c r="U2942" s="26">
        <v>0</v>
      </c>
      <c r="V2942" s="26">
        <v>39969</v>
      </c>
      <c r="W2942" s="26">
        <v>46446.000000000007</v>
      </c>
    </row>
    <row r="2943" spans="1:23">
      <c r="A2943" t="str">
        <f t="shared" si="45"/>
        <v>Stafford, Virginia</v>
      </c>
      <c r="B2943" t="s">
        <v>4743</v>
      </c>
      <c r="E2943" t="s">
        <v>1689</v>
      </c>
      <c r="F2943" s="25" t="s">
        <v>4826</v>
      </c>
      <c r="G2943" s="6"/>
      <c r="H2943" s="7">
        <v>146773</v>
      </c>
      <c r="I2943" s="8"/>
      <c r="J2943" s="8">
        <v>0</v>
      </c>
      <c r="K2943" s="8"/>
      <c r="L2943" s="8">
        <v>0.62880093750212918</v>
      </c>
      <c r="M2943" s="8"/>
      <c r="N2943" s="8">
        <v>0</v>
      </c>
      <c r="O2943" s="8"/>
      <c r="P2943" s="8">
        <v>0.37119906249787088</v>
      </c>
      <c r="Q2943" s="8"/>
      <c r="R2943" s="8">
        <v>0</v>
      </c>
      <c r="S2943" s="8"/>
      <c r="T2943" s="8">
        <v>0</v>
      </c>
      <c r="U2943" s="26">
        <v>0</v>
      </c>
      <c r="V2943" s="26">
        <v>92291</v>
      </c>
      <c r="W2943" s="26">
        <v>54482</v>
      </c>
    </row>
    <row r="2944" spans="1:23">
      <c r="A2944" t="str">
        <f t="shared" si="45"/>
        <v>Fredericksburg city, Virginia</v>
      </c>
      <c r="B2944" t="s">
        <v>4743</v>
      </c>
      <c r="E2944" t="s">
        <v>4827</v>
      </c>
      <c r="F2944" s="25" t="s">
        <v>4828</v>
      </c>
      <c r="G2944" s="6"/>
      <c r="H2944" s="7">
        <v>28622</v>
      </c>
      <c r="I2944" s="8"/>
      <c r="J2944" s="8">
        <v>0</v>
      </c>
      <c r="K2944" s="8"/>
      <c r="L2944" s="8">
        <v>0.87726224582488999</v>
      </c>
      <c r="M2944" s="8"/>
      <c r="N2944" s="8">
        <v>0</v>
      </c>
      <c r="O2944" s="8"/>
      <c r="P2944" s="8">
        <v>0.12273775417511006</v>
      </c>
      <c r="Q2944" s="8"/>
      <c r="R2944" s="8">
        <v>0</v>
      </c>
      <c r="S2944" s="8"/>
      <c r="T2944" s="8">
        <v>0</v>
      </c>
      <c r="U2944" s="26">
        <v>0</v>
      </c>
      <c r="V2944" s="26">
        <v>25109</v>
      </c>
      <c r="W2944" s="26">
        <v>3513</v>
      </c>
    </row>
    <row r="2945" spans="1:23">
      <c r="A2945" t="str">
        <f t="shared" si="45"/>
        <v>King George, Virginia</v>
      </c>
      <c r="B2945" t="s">
        <v>4743</v>
      </c>
      <c r="E2945" t="s">
        <v>4829</v>
      </c>
      <c r="F2945" s="25" t="s">
        <v>4830</v>
      </c>
      <c r="G2945" s="6"/>
      <c r="H2945" s="7">
        <v>26229</v>
      </c>
      <c r="I2945" s="8"/>
      <c r="J2945" s="8">
        <v>0</v>
      </c>
      <c r="K2945" s="8"/>
      <c r="L2945" s="8">
        <v>0</v>
      </c>
      <c r="M2945" s="8"/>
      <c r="N2945" s="8">
        <v>0</v>
      </c>
      <c r="O2945" s="8"/>
      <c r="P2945" s="8">
        <v>1</v>
      </c>
      <c r="Q2945" s="8"/>
      <c r="R2945" s="8">
        <v>0</v>
      </c>
      <c r="S2945" s="8"/>
      <c r="T2945" s="8">
        <v>0</v>
      </c>
      <c r="U2945" s="26">
        <v>0</v>
      </c>
      <c r="V2945" s="26">
        <v>0</v>
      </c>
      <c r="W2945" s="26">
        <v>26229</v>
      </c>
    </row>
    <row r="2946" spans="1:23">
      <c r="A2946" t="str">
        <f t="shared" si="45"/>
        <v>Spotsylvania, Virginia</v>
      </c>
      <c r="B2946" t="s">
        <v>4743</v>
      </c>
      <c r="E2946" t="s">
        <v>4831</v>
      </c>
      <c r="F2946" s="25" t="s">
        <v>4832</v>
      </c>
      <c r="G2946" s="6"/>
      <c r="H2946" s="7">
        <v>132833</v>
      </c>
      <c r="I2946" s="8"/>
      <c r="J2946" s="8">
        <v>0</v>
      </c>
      <c r="K2946" s="8"/>
      <c r="L2946" s="8">
        <v>0.5602749316811334</v>
      </c>
      <c r="M2946" s="8"/>
      <c r="N2946" s="8">
        <v>0</v>
      </c>
      <c r="O2946" s="8"/>
      <c r="P2946" s="8">
        <v>0.43972506831886654</v>
      </c>
      <c r="Q2946" s="8"/>
      <c r="R2946" s="8">
        <v>0</v>
      </c>
      <c r="S2946" s="8"/>
      <c r="T2946" s="8">
        <v>0</v>
      </c>
      <c r="U2946" s="26">
        <v>0</v>
      </c>
      <c r="V2946" s="26">
        <v>74423</v>
      </c>
      <c r="W2946" s="26">
        <v>58410</v>
      </c>
    </row>
    <row r="2947" spans="1:23">
      <c r="A2947" t="str">
        <f t="shared" si="45"/>
        <v>Caroline, Virginia</v>
      </c>
      <c r="B2947" t="s">
        <v>4743</v>
      </c>
      <c r="E2947" t="s">
        <v>2091</v>
      </c>
      <c r="F2947" s="25" t="s">
        <v>4833</v>
      </c>
      <c r="G2947" s="6"/>
      <c r="H2947" s="7">
        <v>30381</v>
      </c>
      <c r="I2947" s="8"/>
      <c r="J2947" s="8">
        <v>0</v>
      </c>
      <c r="K2947" s="8"/>
      <c r="L2947" s="8">
        <v>0</v>
      </c>
      <c r="M2947" s="8"/>
      <c r="N2947" s="8">
        <v>0</v>
      </c>
      <c r="O2947" s="8"/>
      <c r="P2947" s="8">
        <v>1</v>
      </c>
      <c r="Q2947" s="8"/>
      <c r="R2947" s="8">
        <v>0</v>
      </c>
      <c r="S2947" s="8"/>
      <c r="T2947" s="8">
        <v>0</v>
      </c>
      <c r="U2947" s="26">
        <v>0</v>
      </c>
      <c r="V2947" s="26">
        <v>0</v>
      </c>
      <c r="W2947" s="26">
        <v>30381</v>
      </c>
    </row>
    <row r="2948" spans="1:23">
      <c r="A2948" t="str">
        <f t="shared" si="45"/>
        <v>Montgomery, Virginia</v>
      </c>
      <c r="B2948" t="s">
        <v>4743</v>
      </c>
      <c r="E2948" t="s">
        <v>133</v>
      </c>
      <c r="F2948" s="25" t="s">
        <v>4834</v>
      </c>
      <c r="G2948" s="6"/>
      <c r="H2948" s="7">
        <v>98140</v>
      </c>
      <c r="I2948" s="8"/>
      <c r="J2948" s="8">
        <v>0.53049724882820459</v>
      </c>
      <c r="K2948" s="8"/>
      <c r="L2948" s="8">
        <v>9.7126553902588134E-2</v>
      </c>
      <c r="M2948" s="8"/>
      <c r="N2948" s="8">
        <v>0</v>
      </c>
      <c r="O2948" s="8"/>
      <c r="P2948" s="8">
        <v>0.37237619726920729</v>
      </c>
      <c r="Q2948" s="8"/>
      <c r="R2948" s="8">
        <v>0</v>
      </c>
      <c r="S2948" s="8"/>
      <c r="T2948" s="8">
        <v>0</v>
      </c>
      <c r="U2948" s="26">
        <v>52063</v>
      </c>
      <c r="V2948" s="26">
        <v>9532</v>
      </c>
      <c r="W2948" s="26">
        <v>36545</v>
      </c>
    </row>
    <row r="2949" spans="1:23">
      <c r="A2949" t="str">
        <f t="shared" si="45"/>
        <v>Surry, Virginia</v>
      </c>
      <c r="B2949" t="s">
        <v>4743</v>
      </c>
      <c r="E2949" t="s">
        <v>2943</v>
      </c>
      <c r="F2949" s="25" t="s">
        <v>4835</v>
      </c>
      <c r="G2949" s="6"/>
      <c r="H2949" s="7">
        <v>6523</v>
      </c>
      <c r="I2949" s="8"/>
      <c r="J2949" s="8">
        <v>0</v>
      </c>
      <c r="K2949" s="8"/>
      <c r="L2949" s="8">
        <v>0</v>
      </c>
      <c r="M2949" s="8"/>
      <c r="N2949" s="8">
        <v>0</v>
      </c>
      <c r="O2949" s="8"/>
      <c r="P2949" s="8">
        <v>1</v>
      </c>
      <c r="Q2949" s="8"/>
      <c r="R2949" s="8">
        <v>0</v>
      </c>
      <c r="S2949" s="8"/>
      <c r="T2949" s="8">
        <v>0</v>
      </c>
      <c r="U2949" s="26">
        <v>0</v>
      </c>
      <c r="V2949" s="26">
        <v>0</v>
      </c>
      <c r="W2949" s="26">
        <v>6523</v>
      </c>
    </row>
    <row r="2950" spans="1:23">
      <c r="A2950" t="str">
        <f t="shared" ref="A2950:A3013" si="46">E2950&amp;", "&amp;B2950</f>
        <v>Russell, Virginia</v>
      </c>
      <c r="B2950" t="s">
        <v>4743</v>
      </c>
      <c r="E2950" t="s">
        <v>1041</v>
      </c>
      <c r="F2950" s="25" t="s">
        <v>4836</v>
      </c>
      <c r="G2950" s="6"/>
      <c r="H2950" s="7">
        <v>27141</v>
      </c>
      <c r="I2950" s="8"/>
      <c r="J2950" s="8">
        <v>0</v>
      </c>
      <c r="K2950" s="8"/>
      <c r="L2950" s="8">
        <v>0</v>
      </c>
      <c r="M2950" s="8"/>
      <c r="N2950" s="8">
        <v>0</v>
      </c>
      <c r="O2950" s="8"/>
      <c r="P2950" s="8">
        <v>1</v>
      </c>
      <c r="Q2950" s="8"/>
      <c r="R2950" s="8">
        <v>0</v>
      </c>
      <c r="S2950" s="8"/>
      <c r="T2950" s="8">
        <v>0</v>
      </c>
      <c r="U2950" s="26">
        <v>0</v>
      </c>
      <c r="V2950" s="26">
        <v>0</v>
      </c>
      <c r="W2950" s="26">
        <v>27141</v>
      </c>
    </row>
    <row r="2951" spans="1:23">
      <c r="A2951" t="str">
        <f t="shared" si="46"/>
        <v>Henry, Virginia</v>
      </c>
      <c r="B2951" t="s">
        <v>4743</v>
      </c>
      <c r="E2951" t="s">
        <v>227</v>
      </c>
      <c r="F2951" s="25" t="s">
        <v>4837</v>
      </c>
      <c r="G2951" s="6"/>
      <c r="H2951" s="7">
        <v>51308</v>
      </c>
      <c r="I2951" s="8"/>
      <c r="J2951" s="8">
        <v>0</v>
      </c>
      <c r="K2951" s="8"/>
      <c r="L2951" s="8">
        <v>0</v>
      </c>
      <c r="M2951" s="8"/>
      <c r="N2951" s="8">
        <v>0</v>
      </c>
      <c r="O2951" s="8"/>
      <c r="P2951" s="8">
        <v>1</v>
      </c>
      <c r="Q2951" s="8"/>
      <c r="R2951" s="8">
        <v>0</v>
      </c>
      <c r="S2951" s="8"/>
      <c r="T2951" s="8">
        <v>0</v>
      </c>
      <c r="U2951" s="26">
        <v>0</v>
      </c>
      <c r="V2951" s="26">
        <v>0</v>
      </c>
      <c r="W2951" s="26">
        <v>51308</v>
      </c>
    </row>
    <row r="2952" spans="1:23">
      <c r="A2952" t="str">
        <f t="shared" si="46"/>
        <v>King and Queen, Virginia</v>
      </c>
      <c r="B2952" t="s">
        <v>4743</v>
      </c>
      <c r="E2952" t="s">
        <v>4838</v>
      </c>
      <c r="F2952" s="25" t="s">
        <v>4839</v>
      </c>
      <c r="G2952" s="6"/>
      <c r="H2952" s="7">
        <v>7042</v>
      </c>
      <c r="I2952" s="8"/>
      <c r="J2952" s="8">
        <v>0</v>
      </c>
      <c r="K2952" s="8"/>
      <c r="L2952" s="8">
        <v>0</v>
      </c>
      <c r="M2952" s="8"/>
      <c r="N2952" s="8">
        <v>0</v>
      </c>
      <c r="O2952" s="8"/>
      <c r="P2952" s="8">
        <v>1</v>
      </c>
      <c r="Q2952" s="8"/>
      <c r="R2952" s="8">
        <v>0</v>
      </c>
      <c r="S2952" s="8"/>
      <c r="T2952" s="8">
        <v>0</v>
      </c>
      <c r="U2952" s="26">
        <v>0</v>
      </c>
      <c r="V2952" s="26">
        <v>0</v>
      </c>
      <c r="W2952" s="26">
        <v>7042</v>
      </c>
    </row>
    <row r="2953" spans="1:23">
      <c r="A2953" t="str">
        <f t="shared" si="46"/>
        <v>Waynesboro city, Virginia</v>
      </c>
      <c r="B2953" t="s">
        <v>4743</v>
      </c>
      <c r="E2953" t="s">
        <v>4840</v>
      </c>
      <c r="F2953" s="25" t="s">
        <v>4841</v>
      </c>
      <c r="G2953" s="6"/>
      <c r="H2953" s="7">
        <v>22140</v>
      </c>
      <c r="I2953" s="8"/>
      <c r="J2953" s="8">
        <v>0</v>
      </c>
      <c r="K2953" s="8"/>
      <c r="L2953" s="8">
        <v>0.92488708220415539</v>
      </c>
      <c r="M2953" s="8"/>
      <c r="N2953" s="8">
        <v>0</v>
      </c>
      <c r="O2953" s="8"/>
      <c r="P2953" s="8">
        <v>7.5112917795844628E-2</v>
      </c>
      <c r="Q2953" s="8"/>
      <c r="R2953" s="8">
        <v>0</v>
      </c>
      <c r="S2953" s="8"/>
      <c r="T2953" s="8">
        <v>0</v>
      </c>
      <c r="U2953" s="26">
        <v>0</v>
      </c>
      <c r="V2953" s="26">
        <v>20477</v>
      </c>
      <c r="W2953" s="26">
        <v>1663</v>
      </c>
    </row>
    <row r="2954" spans="1:23">
      <c r="A2954" t="str">
        <f t="shared" si="46"/>
        <v>Floyd, Virginia</v>
      </c>
      <c r="B2954" t="s">
        <v>4743</v>
      </c>
      <c r="E2954" t="s">
        <v>784</v>
      </c>
      <c r="F2954" s="25" t="s">
        <v>4842</v>
      </c>
      <c r="G2954" s="6"/>
      <c r="H2954" s="7">
        <v>15704</v>
      </c>
      <c r="I2954" s="8"/>
      <c r="J2954" s="8">
        <v>0</v>
      </c>
      <c r="K2954" s="8"/>
      <c r="L2954" s="8">
        <v>0</v>
      </c>
      <c r="M2954" s="8"/>
      <c r="N2954" s="8">
        <v>0</v>
      </c>
      <c r="O2954" s="8"/>
      <c r="P2954" s="8">
        <v>1</v>
      </c>
      <c r="Q2954" s="8"/>
      <c r="R2954" s="8">
        <v>0</v>
      </c>
      <c r="S2954" s="8"/>
      <c r="T2954" s="8">
        <v>0</v>
      </c>
      <c r="U2954" s="26">
        <v>0</v>
      </c>
      <c r="V2954" s="26">
        <v>0</v>
      </c>
      <c r="W2954" s="26">
        <v>15704</v>
      </c>
    </row>
    <row r="2955" spans="1:23">
      <c r="A2955" t="str">
        <f t="shared" si="46"/>
        <v>Middlesex, Virginia</v>
      </c>
      <c r="B2955" t="s">
        <v>4743</v>
      </c>
      <c r="E2955" t="s">
        <v>641</v>
      </c>
      <c r="F2955" s="25" t="s">
        <v>4843</v>
      </c>
      <c r="G2955" s="6"/>
      <c r="H2955" s="7">
        <v>10675</v>
      </c>
      <c r="I2955" s="8"/>
      <c r="J2955" s="8">
        <v>0</v>
      </c>
      <c r="K2955" s="8"/>
      <c r="L2955" s="8">
        <v>0</v>
      </c>
      <c r="M2955" s="8"/>
      <c r="N2955" s="8">
        <v>0</v>
      </c>
      <c r="O2955" s="8"/>
      <c r="P2955" s="8">
        <v>1</v>
      </c>
      <c r="Q2955" s="8"/>
      <c r="R2955" s="8">
        <v>0</v>
      </c>
      <c r="S2955" s="8"/>
      <c r="T2955" s="8">
        <v>0</v>
      </c>
      <c r="U2955" s="26">
        <v>0</v>
      </c>
      <c r="V2955" s="26">
        <v>0</v>
      </c>
      <c r="W2955" s="26">
        <v>10675</v>
      </c>
    </row>
    <row r="2956" spans="1:23">
      <c r="A2956" t="str">
        <f t="shared" si="46"/>
        <v>Emporia city, Virginia</v>
      </c>
      <c r="B2956" t="s">
        <v>4743</v>
      </c>
      <c r="E2956" t="s">
        <v>4844</v>
      </c>
      <c r="F2956" s="25" t="s">
        <v>4845</v>
      </c>
      <c r="G2956" s="6"/>
      <c r="H2956" s="7">
        <v>5442</v>
      </c>
      <c r="I2956" s="8"/>
      <c r="J2956" s="8">
        <v>0</v>
      </c>
      <c r="K2956" s="8"/>
      <c r="L2956" s="8">
        <v>0</v>
      </c>
      <c r="M2956" s="8"/>
      <c r="N2956" s="8">
        <v>0</v>
      </c>
      <c r="O2956" s="8"/>
      <c r="P2956" s="8">
        <v>1</v>
      </c>
      <c r="Q2956" s="8"/>
      <c r="R2956" s="8">
        <v>0</v>
      </c>
      <c r="S2956" s="8"/>
      <c r="T2956" s="8">
        <v>0</v>
      </c>
      <c r="U2956" s="26">
        <v>0</v>
      </c>
      <c r="V2956" s="26">
        <v>0</v>
      </c>
      <c r="W2956" s="26">
        <v>5442</v>
      </c>
    </row>
    <row r="2957" spans="1:23">
      <c r="A2957" t="str">
        <f t="shared" si="46"/>
        <v>Rappahannock, Virginia</v>
      </c>
      <c r="B2957" t="s">
        <v>4743</v>
      </c>
      <c r="E2957" t="s">
        <v>4846</v>
      </c>
      <c r="F2957" s="25" t="s">
        <v>4847</v>
      </c>
      <c r="G2957" s="6"/>
      <c r="H2957" s="7">
        <v>7378</v>
      </c>
      <c r="I2957" s="8"/>
      <c r="J2957" s="8">
        <v>0</v>
      </c>
      <c r="K2957" s="8"/>
      <c r="L2957" s="8">
        <v>0</v>
      </c>
      <c r="M2957" s="8"/>
      <c r="N2957" s="8">
        <v>0</v>
      </c>
      <c r="O2957" s="8"/>
      <c r="P2957" s="8">
        <v>1</v>
      </c>
      <c r="Q2957" s="8"/>
      <c r="R2957" s="8">
        <v>0</v>
      </c>
      <c r="S2957" s="8"/>
      <c r="T2957" s="8">
        <v>0</v>
      </c>
      <c r="U2957" s="26">
        <v>0</v>
      </c>
      <c r="V2957" s="26">
        <v>0</v>
      </c>
      <c r="W2957" s="26">
        <v>7378</v>
      </c>
    </row>
    <row r="2958" spans="1:23">
      <c r="A2958" t="str">
        <f t="shared" si="46"/>
        <v>Essex, Virginia</v>
      </c>
      <c r="B2958" t="s">
        <v>4743</v>
      </c>
      <c r="E2958" t="s">
        <v>2049</v>
      </c>
      <c r="F2958" s="25" t="s">
        <v>4848</v>
      </c>
      <c r="G2958" s="6"/>
      <c r="H2958" s="7">
        <v>10998</v>
      </c>
      <c r="I2958" s="8"/>
      <c r="J2958" s="8">
        <v>0</v>
      </c>
      <c r="K2958" s="8"/>
      <c r="L2958" s="8">
        <v>0</v>
      </c>
      <c r="M2958" s="8"/>
      <c r="N2958" s="8">
        <v>0</v>
      </c>
      <c r="O2958" s="8"/>
      <c r="P2958" s="8">
        <v>1</v>
      </c>
      <c r="Q2958" s="8"/>
      <c r="R2958" s="8">
        <v>0</v>
      </c>
      <c r="S2958" s="8"/>
      <c r="T2958" s="8">
        <v>0</v>
      </c>
      <c r="U2958" s="26">
        <v>0</v>
      </c>
      <c r="V2958" s="26">
        <v>0</v>
      </c>
      <c r="W2958" s="26">
        <v>10998</v>
      </c>
    </row>
    <row r="2959" spans="1:23">
      <c r="A2959" t="str">
        <f t="shared" si="46"/>
        <v>Buchanan, Virginia</v>
      </c>
      <c r="B2959" t="s">
        <v>4743</v>
      </c>
      <c r="E2959" t="s">
        <v>1165</v>
      </c>
      <c r="F2959" s="25" t="s">
        <v>4849</v>
      </c>
      <c r="G2959" s="6"/>
      <c r="H2959" s="7">
        <v>21788</v>
      </c>
      <c r="I2959" s="8"/>
      <c r="J2959" s="8">
        <v>0</v>
      </c>
      <c r="K2959" s="8"/>
      <c r="L2959" s="8">
        <v>0</v>
      </c>
      <c r="M2959" s="8"/>
      <c r="N2959" s="8">
        <v>0</v>
      </c>
      <c r="O2959" s="8"/>
      <c r="P2959" s="8">
        <v>1</v>
      </c>
      <c r="Q2959" s="8"/>
      <c r="R2959" s="8">
        <v>0</v>
      </c>
      <c r="S2959" s="8"/>
      <c r="T2959" s="8">
        <v>0</v>
      </c>
      <c r="U2959" s="26">
        <v>0</v>
      </c>
      <c r="V2959" s="26">
        <v>0</v>
      </c>
      <c r="W2959" s="26">
        <v>21788</v>
      </c>
    </row>
    <row r="2960" spans="1:23">
      <c r="A2960" t="str">
        <f t="shared" si="46"/>
        <v>Northumberland, Virginia</v>
      </c>
      <c r="B2960" t="s">
        <v>4743</v>
      </c>
      <c r="E2960" t="s">
        <v>3748</v>
      </c>
      <c r="F2960" s="25" t="s">
        <v>4850</v>
      </c>
      <c r="G2960" s="6"/>
      <c r="H2960" s="7">
        <v>12190</v>
      </c>
      <c r="I2960" s="8"/>
      <c r="J2960" s="8">
        <v>0</v>
      </c>
      <c r="K2960" s="8"/>
      <c r="L2960" s="8">
        <v>0</v>
      </c>
      <c r="M2960" s="8"/>
      <c r="N2960" s="8">
        <v>0</v>
      </c>
      <c r="O2960" s="8"/>
      <c r="P2960" s="8">
        <v>1</v>
      </c>
      <c r="Q2960" s="8"/>
      <c r="R2960" s="8">
        <v>0</v>
      </c>
      <c r="S2960" s="8"/>
      <c r="T2960" s="8">
        <v>0</v>
      </c>
      <c r="U2960" s="26">
        <v>0</v>
      </c>
      <c r="V2960" s="26">
        <v>0</v>
      </c>
      <c r="W2960" s="26">
        <v>12190</v>
      </c>
    </row>
    <row r="2961" spans="1:23">
      <c r="A2961" t="str">
        <f t="shared" si="46"/>
        <v>Buckingham, Virginia</v>
      </c>
      <c r="B2961" t="s">
        <v>4743</v>
      </c>
      <c r="E2961" t="s">
        <v>4851</v>
      </c>
      <c r="F2961" s="25" t="s">
        <v>4852</v>
      </c>
      <c r="G2961" s="6"/>
      <c r="H2961" s="7">
        <v>17059</v>
      </c>
      <c r="I2961" s="8"/>
      <c r="J2961" s="8">
        <v>0</v>
      </c>
      <c r="K2961" s="8"/>
      <c r="L2961" s="8">
        <v>0</v>
      </c>
      <c r="M2961" s="8"/>
      <c r="N2961" s="8">
        <v>0</v>
      </c>
      <c r="O2961" s="8"/>
      <c r="P2961" s="8">
        <v>1</v>
      </c>
      <c r="Q2961" s="8"/>
      <c r="R2961" s="8">
        <v>0</v>
      </c>
      <c r="S2961" s="8"/>
      <c r="T2961" s="8">
        <v>0</v>
      </c>
      <c r="U2961" s="26">
        <v>0</v>
      </c>
      <c r="V2961" s="26">
        <v>0</v>
      </c>
      <c r="W2961" s="26">
        <v>17059</v>
      </c>
    </row>
    <row r="2962" spans="1:23">
      <c r="A2962" t="str">
        <f t="shared" si="46"/>
        <v>Gloucester, Virginia</v>
      </c>
      <c r="B2962" t="s">
        <v>4743</v>
      </c>
      <c r="E2962" t="s">
        <v>3226</v>
      </c>
      <c r="F2962" s="25" t="s">
        <v>4853</v>
      </c>
      <c r="G2962" s="6"/>
      <c r="H2962" s="7">
        <v>37222</v>
      </c>
      <c r="I2962" s="8"/>
      <c r="J2962" s="8">
        <v>0</v>
      </c>
      <c r="K2962" s="8"/>
      <c r="L2962" s="8">
        <v>0.24147009832894525</v>
      </c>
      <c r="M2962" s="8"/>
      <c r="N2962" s="8">
        <v>0</v>
      </c>
      <c r="O2962" s="8"/>
      <c r="P2962" s="8">
        <v>0.75852990167105472</v>
      </c>
      <c r="Q2962" s="8"/>
      <c r="R2962" s="8">
        <v>0</v>
      </c>
      <c r="S2962" s="8"/>
      <c r="T2962" s="8">
        <v>0</v>
      </c>
      <c r="U2962" s="26">
        <v>0</v>
      </c>
      <c r="V2962" s="26">
        <v>8988</v>
      </c>
      <c r="W2962" s="26">
        <v>28234</v>
      </c>
    </row>
    <row r="2963" spans="1:23">
      <c r="A2963" t="str">
        <f t="shared" si="46"/>
        <v>Orange, Virginia</v>
      </c>
      <c r="B2963" t="s">
        <v>4743</v>
      </c>
      <c r="E2963" t="s">
        <v>502</v>
      </c>
      <c r="F2963" s="25" t="s">
        <v>4854</v>
      </c>
      <c r="G2963" s="6"/>
      <c r="H2963" s="7">
        <v>36010</v>
      </c>
      <c r="I2963" s="8"/>
      <c r="J2963" s="8">
        <v>0</v>
      </c>
      <c r="K2963" s="8"/>
      <c r="L2963" s="8">
        <v>0.31496806442654818</v>
      </c>
      <c r="M2963" s="8"/>
      <c r="N2963" s="8">
        <v>0</v>
      </c>
      <c r="O2963" s="8"/>
      <c r="P2963" s="8">
        <v>0.68503193557345177</v>
      </c>
      <c r="Q2963" s="8"/>
      <c r="R2963" s="8">
        <v>0</v>
      </c>
      <c r="S2963" s="8"/>
      <c r="T2963" s="8">
        <v>0</v>
      </c>
      <c r="U2963" s="26">
        <v>0</v>
      </c>
      <c r="V2963" s="26">
        <v>11342</v>
      </c>
      <c r="W2963" s="26">
        <v>24667.999999999996</v>
      </c>
    </row>
    <row r="2964" spans="1:23">
      <c r="A2964" t="str">
        <f t="shared" si="46"/>
        <v>Patrick, Virginia</v>
      </c>
      <c r="B2964" t="s">
        <v>4743</v>
      </c>
      <c r="E2964" t="s">
        <v>4855</v>
      </c>
      <c r="F2964" s="25" t="s">
        <v>4856</v>
      </c>
      <c r="G2964" s="6"/>
      <c r="H2964" s="7">
        <v>17748</v>
      </c>
      <c r="I2964" s="8"/>
      <c r="J2964" s="8">
        <v>0</v>
      </c>
      <c r="K2964" s="8"/>
      <c r="L2964" s="8">
        <v>0</v>
      </c>
      <c r="M2964" s="8"/>
      <c r="N2964" s="8">
        <v>0</v>
      </c>
      <c r="O2964" s="8"/>
      <c r="P2964" s="8">
        <v>1</v>
      </c>
      <c r="Q2964" s="8"/>
      <c r="R2964" s="8">
        <v>0</v>
      </c>
      <c r="S2964" s="8"/>
      <c r="T2964" s="8">
        <v>0</v>
      </c>
      <c r="U2964" s="26">
        <v>0</v>
      </c>
      <c r="V2964" s="26">
        <v>0</v>
      </c>
      <c r="W2964" s="26">
        <v>17748</v>
      </c>
    </row>
    <row r="2965" spans="1:23">
      <c r="A2965" t="str">
        <f t="shared" si="46"/>
        <v>King William, Virginia</v>
      </c>
      <c r="B2965" t="s">
        <v>4743</v>
      </c>
      <c r="E2965" t="s">
        <v>4857</v>
      </c>
      <c r="F2965" s="25" t="s">
        <v>4858</v>
      </c>
      <c r="G2965" s="6"/>
      <c r="H2965" s="7">
        <v>16688</v>
      </c>
      <c r="I2965" s="8"/>
      <c r="J2965" s="8">
        <v>0</v>
      </c>
      <c r="K2965" s="8"/>
      <c r="L2965" s="8">
        <v>8.5390699904122722E-2</v>
      </c>
      <c r="M2965" s="8"/>
      <c r="N2965" s="8">
        <v>0</v>
      </c>
      <c r="O2965" s="8"/>
      <c r="P2965" s="8">
        <v>0.91460930009587726</v>
      </c>
      <c r="Q2965" s="8"/>
      <c r="R2965" s="8">
        <v>0</v>
      </c>
      <c r="S2965" s="8"/>
      <c r="T2965" s="8">
        <v>0</v>
      </c>
      <c r="U2965" s="26">
        <v>0</v>
      </c>
      <c r="V2965" s="26">
        <v>1425</v>
      </c>
      <c r="W2965" s="26">
        <v>15263</v>
      </c>
    </row>
    <row r="2966" spans="1:23">
      <c r="A2966" t="str">
        <f t="shared" si="46"/>
        <v>Madison, Virginia</v>
      </c>
      <c r="B2966" t="s">
        <v>4743</v>
      </c>
      <c r="E2966" t="s">
        <v>121</v>
      </c>
      <c r="F2966" s="25" t="s">
        <v>4859</v>
      </c>
      <c r="G2966" s="6"/>
      <c r="H2966" s="7">
        <v>13170</v>
      </c>
      <c r="I2966" s="8"/>
      <c r="J2966" s="8">
        <v>0</v>
      </c>
      <c r="K2966" s="8"/>
      <c r="L2966" s="8">
        <v>0</v>
      </c>
      <c r="M2966" s="8"/>
      <c r="N2966" s="8">
        <v>0</v>
      </c>
      <c r="O2966" s="8"/>
      <c r="P2966" s="8">
        <v>1</v>
      </c>
      <c r="Q2966" s="8"/>
      <c r="R2966" s="8">
        <v>0</v>
      </c>
      <c r="S2966" s="8"/>
      <c r="T2966" s="8">
        <v>0</v>
      </c>
      <c r="U2966" s="26">
        <v>0</v>
      </c>
      <c r="V2966" s="26">
        <v>0</v>
      </c>
      <c r="W2966" s="26">
        <v>13170</v>
      </c>
    </row>
    <row r="2967" spans="1:23">
      <c r="A2967" t="str">
        <f t="shared" si="46"/>
        <v>Lunenburg, Virginia</v>
      </c>
      <c r="B2967" t="s">
        <v>4743</v>
      </c>
      <c r="E2967" t="s">
        <v>4860</v>
      </c>
      <c r="F2967" s="25" t="s">
        <v>4861</v>
      </c>
      <c r="G2967" s="6"/>
      <c r="H2967" s="7">
        <v>12282</v>
      </c>
      <c r="I2967" s="8"/>
      <c r="J2967" s="8">
        <v>0</v>
      </c>
      <c r="K2967" s="8"/>
      <c r="L2967" s="8">
        <v>0</v>
      </c>
      <c r="M2967" s="8"/>
      <c r="N2967" s="8">
        <v>0</v>
      </c>
      <c r="O2967" s="8"/>
      <c r="P2967" s="8">
        <v>1</v>
      </c>
      <c r="Q2967" s="8"/>
      <c r="R2967" s="8">
        <v>0</v>
      </c>
      <c r="S2967" s="8"/>
      <c r="T2967" s="8">
        <v>0</v>
      </c>
      <c r="U2967" s="26">
        <v>0</v>
      </c>
      <c r="V2967" s="26">
        <v>0</v>
      </c>
      <c r="W2967" s="26">
        <v>12282</v>
      </c>
    </row>
    <row r="2968" spans="1:23">
      <c r="A2968" t="str">
        <f t="shared" si="46"/>
        <v>Charlotte, Virginia</v>
      </c>
      <c r="B2968" t="s">
        <v>4743</v>
      </c>
      <c r="E2968" t="s">
        <v>768</v>
      </c>
      <c r="F2968" s="25" t="s">
        <v>4862</v>
      </c>
      <c r="G2968" s="6"/>
      <c r="H2968" s="7">
        <v>12040</v>
      </c>
      <c r="I2968" s="8"/>
      <c r="J2968" s="8">
        <v>0</v>
      </c>
      <c r="K2968" s="8"/>
      <c r="L2968" s="8">
        <v>0</v>
      </c>
      <c r="M2968" s="8"/>
      <c r="N2968" s="8">
        <v>0</v>
      </c>
      <c r="O2968" s="8"/>
      <c r="P2968" s="8">
        <v>1</v>
      </c>
      <c r="Q2968" s="8"/>
      <c r="R2968" s="8">
        <v>0</v>
      </c>
      <c r="S2968" s="8"/>
      <c r="T2968" s="8">
        <v>0</v>
      </c>
      <c r="U2968" s="26">
        <v>0</v>
      </c>
      <c r="V2968" s="26">
        <v>0</v>
      </c>
      <c r="W2968" s="26">
        <v>12040</v>
      </c>
    </row>
    <row r="2969" spans="1:23">
      <c r="A2969" t="str">
        <f t="shared" si="46"/>
        <v>Fauquier, Virginia</v>
      </c>
      <c r="B2969" t="s">
        <v>4743</v>
      </c>
      <c r="E2969" t="s">
        <v>4863</v>
      </c>
      <c r="F2969" s="25" t="s">
        <v>4864</v>
      </c>
      <c r="G2969" s="6"/>
      <c r="H2969" s="7">
        <v>69728</v>
      </c>
      <c r="I2969" s="8"/>
      <c r="J2969" s="8">
        <v>0</v>
      </c>
      <c r="K2969" s="8"/>
      <c r="L2969" s="8">
        <v>0.2167278568150528</v>
      </c>
      <c r="M2969" s="8"/>
      <c r="N2969" s="8">
        <v>0</v>
      </c>
      <c r="O2969" s="8"/>
      <c r="P2969" s="8">
        <v>0.78327214318494731</v>
      </c>
      <c r="Q2969" s="8"/>
      <c r="R2969" s="8">
        <v>0</v>
      </c>
      <c r="S2969" s="8"/>
      <c r="T2969" s="8">
        <v>0</v>
      </c>
      <c r="U2969" s="26">
        <v>0</v>
      </c>
      <c r="V2969" s="26">
        <v>15112.000000000002</v>
      </c>
      <c r="W2969" s="26">
        <v>54616.000000000007</v>
      </c>
    </row>
    <row r="2970" spans="1:23">
      <c r="A2970" t="str">
        <f t="shared" si="46"/>
        <v>Radford city, Virginia</v>
      </c>
      <c r="B2970" t="s">
        <v>4743</v>
      </c>
      <c r="E2970" t="s">
        <v>4865</v>
      </c>
      <c r="F2970" s="25" t="s">
        <v>4866</v>
      </c>
      <c r="G2970" s="6"/>
      <c r="H2970" s="7">
        <v>17691</v>
      </c>
      <c r="I2970" s="8"/>
      <c r="J2970" s="8">
        <v>0</v>
      </c>
      <c r="K2970" s="8"/>
      <c r="L2970" s="8">
        <v>0.84020123226499355</v>
      </c>
      <c r="M2970" s="8"/>
      <c r="N2970" s="8">
        <v>0</v>
      </c>
      <c r="O2970" s="8"/>
      <c r="P2970" s="8">
        <v>0.15979876773500651</v>
      </c>
      <c r="Q2970" s="8"/>
      <c r="R2970" s="8">
        <v>0</v>
      </c>
      <c r="S2970" s="8"/>
      <c r="T2970" s="8">
        <v>0</v>
      </c>
      <c r="U2970" s="26">
        <v>0</v>
      </c>
      <c r="V2970" s="26">
        <v>14864</v>
      </c>
      <c r="W2970" s="26">
        <v>2827</v>
      </c>
    </row>
    <row r="2971" spans="1:23">
      <c r="A2971" t="str">
        <f t="shared" si="46"/>
        <v>Buena Vista city, Virginia</v>
      </c>
      <c r="B2971" t="s">
        <v>4743</v>
      </c>
      <c r="E2971" t="s">
        <v>4867</v>
      </c>
      <c r="F2971" s="25" t="s">
        <v>4868</v>
      </c>
      <c r="G2971" s="6"/>
      <c r="H2971" s="7">
        <v>6484</v>
      </c>
      <c r="I2971" s="8"/>
      <c r="J2971" s="8">
        <v>0</v>
      </c>
      <c r="K2971" s="8"/>
      <c r="L2971" s="8">
        <v>0</v>
      </c>
      <c r="M2971" s="8"/>
      <c r="N2971" s="8">
        <v>0</v>
      </c>
      <c r="O2971" s="8"/>
      <c r="P2971" s="8">
        <v>1</v>
      </c>
      <c r="Q2971" s="8"/>
      <c r="R2971" s="8">
        <v>0</v>
      </c>
      <c r="S2971" s="8"/>
      <c r="T2971" s="8">
        <v>0</v>
      </c>
      <c r="U2971" s="26">
        <v>0</v>
      </c>
      <c r="V2971" s="26">
        <v>0</v>
      </c>
      <c r="W2971" s="26">
        <v>6484</v>
      </c>
    </row>
    <row r="2972" spans="1:23">
      <c r="A2972" t="str">
        <f t="shared" si="46"/>
        <v>Franklin, Virginia</v>
      </c>
      <c r="B2972" t="s">
        <v>4743</v>
      </c>
      <c r="E2972" t="s">
        <v>117</v>
      </c>
      <c r="F2972" s="25" t="s">
        <v>4869</v>
      </c>
      <c r="G2972" s="6"/>
      <c r="H2972" s="7">
        <v>56187</v>
      </c>
      <c r="I2972" s="8"/>
      <c r="J2972" s="8">
        <v>0</v>
      </c>
      <c r="K2972" s="8"/>
      <c r="L2972" s="8">
        <v>0</v>
      </c>
      <c r="M2972" s="8"/>
      <c r="N2972" s="8">
        <v>0</v>
      </c>
      <c r="O2972" s="8"/>
      <c r="P2972" s="8">
        <v>1</v>
      </c>
      <c r="Q2972" s="8"/>
      <c r="R2972" s="8">
        <v>0</v>
      </c>
      <c r="S2972" s="8"/>
      <c r="T2972" s="8">
        <v>0</v>
      </c>
      <c r="U2972" s="26">
        <v>0</v>
      </c>
      <c r="V2972" s="26">
        <v>0</v>
      </c>
      <c r="W2972" s="26">
        <v>56187</v>
      </c>
    </row>
    <row r="2973" spans="1:23">
      <c r="A2973" t="str">
        <f t="shared" si="46"/>
        <v>Grayson, Virginia</v>
      </c>
      <c r="B2973" t="s">
        <v>4743</v>
      </c>
      <c r="E2973" t="s">
        <v>1848</v>
      </c>
      <c r="F2973" s="25" t="s">
        <v>4870</v>
      </c>
      <c r="G2973" s="6"/>
      <c r="H2973" s="7">
        <v>15742</v>
      </c>
      <c r="I2973" s="8"/>
      <c r="J2973" s="8">
        <v>0</v>
      </c>
      <c r="K2973" s="8"/>
      <c r="L2973" s="8">
        <v>0</v>
      </c>
      <c r="M2973" s="8"/>
      <c r="N2973" s="8">
        <v>0</v>
      </c>
      <c r="O2973" s="8"/>
      <c r="P2973" s="8">
        <v>1</v>
      </c>
      <c r="Q2973" s="8"/>
      <c r="R2973" s="8">
        <v>0</v>
      </c>
      <c r="S2973" s="8"/>
      <c r="T2973" s="8">
        <v>0</v>
      </c>
      <c r="U2973" s="26">
        <v>0</v>
      </c>
      <c r="V2973" s="26">
        <v>0</v>
      </c>
      <c r="W2973" s="26">
        <v>15742</v>
      </c>
    </row>
    <row r="2974" spans="1:23">
      <c r="A2974" t="str">
        <f t="shared" si="46"/>
        <v>Pittsylvania, Virginia</v>
      </c>
      <c r="B2974" t="s">
        <v>4743</v>
      </c>
      <c r="E2974" t="s">
        <v>4871</v>
      </c>
      <c r="F2974" s="25" t="s">
        <v>4872</v>
      </c>
      <c r="G2974" s="6"/>
      <c r="H2974" s="7">
        <v>61256</v>
      </c>
      <c r="I2974" s="8"/>
      <c r="J2974" s="8">
        <v>0</v>
      </c>
      <c r="K2974" s="8"/>
      <c r="L2974" s="8">
        <v>0</v>
      </c>
      <c r="M2974" s="8"/>
      <c r="N2974" s="8">
        <v>0</v>
      </c>
      <c r="O2974" s="8"/>
      <c r="P2974" s="8">
        <v>1</v>
      </c>
      <c r="Q2974" s="8"/>
      <c r="R2974" s="8">
        <v>0</v>
      </c>
      <c r="S2974" s="8"/>
      <c r="T2974" s="8">
        <v>0</v>
      </c>
      <c r="U2974" s="26">
        <v>0</v>
      </c>
      <c r="V2974" s="26">
        <v>0</v>
      </c>
      <c r="W2974" s="26">
        <v>61256</v>
      </c>
    </row>
    <row r="2975" spans="1:23">
      <c r="A2975" t="str">
        <f t="shared" si="46"/>
        <v>Giles, Virginia</v>
      </c>
      <c r="B2975" t="s">
        <v>4743</v>
      </c>
      <c r="E2975" t="s">
        <v>4187</v>
      </c>
      <c r="F2975" s="25" t="s">
        <v>4873</v>
      </c>
      <c r="G2975" s="6"/>
      <c r="H2975" s="7">
        <v>16772</v>
      </c>
      <c r="I2975" s="8"/>
      <c r="J2975" s="8">
        <v>0</v>
      </c>
      <c r="K2975" s="8"/>
      <c r="L2975" s="8">
        <v>0</v>
      </c>
      <c r="M2975" s="8"/>
      <c r="N2975" s="8">
        <v>0</v>
      </c>
      <c r="O2975" s="8"/>
      <c r="P2975" s="8">
        <v>1</v>
      </c>
      <c r="Q2975" s="8"/>
      <c r="R2975" s="8">
        <v>0</v>
      </c>
      <c r="S2975" s="8"/>
      <c r="T2975" s="8">
        <v>0</v>
      </c>
      <c r="U2975" s="26">
        <v>0</v>
      </c>
      <c r="V2975" s="26">
        <v>0</v>
      </c>
      <c r="W2975" s="26">
        <v>16772</v>
      </c>
    </row>
    <row r="2976" spans="1:23">
      <c r="A2976" t="str">
        <f t="shared" si="46"/>
        <v>Wythe, Virginia</v>
      </c>
      <c r="B2976" t="s">
        <v>4743</v>
      </c>
      <c r="E2976" t="s">
        <v>4874</v>
      </c>
      <c r="F2976" s="25" t="s">
        <v>4875</v>
      </c>
      <c r="G2976" s="6"/>
      <c r="H2976" s="7">
        <v>28844</v>
      </c>
      <c r="I2976" s="8"/>
      <c r="J2976" s="8">
        <v>0</v>
      </c>
      <c r="K2976" s="8"/>
      <c r="L2976" s="8">
        <v>0</v>
      </c>
      <c r="M2976" s="8"/>
      <c r="N2976" s="8">
        <v>0</v>
      </c>
      <c r="O2976" s="8"/>
      <c r="P2976" s="8">
        <v>1</v>
      </c>
      <c r="Q2976" s="8"/>
      <c r="R2976" s="8">
        <v>0</v>
      </c>
      <c r="S2976" s="8"/>
      <c r="T2976" s="8">
        <v>0</v>
      </c>
      <c r="U2976" s="26">
        <v>0</v>
      </c>
      <c r="V2976" s="26">
        <v>0</v>
      </c>
      <c r="W2976" s="26">
        <v>28844</v>
      </c>
    </row>
    <row r="2977" spans="1:23">
      <c r="A2977" t="str">
        <f t="shared" si="46"/>
        <v>Scott, Virginia</v>
      </c>
      <c r="B2977" t="s">
        <v>4743</v>
      </c>
      <c r="E2977" t="s">
        <v>354</v>
      </c>
      <c r="F2977" s="25" t="s">
        <v>4876</v>
      </c>
      <c r="G2977" s="6"/>
      <c r="H2977" s="7">
        <v>21902</v>
      </c>
      <c r="I2977" s="8"/>
      <c r="J2977" s="8">
        <v>0</v>
      </c>
      <c r="K2977" s="8"/>
      <c r="L2977" s="8">
        <v>6.8258606519952511E-2</v>
      </c>
      <c r="M2977" s="8"/>
      <c r="N2977" s="8">
        <v>0</v>
      </c>
      <c r="O2977" s="8"/>
      <c r="P2977" s="8">
        <v>0.93174139348004748</v>
      </c>
      <c r="Q2977" s="8"/>
      <c r="R2977" s="8">
        <v>0</v>
      </c>
      <c r="S2977" s="8"/>
      <c r="T2977" s="8">
        <v>0</v>
      </c>
      <c r="U2977" s="26">
        <v>0</v>
      </c>
      <c r="V2977" s="26">
        <v>1495</v>
      </c>
      <c r="W2977" s="26">
        <v>20407</v>
      </c>
    </row>
    <row r="2978" spans="1:23">
      <c r="A2978" t="str">
        <f t="shared" si="46"/>
        <v>Carroll, Virginia</v>
      </c>
      <c r="B2978" t="s">
        <v>4743</v>
      </c>
      <c r="E2978" t="s">
        <v>238</v>
      </c>
      <c r="F2978" s="25" t="s">
        <v>4877</v>
      </c>
      <c r="G2978" s="6"/>
      <c r="H2978" s="7">
        <v>29801</v>
      </c>
      <c r="I2978" s="8"/>
      <c r="J2978" s="8">
        <v>0</v>
      </c>
      <c r="K2978" s="8"/>
      <c r="L2978" s="8">
        <v>0</v>
      </c>
      <c r="M2978" s="8"/>
      <c r="N2978" s="8">
        <v>0</v>
      </c>
      <c r="O2978" s="8"/>
      <c r="P2978" s="8">
        <v>1</v>
      </c>
      <c r="Q2978" s="8"/>
      <c r="R2978" s="8">
        <v>0</v>
      </c>
      <c r="S2978" s="8"/>
      <c r="T2978" s="8">
        <v>0</v>
      </c>
      <c r="U2978" s="26">
        <v>0</v>
      </c>
      <c r="V2978" s="26">
        <v>0</v>
      </c>
      <c r="W2978" s="26">
        <v>29801</v>
      </c>
    </row>
    <row r="2979" spans="1:23">
      <c r="A2979" t="str">
        <f t="shared" si="46"/>
        <v>Bath, Virginia</v>
      </c>
      <c r="B2979" t="s">
        <v>4743</v>
      </c>
      <c r="E2979" t="s">
        <v>1907</v>
      </c>
      <c r="F2979" s="25" t="s">
        <v>4878</v>
      </c>
      <c r="G2979" s="6"/>
      <c r="H2979" s="7">
        <v>4307</v>
      </c>
      <c r="I2979" s="8"/>
      <c r="J2979" s="8">
        <v>0</v>
      </c>
      <c r="K2979" s="8"/>
      <c r="L2979" s="8">
        <v>0</v>
      </c>
      <c r="M2979" s="8"/>
      <c r="N2979" s="8">
        <v>0</v>
      </c>
      <c r="O2979" s="8"/>
      <c r="P2979" s="8">
        <v>1</v>
      </c>
      <c r="Q2979" s="8"/>
      <c r="R2979" s="8">
        <v>0</v>
      </c>
      <c r="S2979" s="8"/>
      <c r="T2979" s="8">
        <v>0</v>
      </c>
      <c r="U2979" s="26">
        <v>0</v>
      </c>
      <c r="V2979" s="26">
        <v>0</v>
      </c>
      <c r="W2979" s="26">
        <v>4307</v>
      </c>
    </row>
    <row r="2980" spans="1:23">
      <c r="A2980" t="str">
        <f t="shared" si="46"/>
        <v>Sussex, Virginia</v>
      </c>
      <c r="B2980" t="s">
        <v>4743</v>
      </c>
      <c r="E2980" t="s">
        <v>660</v>
      </c>
      <c r="F2980" s="25" t="s">
        <v>4879</v>
      </c>
      <c r="G2980" s="6"/>
      <c r="H2980" s="7">
        <v>11377</v>
      </c>
      <c r="I2980" s="8"/>
      <c r="J2980" s="8">
        <v>0</v>
      </c>
      <c r="K2980" s="8"/>
      <c r="L2980" s="8">
        <v>0</v>
      </c>
      <c r="M2980" s="8"/>
      <c r="N2980" s="8">
        <v>0</v>
      </c>
      <c r="O2980" s="8"/>
      <c r="P2980" s="8">
        <v>1</v>
      </c>
      <c r="Q2980" s="8"/>
      <c r="R2980" s="8">
        <v>0</v>
      </c>
      <c r="S2980" s="8"/>
      <c r="T2980" s="8">
        <v>0</v>
      </c>
      <c r="U2980" s="26">
        <v>0</v>
      </c>
      <c r="V2980" s="26">
        <v>0</v>
      </c>
      <c r="W2980" s="26">
        <v>11377</v>
      </c>
    </row>
    <row r="2981" spans="1:23">
      <c r="A2981" t="str">
        <f t="shared" si="46"/>
        <v>Cumberland, Virginia</v>
      </c>
      <c r="B2981" t="s">
        <v>4743</v>
      </c>
      <c r="E2981" t="s">
        <v>1345</v>
      </c>
      <c r="F2981" s="25" t="s">
        <v>4880</v>
      </c>
      <c r="G2981" s="6"/>
      <c r="H2981" s="7">
        <v>9824</v>
      </c>
      <c r="I2981" s="8"/>
      <c r="J2981" s="8">
        <v>0</v>
      </c>
      <c r="K2981" s="8"/>
      <c r="L2981" s="8">
        <v>0</v>
      </c>
      <c r="M2981" s="8"/>
      <c r="N2981" s="8">
        <v>0</v>
      </c>
      <c r="O2981" s="8"/>
      <c r="P2981" s="8">
        <v>1</v>
      </c>
      <c r="Q2981" s="8"/>
      <c r="R2981" s="8">
        <v>0</v>
      </c>
      <c r="S2981" s="8"/>
      <c r="T2981" s="8">
        <v>0</v>
      </c>
      <c r="U2981" s="26">
        <v>0</v>
      </c>
      <c r="V2981" s="26">
        <v>0</v>
      </c>
      <c r="W2981" s="26">
        <v>9824</v>
      </c>
    </row>
    <row r="2982" spans="1:23">
      <c r="A2982" t="str">
        <f t="shared" si="46"/>
        <v>Smyth, Virginia</v>
      </c>
      <c r="B2982" t="s">
        <v>4743</v>
      </c>
      <c r="E2982" t="s">
        <v>4881</v>
      </c>
      <c r="F2982" s="25" t="s">
        <v>4882</v>
      </c>
      <c r="G2982" s="6"/>
      <c r="H2982" s="7">
        <v>30767</v>
      </c>
      <c r="I2982" s="8"/>
      <c r="J2982" s="8">
        <v>0</v>
      </c>
      <c r="K2982" s="8"/>
      <c r="L2982" s="8">
        <v>0</v>
      </c>
      <c r="M2982" s="8"/>
      <c r="N2982" s="8">
        <v>0</v>
      </c>
      <c r="O2982" s="8"/>
      <c r="P2982" s="8">
        <v>1</v>
      </c>
      <c r="Q2982" s="8"/>
      <c r="R2982" s="8">
        <v>0</v>
      </c>
      <c r="S2982" s="8"/>
      <c r="T2982" s="8">
        <v>0</v>
      </c>
      <c r="U2982" s="26">
        <v>0</v>
      </c>
      <c r="V2982" s="26">
        <v>0</v>
      </c>
      <c r="W2982" s="26">
        <v>30767</v>
      </c>
    </row>
    <row r="2983" spans="1:23">
      <c r="A2983" t="str">
        <f t="shared" si="46"/>
        <v>Washington, Virginia</v>
      </c>
      <c r="B2983" t="s">
        <v>4743</v>
      </c>
      <c r="E2983" t="s">
        <v>207</v>
      </c>
      <c r="F2983" s="25" t="s">
        <v>4883</v>
      </c>
      <c r="G2983" s="6"/>
      <c r="H2983" s="7">
        <v>54071</v>
      </c>
      <c r="I2983" s="8"/>
      <c r="J2983" s="8">
        <v>0</v>
      </c>
      <c r="K2983" s="8"/>
      <c r="L2983" s="8">
        <v>0.1030496939209558</v>
      </c>
      <c r="M2983" s="8"/>
      <c r="N2983" s="8">
        <v>0</v>
      </c>
      <c r="O2983" s="8"/>
      <c r="P2983" s="8">
        <v>0.89695030607904425</v>
      </c>
      <c r="Q2983" s="8"/>
      <c r="R2983" s="8">
        <v>0</v>
      </c>
      <c r="S2983" s="8"/>
      <c r="T2983" s="8">
        <v>0</v>
      </c>
      <c r="U2983" s="26">
        <v>0</v>
      </c>
      <c r="V2983" s="26">
        <v>5572.0000000000009</v>
      </c>
      <c r="W2983" s="26">
        <v>48499</v>
      </c>
    </row>
    <row r="2984" spans="1:23">
      <c r="A2984" t="str">
        <f t="shared" si="46"/>
        <v>Augusta, Virginia</v>
      </c>
      <c r="B2984" t="s">
        <v>4743</v>
      </c>
      <c r="E2984" t="s">
        <v>4884</v>
      </c>
      <c r="F2984" s="25" t="s">
        <v>4885</v>
      </c>
      <c r="G2984" s="6"/>
      <c r="H2984" s="7">
        <v>75079</v>
      </c>
      <c r="I2984" s="8"/>
      <c r="J2984" s="8">
        <v>0</v>
      </c>
      <c r="K2984" s="8"/>
      <c r="L2984" s="8">
        <v>7.8597210937812176E-2</v>
      </c>
      <c r="M2984" s="8"/>
      <c r="N2984" s="8">
        <v>0</v>
      </c>
      <c r="O2984" s="8"/>
      <c r="P2984" s="8">
        <v>0.92140278906218787</v>
      </c>
      <c r="Q2984" s="8"/>
      <c r="R2984" s="8">
        <v>0</v>
      </c>
      <c r="S2984" s="8"/>
      <c r="T2984" s="8">
        <v>0</v>
      </c>
      <c r="U2984" s="26">
        <v>0</v>
      </c>
      <c r="V2984" s="26">
        <v>5901</v>
      </c>
      <c r="W2984" s="26">
        <v>69178</v>
      </c>
    </row>
    <row r="2985" spans="1:23">
      <c r="A2985" t="str">
        <f t="shared" si="46"/>
        <v>Danville city, Virginia</v>
      </c>
      <c r="B2985" t="s">
        <v>4743</v>
      </c>
      <c r="E2985" t="s">
        <v>4886</v>
      </c>
      <c r="F2985" s="25" t="s">
        <v>4887</v>
      </c>
      <c r="G2985" s="6"/>
      <c r="H2985" s="7">
        <v>41070</v>
      </c>
      <c r="I2985" s="8"/>
      <c r="J2985" s="8">
        <v>0</v>
      </c>
      <c r="K2985" s="8"/>
      <c r="L2985" s="8">
        <v>0</v>
      </c>
      <c r="M2985" s="8"/>
      <c r="N2985" s="8">
        <v>0</v>
      </c>
      <c r="O2985" s="8"/>
      <c r="P2985" s="8">
        <v>1</v>
      </c>
      <c r="Q2985" s="8"/>
      <c r="R2985" s="8">
        <v>0</v>
      </c>
      <c r="S2985" s="8"/>
      <c r="T2985" s="8">
        <v>0</v>
      </c>
      <c r="U2985" s="26">
        <v>0</v>
      </c>
      <c r="V2985" s="26">
        <v>0</v>
      </c>
      <c r="W2985" s="26">
        <v>41070</v>
      </c>
    </row>
    <row r="2986" spans="1:23">
      <c r="A2986" t="str">
        <f t="shared" si="46"/>
        <v>Hopewell city, Virginia</v>
      </c>
      <c r="B2986" t="s">
        <v>4743</v>
      </c>
      <c r="E2986" t="s">
        <v>4888</v>
      </c>
      <c r="F2986" s="25" t="s">
        <v>4889</v>
      </c>
      <c r="G2986" s="6"/>
      <c r="H2986" s="7">
        <v>22456</v>
      </c>
      <c r="I2986" s="8"/>
      <c r="J2986" s="8">
        <v>0</v>
      </c>
      <c r="K2986" s="8"/>
      <c r="L2986" s="8">
        <v>1</v>
      </c>
      <c r="M2986" s="8"/>
      <c r="N2986" s="8">
        <v>0</v>
      </c>
      <c r="O2986" s="8"/>
      <c r="P2986" s="8">
        <v>0</v>
      </c>
      <c r="Q2986" s="8"/>
      <c r="R2986" s="8">
        <v>0</v>
      </c>
      <c r="S2986" s="8"/>
      <c r="T2986" s="8">
        <v>0</v>
      </c>
      <c r="U2986" s="26">
        <v>0</v>
      </c>
      <c r="V2986" s="26">
        <v>22456</v>
      </c>
      <c r="W2986" s="26">
        <v>0</v>
      </c>
    </row>
    <row r="2987" spans="1:23">
      <c r="A2987" t="str">
        <f t="shared" si="46"/>
        <v>Halifax, Virginia</v>
      </c>
      <c r="B2987" t="s">
        <v>4743</v>
      </c>
      <c r="E2987" t="s">
        <v>2849</v>
      </c>
      <c r="F2987" s="25" t="s">
        <v>4890</v>
      </c>
      <c r="G2987" s="6"/>
      <c r="H2987" s="7">
        <v>34552</v>
      </c>
      <c r="I2987" s="8"/>
      <c r="J2987" s="8">
        <v>0</v>
      </c>
      <c r="K2987" s="8"/>
      <c r="L2987" s="8">
        <v>0</v>
      </c>
      <c r="M2987" s="8"/>
      <c r="N2987" s="8">
        <v>0</v>
      </c>
      <c r="O2987" s="8"/>
      <c r="P2987" s="8">
        <v>1</v>
      </c>
      <c r="Q2987" s="8"/>
      <c r="R2987" s="8">
        <v>0</v>
      </c>
      <c r="S2987" s="8"/>
      <c r="T2987" s="8">
        <v>0</v>
      </c>
      <c r="U2987" s="26">
        <v>0</v>
      </c>
      <c r="V2987" s="26">
        <v>0</v>
      </c>
      <c r="W2987" s="26">
        <v>34552</v>
      </c>
    </row>
    <row r="2988" spans="1:23">
      <c r="A2988" t="str">
        <f t="shared" si="46"/>
        <v>Lexington city, Virginia</v>
      </c>
      <c r="B2988" t="s">
        <v>4743</v>
      </c>
      <c r="E2988" t="s">
        <v>4891</v>
      </c>
      <c r="F2988" s="25" t="s">
        <v>4892</v>
      </c>
      <c r="G2988" s="6"/>
      <c r="H2988" s="7">
        <v>7241</v>
      </c>
      <c r="I2988" s="8"/>
      <c r="J2988" s="8">
        <v>0</v>
      </c>
      <c r="K2988" s="8"/>
      <c r="L2988" s="8">
        <v>0</v>
      </c>
      <c r="M2988" s="8"/>
      <c r="N2988" s="8">
        <v>0</v>
      </c>
      <c r="O2988" s="8"/>
      <c r="P2988" s="8">
        <v>1</v>
      </c>
      <c r="Q2988" s="8"/>
      <c r="R2988" s="8">
        <v>0</v>
      </c>
      <c r="S2988" s="8"/>
      <c r="T2988" s="8">
        <v>0</v>
      </c>
      <c r="U2988" s="26">
        <v>0</v>
      </c>
      <c r="V2988" s="26">
        <v>0</v>
      </c>
      <c r="W2988" s="26">
        <v>7241</v>
      </c>
    </row>
    <row r="2989" spans="1:23">
      <c r="A2989" t="str">
        <f t="shared" si="46"/>
        <v>Accomack, Virginia</v>
      </c>
      <c r="B2989" t="s">
        <v>4743</v>
      </c>
      <c r="E2989" t="s">
        <v>4893</v>
      </c>
      <c r="F2989" s="25" t="s">
        <v>4894</v>
      </c>
      <c r="G2989" s="6"/>
      <c r="H2989" s="7">
        <v>32673</v>
      </c>
      <c r="I2989" s="8"/>
      <c r="J2989" s="8">
        <v>0</v>
      </c>
      <c r="K2989" s="8"/>
      <c r="L2989" s="8">
        <v>0</v>
      </c>
      <c r="M2989" s="8"/>
      <c r="N2989" s="8">
        <v>0</v>
      </c>
      <c r="O2989" s="8"/>
      <c r="P2989" s="8">
        <v>1</v>
      </c>
      <c r="Q2989" s="8"/>
      <c r="R2989" s="8">
        <v>0</v>
      </c>
      <c r="S2989" s="8"/>
      <c r="T2989" s="8">
        <v>0</v>
      </c>
      <c r="U2989" s="26">
        <v>0</v>
      </c>
      <c r="V2989" s="26">
        <v>0</v>
      </c>
      <c r="W2989" s="26">
        <v>32673</v>
      </c>
    </row>
    <row r="2990" spans="1:23">
      <c r="A2990" t="str">
        <f t="shared" si="46"/>
        <v>Greensville, Virginia</v>
      </c>
      <c r="B2990" t="s">
        <v>4743</v>
      </c>
      <c r="E2990" t="s">
        <v>4895</v>
      </c>
      <c r="F2990" s="25" t="s">
        <v>4896</v>
      </c>
      <c r="G2990" s="6"/>
      <c r="H2990" s="7">
        <v>11525</v>
      </c>
      <c r="I2990" s="8"/>
      <c r="J2990" s="8">
        <v>0</v>
      </c>
      <c r="K2990" s="8"/>
      <c r="L2990" s="8">
        <v>0</v>
      </c>
      <c r="M2990" s="8"/>
      <c r="N2990" s="8">
        <v>0</v>
      </c>
      <c r="O2990" s="8"/>
      <c r="P2990" s="8">
        <v>1</v>
      </c>
      <c r="Q2990" s="8"/>
      <c r="R2990" s="8">
        <v>0</v>
      </c>
      <c r="S2990" s="8"/>
      <c r="T2990" s="8">
        <v>0</v>
      </c>
      <c r="U2990" s="26">
        <v>0</v>
      </c>
      <c r="V2990" s="26">
        <v>0</v>
      </c>
      <c r="W2990" s="26">
        <v>11525</v>
      </c>
    </row>
    <row r="2991" spans="1:23">
      <c r="A2991" t="str">
        <f t="shared" si="46"/>
        <v>Dinwiddie, Virginia</v>
      </c>
      <c r="B2991" t="s">
        <v>4743</v>
      </c>
      <c r="E2991" t="s">
        <v>4897</v>
      </c>
      <c r="F2991" s="25" t="s">
        <v>4898</v>
      </c>
      <c r="G2991" s="6"/>
      <c r="H2991" s="7">
        <v>28485</v>
      </c>
      <c r="I2991" s="8"/>
      <c r="J2991" s="8">
        <v>0</v>
      </c>
      <c r="K2991" s="8"/>
      <c r="L2991" s="8">
        <v>0.26814112690889941</v>
      </c>
      <c r="M2991" s="8"/>
      <c r="N2991" s="8">
        <v>0</v>
      </c>
      <c r="O2991" s="8"/>
      <c r="P2991" s="8">
        <v>0.73185887309110054</v>
      </c>
      <c r="Q2991" s="8"/>
      <c r="R2991" s="8">
        <v>0</v>
      </c>
      <c r="S2991" s="8"/>
      <c r="T2991" s="8">
        <v>0</v>
      </c>
      <c r="U2991" s="26">
        <v>0</v>
      </c>
      <c r="V2991" s="26">
        <v>7638</v>
      </c>
      <c r="W2991" s="26">
        <v>20847</v>
      </c>
    </row>
    <row r="2992" spans="1:23">
      <c r="A2992" t="str">
        <f t="shared" si="46"/>
        <v>Pulaski, Virginia</v>
      </c>
      <c r="B2992" t="s">
        <v>4743</v>
      </c>
      <c r="E2992" t="s">
        <v>232</v>
      </c>
      <c r="F2992" s="25" t="s">
        <v>4899</v>
      </c>
      <c r="G2992" s="6"/>
      <c r="H2992" s="7">
        <v>34182</v>
      </c>
      <c r="I2992" s="8"/>
      <c r="J2992" s="8">
        <v>0</v>
      </c>
      <c r="K2992" s="8"/>
      <c r="L2992" s="8">
        <v>0.31803288280381486</v>
      </c>
      <c r="M2992" s="8"/>
      <c r="N2992" s="8">
        <v>0</v>
      </c>
      <c r="O2992" s="8"/>
      <c r="P2992" s="8">
        <v>0.68196711719618508</v>
      </c>
      <c r="Q2992" s="8"/>
      <c r="R2992" s="8">
        <v>0</v>
      </c>
      <c r="S2992" s="8"/>
      <c r="T2992" s="8">
        <v>0</v>
      </c>
      <c r="U2992" s="26">
        <v>0</v>
      </c>
      <c r="V2992" s="26">
        <v>10871</v>
      </c>
      <c r="W2992" s="26">
        <v>23311</v>
      </c>
    </row>
    <row r="2993" spans="1:23">
      <c r="A2993" t="str">
        <f t="shared" si="46"/>
        <v>Dickenson, Virginia</v>
      </c>
      <c r="B2993" t="s">
        <v>4743</v>
      </c>
      <c r="E2993" t="s">
        <v>4900</v>
      </c>
      <c r="F2993" s="25" t="s">
        <v>4901</v>
      </c>
      <c r="G2993" s="6"/>
      <c r="H2993" s="7">
        <v>14756</v>
      </c>
      <c r="I2993" s="8"/>
      <c r="J2993" s="8">
        <v>0</v>
      </c>
      <c r="K2993" s="8"/>
      <c r="L2993" s="8">
        <v>0</v>
      </c>
      <c r="M2993" s="8"/>
      <c r="N2993" s="8">
        <v>0</v>
      </c>
      <c r="O2993" s="8"/>
      <c r="P2993" s="8">
        <v>1</v>
      </c>
      <c r="Q2993" s="8"/>
      <c r="R2993" s="8">
        <v>0</v>
      </c>
      <c r="S2993" s="8"/>
      <c r="T2993" s="8">
        <v>0</v>
      </c>
      <c r="U2993" s="26">
        <v>0</v>
      </c>
      <c r="V2993" s="26">
        <v>0</v>
      </c>
      <c r="W2993" s="26">
        <v>14756</v>
      </c>
    </row>
    <row r="2994" spans="1:23">
      <c r="A2994" t="str">
        <f t="shared" si="46"/>
        <v>Amelia, Virginia</v>
      </c>
      <c r="B2994" t="s">
        <v>4743</v>
      </c>
      <c r="E2994" t="s">
        <v>4902</v>
      </c>
      <c r="F2994" s="25" t="s">
        <v>4903</v>
      </c>
      <c r="G2994" s="6"/>
      <c r="H2994" s="7">
        <v>12953</v>
      </c>
      <c r="I2994" s="8"/>
      <c r="J2994" s="8">
        <v>0</v>
      </c>
      <c r="K2994" s="8"/>
      <c r="L2994" s="8">
        <v>0</v>
      </c>
      <c r="M2994" s="8"/>
      <c r="N2994" s="8">
        <v>0</v>
      </c>
      <c r="O2994" s="8"/>
      <c r="P2994" s="8">
        <v>1</v>
      </c>
      <c r="Q2994" s="8"/>
      <c r="R2994" s="8">
        <v>0</v>
      </c>
      <c r="S2994" s="8"/>
      <c r="T2994" s="8">
        <v>0</v>
      </c>
      <c r="U2994" s="26">
        <v>0</v>
      </c>
      <c r="V2994" s="26">
        <v>0</v>
      </c>
      <c r="W2994" s="26">
        <v>12953</v>
      </c>
    </row>
    <row r="2995" spans="1:23">
      <c r="A2995" t="str">
        <f t="shared" si="46"/>
        <v>Bristol city, Virginia</v>
      </c>
      <c r="B2995" t="s">
        <v>4743</v>
      </c>
      <c r="E2995" t="s">
        <v>4904</v>
      </c>
      <c r="F2995" s="25" t="s">
        <v>4905</v>
      </c>
      <c r="G2995" s="6"/>
      <c r="H2995" s="7">
        <v>16912</v>
      </c>
      <c r="I2995" s="8"/>
      <c r="J2995" s="8">
        <v>0</v>
      </c>
      <c r="K2995" s="8"/>
      <c r="L2995" s="8">
        <v>1</v>
      </c>
      <c r="M2995" s="8"/>
      <c r="N2995" s="8">
        <v>0</v>
      </c>
      <c r="O2995" s="8"/>
      <c r="P2995" s="8">
        <v>0</v>
      </c>
      <c r="Q2995" s="8"/>
      <c r="R2995" s="8">
        <v>0</v>
      </c>
      <c r="S2995" s="8"/>
      <c r="T2995" s="8">
        <v>0</v>
      </c>
      <c r="U2995" s="26">
        <v>0</v>
      </c>
      <c r="V2995" s="26">
        <v>16912</v>
      </c>
      <c r="W2995" s="26">
        <v>0</v>
      </c>
    </row>
    <row r="2996" spans="1:23">
      <c r="A2996" t="str">
        <f t="shared" si="46"/>
        <v>Norton city, Virginia</v>
      </c>
      <c r="B2996" t="s">
        <v>4743</v>
      </c>
      <c r="E2996" t="s">
        <v>4906</v>
      </c>
      <c r="F2996" s="25" t="s">
        <v>4907</v>
      </c>
      <c r="G2996" s="6"/>
      <c r="H2996" s="7">
        <v>3970</v>
      </c>
      <c r="I2996" s="8"/>
      <c r="J2996" s="8">
        <v>0</v>
      </c>
      <c r="K2996" s="8"/>
      <c r="L2996" s="8">
        <v>0</v>
      </c>
      <c r="M2996" s="8"/>
      <c r="N2996" s="8">
        <v>0</v>
      </c>
      <c r="O2996" s="8"/>
      <c r="P2996" s="8">
        <v>1</v>
      </c>
      <c r="Q2996" s="8"/>
      <c r="R2996" s="8">
        <v>0</v>
      </c>
      <c r="S2996" s="8"/>
      <c r="T2996" s="8">
        <v>0</v>
      </c>
      <c r="U2996" s="26">
        <v>0</v>
      </c>
      <c r="V2996" s="26">
        <v>0</v>
      </c>
      <c r="W2996" s="26">
        <v>3970</v>
      </c>
    </row>
    <row r="2997" spans="1:23">
      <c r="A2997" t="str">
        <f t="shared" si="46"/>
        <v>Staunton city, Virginia</v>
      </c>
      <c r="B2997" t="s">
        <v>4743</v>
      </c>
      <c r="E2997" t="s">
        <v>4908</v>
      </c>
      <c r="F2997" s="25" t="s">
        <v>4909</v>
      </c>
      <c r="G2997" s="6"/>
      <c r="H2997" s="7">
        <v>24432</v>
      </c>
      <c r="I2997" s="8"/>
      <c r="J2997" s="8">
        <v>0.88420923379174854</v>
      </c>
      <c r="K2997" s="8"/>
      <c r="L2997" s="8">
        <v>0</v>
      </c>
      <c r="M2997" s="8"/>
      <c r="N2997" s="8">
        <v>0</v>
      </c>
      <c r="O2997" s="8"/>
      <c r="P2997" s="8">
        <v>0.11579076620825149</v>
      </c>
      <c r="Q2997" s="8"/>
      <c r="R2997" s="8">
        <v>0</v>
      </c>
      <c r="S2997" s="8"/>
      <c r="T2997" s="8">
        <v>0</v>
      </c>
      <c r="U2997" s="26">
        <v>21603</v>
      </c>
      <c r="V2997" s="26">
        <v>0</v>
      </c>
      <c r="W2997" s="26">
        <v>2829.0000000000005</v>
      </c>
    </row>
    <row r="2998" spans="1:23">
      <c r="A2998" t="str">
        <f t="shared" si="46"/>
        <v>Westmoreland, Virginia</v>
      </c>
      <c r="B2998" t="s">
        <v>4743</v>
      </c>
      <c r="E2998" t="s">
        <v>3813</v>
      </c>
      <c r="F2998" s="25" t="s">
        <v>4910</v>
      </c>
      <c r="G2998" s="6"/>
      <c r="H2998" s="7">
        <v>17751</v>
      </c>
      <c r="I2998" s="8"/>
      <c r="J2998" s="8">
        <v>0</v>
      </c>
      <c r="K2998" s="8"/>
      <c r="L2998" s="8">
        <v>0</v>
      </c>
      <c r="M2998" s="8"/>
      <c r="N2998" s="8">
        <v>0</v>
      </c>
      <c r="O2998" s="8"/>
      <c r="P2998" s="8">
        <v>1</v>
      </c>
      <c r="Q2998" s="8"/>
      <c r="R2998" s="8">
        <v>0</v>
      </c>
      <c r="S2998" s="8"/>
      <c r="T2998" s="8">
        <v>0</v>
      </c>
      <c r="U2998" s="26">
        <v>0</v>
      </c>
      <c r="V2998" s="26">
        <v>0</v>
      </c>
      <c r="W2998" s="26">
        <v>17751</v>
      </c>
    </row>
    <row r="2999" spans="1:23">
      <c r="A2999" t="str">
        <f t="shared" si="46"/>
        <v>Rockbridge, Virginia</v>
      </c>
      <c r="B2999" t="s">
        <v>4743</v>
      </c>
      <c r="E2999" t="s">
        <v>4911</v>
      </c>
      <c r="F2999" s="25" t="s">
        <v>4912</v>
      </c>
      <c r="G2999" s="6"/>
      <c r="H2999" s="7">
        <v>22570</v>
      </c>
      <c r="I2999" s="8"/>
      <c r="J2999" s="8">
        <v>0</v>
      </c>
      <c r="K2999" s="8"/>
      <c r="L2999" s="8">
        <v>0</v>
      </c>
      <c r="M2999" s="8"/>
      <c r="N2999" s="8">
        <v>0</v>
      </c>
      <c r="O2999" s="8"/>
      <c r="P2999" s="8">
        <v>1</v>
      </c>
      <c r="Q2999" s="8"/>
      <c r="R2999" s="8">
        <v>0</v>
      </c>
      <c r="S2999" s="8"/>
      <c r="T2999" s="8">
        <v>0</v>
      </c>
      <c r="U2999" s="26">
        <v>0</v>
      </c>
      <c r="V2999" s="26">
        <v>0</v>
      </c>
      <c r="W2999" s="26">
        <v>22570</v>
      </c>
    </row>
    <row r="3000" spans="1:23">
      <c r="A3000" t="str">
        <f t="shared" si="46"/>
        <v>Nottoway, Virginia</v>
      </c>
      <c r="B3000" t="s">
        <v>4743</v>
      </c>
      <c r="E3000" t="s">
        <v>4913</v>
      </c>
      <c r="F3000" s="25" t="s">
        <v>4914</v>
      </c>
      <c r="G3000" s="6"/>
      <c r="H3000" s="7">
        <v>15433</v>
      </c>
      <c r="I3000" s="8"/>
      <c r="J3000" s="8">
        <v>0</v>
      </c>
      <c r="K3000" s="8"/>
      <c r="L3000" s="8">
        <v>0</v>
      </c>
      <c r="M3000" s="8"/>
      <c r="N3000" s="8">
        <v>0</v>
      </c>
      <c r="O3000" s="8"/>
      <c r="P3000" s="8">
        <v>1</v>
      </c>
      <c r="Q3000" s="8"/>
      <c r="R3000" s="8">
        <v>0</v>
      </c>
      <c r="S3000" s="8"/>
      <c r="T3000" s="8">
        <v>0</v>
      </c>
      <c r="U3000" s="26">
        <v>0</v>
      </c>
      <c r="V3000" s="26">
        <v>0</v>
      </c>
      <c r="W3000" s="26">
        <v>15433</v>
      </c>
    </row>
    <row r="3001" spans="1:23">
      <c r="A3001" t="str">
        <f t="shared" si="46"/>
        <v>Martinsville city, Virginia</v>
      </c>
      <c r="B3001" t="s">
        <v>4743</v>
      </c>
      <c r="E3001" t="s">
        <v>4915</v>
      </c>
      <c r="F3001" s="25" t="s">
        <v>4916</v>
      </c>
      <c r="G3001" s="6"/>
      <c r="H3001" s="7">
        <v>12852</v>
      </c>
      <c r="I3001" s="8"/>
      <c r="J3001" s="8">
        <v>0</v>
      </c>
      <c r="K3001" s="8"/>
      <c r="L3001" s="8">
        <v>0</v>
      </c>
      <c r="M3001" s="8"/>
      <c r="N3001" s="8">
        <v>0</v>
      </c>
      <c r="O3001" s="8"/>
      <c r="P3001" s="8">
        <v>1</v>
      </c>
      <c r="Q3001" s="8"/>
      <c r="R3001" s="8">
        <v>0</v>
      </c>
      <c r="S3001" s="8"/>
      <c r="T3001" s="8">
        <v>0</v>
      </c>
      <c r="U3001" s="26">
        <v>0</v>
      </c>
      <c r="V3001" s="26">
        <v>0</v>
      </c>
      <c r="W3001" s="26">
        <v>12852</v>
      </c>
    </row>
    <row r="3002" spans="1:23">
      <c r="A3002" t="str">
        <f t="shared" si="46"/>
        <v>Wise, Virginia</v>
      </c>
      <c r="B3002" t="s">
        <v>4743</v>
      </c>
      <c r="E3002" t="s">
        <v>4664</v>
      </c>
      <c r="F3002" s="25" t="s">
        <v>4917</v>
      </c>
      <c r="G3002" s="6"/>
      <c r="H3002" s="7">
        <v>38486</v>
      </c>
      <c r="I3002" s="8"/>
      <c r="J3002" s="8">
        <v>0</v>
      </c>
      <c r="K3002" s="8"/>
      <c r="L3002" s="8">
        <v>0</v>
      </c>
      <c r="M3002" s="8"/>
      <c r="N3002" s="8">
        <v>0</v>
      </c>
      <c r="O3002" s="8"/>
      <c r="P3002" s="8">
        <v>1</v>
      </c>
      <c r="Q3002" s="8"/>
      <c r="R3002" s="8">
        <v>0</v>
      </c>
      <c r="S3002" s="8"/>
      <c r="T3002" s="8">
        <v>0</v>
      </c>
      <c r="U3002" s="26">
        <v>0</v>
      </c>
      <c r="V3002" s="26">
        <v>0</v>
      </c>
      <c r="W3002" s="26">
        <v>38486</v>
      </c>
    </row>
    <row r="3003" spans="1:23">
      <c r="A3003" t="str">
        <f t="shared" si="46"/>
        <v>Mathews, Virginia</v>
      </c>
      <c r="B3003" t="s">
        <v>4743</v>
      </c>
      <c r="E3003" t="s">
        <v>4918</v>
      </c>
      <c r="F3003" s="25" t="s">
        <v>4919</v>
      </c>
      <c r="G3003" s="6"/>
      <c r="H3003" s="7">
        <v>8788</v>
      </c>
      <c r="I3003" s="8"/>
      <c r="J3003" s="8">
        <v>0</v>
      </c>
      <c r="K3003" s="8"/>
      <c r="L3003" s="8">
        <v>0</v>
      </c>
      <c r="M3003" s="8"/>
      <c r="N3003" s="8">
        <v>0</v>
      </c>
      <c r="O3003" s="8"/>
      <c r="P3003" s="8">
        <v>1</v>
      </c>
      <c r="Q3003" s="8"/>
      <c r="R3003" s="8">
        <v>0</v>
      </c>
      <c r="S3003" s="8"/>
      <c r="T3003" s="8">
        <v>0</v>
      </c>
      <c r="U3003" s="26">
        <v>0</v>
      </c>
      <c r="V3003" s="26">
        <v>0</v>
      </c>
      <c r="W3003" s="26">
        <v>8788</v>
      </c>
    </row>
    <row r="3004" spans="1:23">
      <c r="A3004" t="str">
        <f t="shared" si="46"/>
        <v>Prince Edward, Virginia</v>
      </c>
      <c r="B3004" t="s">
        <v>4743</v>
      </c>
      <c r="E3004" t="s">
        <v>4920</v>
      </c>
      <c r="F3004" s="25" t="s">
        <v>4921</v>
      </c>
      <c r="G3004" s="6"/>
      <c r="H3004" s="7">
        <v>22905</v>
      </c>
      <c r="I3004" s="8"/>
      <c r="J3004" s="8">
        <v>0</v>
      </c>
      <c r="K3004" s="8"/>
      <c r="L3004" s="8">
        <v>0</v>
      </c>
      <c r="M3004" s="8"/>
      <c r="N3004" s="8">
        <v>0</v>
      </c>
      <c r="O3004" s="8"/>
      <c r="P3004" s="8">
        <v>1</v>
      </c>
      <c r="Q3004" s="8"/>
      <c r="R3004" s="8">
        <v>0</v>
      </c>
      <c r="S3004" s="8"/>
      <c r="T3004" s="8">
        <v>0</v>
      </c>
      <c r="U3004" s="26">
        <v>0</v>
      </c>
      <c r="V3004" s="26">
        <v>0</v>
      </c>
      <c r="W3004" s="26">
        <v>22905</v>
      </c>
    </row>
    <row r="3005" spans="1:23">
      <c r="A3005" t="str">
        <f t="shared" si="46"/>
        <v>Galax city, Virginia</v>
      </c>
      <c r="B3005" t="s">
        <v>4743</v>
      </c>
      <c r="E3005" t="s">
        <v>4922</v>
      </c>
      <c r="F3005" s="25" t="s">
        <v>4923</v>
      </c>
      <c r="G3005" s="6"/>
      <c r="H3005" s="7">
        <v>6517</v>
      </c>
      <c r="I3005" s="8"/>
      <c r="J3005" s="8">
        <v>0</v>
      </c>
      <c r="K3005" s="8"/>
      <c r="L3005" s="8">
        <v>0</v>
      </c>
      <c r="M3005" s="8"/>
      <c r="N3005" s="8">
        <v>0</v>
      </c>
      <c r="O3005" s="8"/>
      <c r="P3005" s="8">
        <v>1</v>
      </c>
      <c r="Q3005" s="8"/>
      <c r="R3005" s="8">
        <v>0</v>
      </c>
      <c r="S3005" s="8"/>
      <c r="T3005" s="8">
        <v>0</v>
      </c>
      <c r="U3005" s="26">
        <v>0</v>
      </c>
      <c r="V3005" s="26">
        <v>0</v>
      </c>
      <c r="W3005" s="26">
        <v>6517</v>
      </c>
    </row>
    <row r="3006" spans="1:23">
      <c r="A3006" t="str">
        <f t="shared" si="46"/>
        <v>Bland, Virginia</v>
      </c>
      <c r="B3006" t="s">
        <v>4743</v>
      </c>
      <c r="E3006" t="s">
        <v>4924</v>
      </c>
      <c r="F3006" s="25" t="s">
        <v>4925</v>
      </c>
      <c r="G3006" s="6"/>
      <c r="H3006" s="7">
        <v>6388</v>
      </c>
      <c r="I3006" s="8"/>
      <c r="J3006" s="8">
        <v>0</v>
      </c>
      <c r="K3006" s="8"/>
      <c r="L3006" s="8">
        <v>0</v>
      </c>
      <c r="M3006" s="8"/>
      <c r="N3006" s="8">
        <v>0</v>
      </c>
      <c r="O3006" s="8"/>
      <c r="P3006" s="8">
        <v>1</v>
      </c>
      <c r="Q3006" s="8"/>
      <c r="R3006" s="8">
        <v>0</v>
      </c>
      <c r="S3006" s="8"/>
      <c r="T3006" s="8">
        <v>0</v>
      </c>
      <c r="U3006" s="26">
        <v>0</v>
      </c>
      <c r="V3006" s="26">
        <v>0</v>
      </c>
      <c r="W3006" s="26">
        <v>6388</v>
      </c>
    </row>
    <row r="3007" spans="1:23">
      <c r="A3007" t="str">
        <f t="shared" si="46"/>
        <v>Petersburg city, Virginia</v>
      </c>
      <c r="B3007" t="s">
        <v>4743</v>
      </c>
      <c r="E3007" t="s">
        <v>4926</v>
      </c>
      <c r="F3007" s="25" t="s">
        <v>4927</v>
      </c>
      <c r="G3007" s="6"/>
      <c r="H3007" s="7">
        <v>31362</v>
      </c>
      <c r="I3007" s="8"/>
      <c r="J3007" s="8">
        <v>0</v>
      </c>
      <c r="K3007" s="8"/>
      <c r="L3007" s="8">
        <v>0.85842739621197628</v>
      </c>
      <c r="M3007" s="8"/>
      <c r="N3007" s="8">
        <v>0</v>
      </c>
      <c r="O3007" s="8"/>
      <c r="P3007" s="8">
        <v>0.14157260378802372</v>
      </c>
      <c r="Q3007" s="8"/>
      <c r="R3007" s="8">
        <v>0</v>
      </c>
      <c r="S3007" s="8"/>
      <c r="T3007" s="8">
        <v>0</v>
      </c>
      <c r="U3007" s="26">
        <v>0</v>
      </c>
      <c r="V3007" s="26">
        <v>26922</v>
      </c>
      <c r="W3007" s="26">
        <v>4440</v>
      </c>
    </row>
    <row r="3008" spans="1:23">
      <c r="A3008" t="str">
        <f t="shared" si="46"/>
        <v>Lee, Virginia</v>
      </c>
      <c r="B3008" t="s">
        <v>4743</v>
      </c>
      <c r="E3008" t="s">
        <v>157</v>
      </c>
      <c r="F3008" s="25" t="s">
        <v>4928</v>
      </c>
      <c r="G3008" s="6"/>
      <c r="H3008" s="7">
        <v>23948</v>
      </c>
      <c r="I3008" s="8"/>
      <c r="J3008" s="8">
        <v>0</v>
      </c>
      <c r="K3008" s="8"/>
      <c r="L3008" s="8">
        <v>0</v>
      </c>
      <c r="M3008" s="8"/>
      <c r="N3008" s="8">
        <v>0</v>
      </c>
      <c r="O3008" s="8"/>
      <c r="P3008" s="8">
        <v>1</v>
      </c>
      <c r="Q3008" s="8"/>
      <c r="R3008" s="8">
        <v>0</v>
      </c>
      <c r="S3008" s="8"/>
      <c r="T3008" s="8">
        <v>0</v>
      </c>
      <c r="U3008" s="26">
        <v>0</v>
      </c>
      <c r="V3008" s="26">
        <v>0</v>
      </c>
      <c r="W3008" s="26">
        <v>23948</v>
      </c>
    </row>
    <row r="3009" spans="1:23">
      <c r="A3009" t="str">
        <f t="shared" si="46"/>
        <v>Tazewell, Virginia</v>
      </c>
      <c r="B3009" t="s">
        <v>4743</v>
      </c>
      <c r="E3009" t="s">
        <v>1310</v>
      </c>
      <c r="F3009" s="25" t="s">
        <v>4929</v>
      </c>
      <c r="G3009" s="6"/>
      <c r="H3009" s="7">
        <v>41603</v>
      </c>
      <c r="I3009" s="8"/>
      <c r="J3009" s="8">
        <v>0</v>
      </c>
      <c r="K3009" s="8"/>
      <c r="L3009" s="8">
        <v>0</v>
      </c>
      <c r="M3009" s="8"/>
      <c r="N3009" s="8">
        <v>0</v>
      </c>
      <c r="O3009" s="8"/>
      <c r="P3009" s="8">
        <v>1</v>
      </c>
      <c r="Q3009" s="8"/>
      <c r="R3009" s="8">
        <v>0</v>
      </c>
      <c r="S3009" s="8"/>
      <c r="T3009" s="8">
        <v>0</v>
      </c>
      <c r="U3009" s="26">
        <v>0</v>
      </c>
      <c r="V3009" s="26">
        <v>0</v>
      </c>
      <c r="W3009" s="26">
        <v>41603</v>
      </c>
    </row>
    <row r="3010" spans="1:23">
      <c r="A3010" t="str">
        <f t="shared" si="46"/>
        <v>Culpeper, Virginia</v>
      </c>
      <c r="B3010" t="s">
        <v>4743</v>
      </c>
      <c r="E3010" t="s">
        <v>4930</v>
      </c>
      <c r="F3010" s="25" t="s">
        <v>4931</v>
      </c>
      <c r="G3010" s="6"/>
      <c r="H3010" s="7">
        <v>51101</v>
      </c>
      <c r="I3010" s="8"/>
      <c r="J3010" s="8">
        <v>0</v>
      </c>
      <c r="K3010" s="8"/>
      <c r="L3010" s="8">
        <v>0</v>
      </c>
      <c r="M3010" s="8"/>
      <c r="N3010" s="8">
        <v>0</v>
      </c>
      <c r="O3010" s="8"/>
      <c r="P3010" s="8">
        <v>1</v>
      </c>
      <c r="Q3010" s="8"/>
      <c r="R3010" s="8">
        <v>0</v>
      </c>
      <c r="S3010" s="8"/>
      <c r="T3010" s="8">
        <v>0</v>
      </c>
      <c r="U3010" s="26">
        <v>0</v>
      </c>
      <c r="V3010" s="26">
        <v>0</v>
      </c>
      <c r="W3010" s="26">
        <v>51101</v>
      </c>
    </row>
    <row r="3011" spans="1:23">
      <c r="A3011" t="str">
        <f t="shared" si="46"/>
        <v>Northampton, Virginia</v>
      </c>
      <c r="B3011" t="s">
        <v>4743</v>
      </c>
      <c r="E3011" t="s">
        <v>2831</v>
      </c>
      <c r="F3011" s="25" t="s">
        <v>4932</v>
      </c>
      <c r="G3011" s="6"/>
      <c r="H3011" s="7">
        <v>11885</v>
      </c>
      <c r="I3011" s="8"/>
      <c r="J3011" s="8">
        <v>0</v>
      </c>
      <c r="K3011" s="8"/>
      <c r="L3011" s="8">
        <v>0</v>
      </c>
      <c r="M3011" s="8"/>
      <c r="N3011" s="8">
        <v>0</v>
      </c>
      <c r="O3011" s="8"/>
      <c r="P3011" s="8">
        <v>1</v>
      </c>
      <c r="Q3011" s="8"/>
      <c r="R3011" s="8">
        <v>0</v>
      </c>
      <c r="S3011" s="8"/>
      <c r="T3011" s="8">
        <v>0</v>
      </c>
      <c r="U3011" s="26">
        <v>0</v>
      </c>
      <c r="V3011" s="26">
        <v>0</v>
      </c>
      <c r="W3011" s="26">
        <v>11885</v>
      </c>
    </row>
    <row r="3012" spans="1:23">
      <c r="A3012" t="str">
        <f t="shared" si="46"/>
        <v>Highland, Virginia</v>
      </c>
      <c r="B3012" t="s">
        <v>4743</v>
      </c>
      <c r="E3012" t="s">
        <v>3495</v>
      </c>
      <c r="F3012" s="25" t="s">
        <v>4933</v>
      </c>
      <c r="G3012" s="6"/>
      <c r="H3012" s="7">
        <v>2204</v>
      </c>
      <c r="I3012" s="8"/>
      <c r="J3012" s="8">
        <v>0</v>
      </c>
      <c r="K3012" s="8"/>
      <c r="L3012" s="8">
        <v>0</v>
      </c>
      <c r="M3012" s="8"/>
      <c r="N3012" s="8">
        <v>0</v>
      </c>
      <c r="O3012" s="8"/>
      <c r="P3012" s="8">
        <v>1</v>
      </c>
      <c r="Q3012" s="8"/>
      <c r="R3012" s="8">
        <v>0</v>
      </c>
      <c r="S3012" s="8"/>
      <c r="T3012" s="8">
        <v>0</v>
      </c>
      <c r="U3012" s="26">
        <v>0</v>
      </c>
      <c r="V3012" s="26">
        <v>0</v>
      </c>
      <c r="W3012" s="26">
        <v>2204</v>
      </c>
    </row>
    <row r="3013" spans="1:23">
      <c r="A3013" t="str">
        <f t="shared" si="46"/>
        <v>Brunswick, Virginia</v>
      </c>
      <c r="B3013" t="s">
        <v>4743</v>
      </c>
      <c r="E3013" t="s">
        <v>2956</v>
      </c>
      <c r="F3013" s="25" t="s">
        <v>4934</v>
      </c>
      <c r="G3013" s="6"/>
      <c r="H3013" s="7">
        <v>16520</v>
      </c>
      <c r="I3013" s="8"/>
      <c r="J3013" s="8">
        <v>0</v>
      </c>
      <c r="K3013" s="8"/>
      <c r="L3013" s="8">
        <v>0</v>
      </c>
      <c r="M3013" s="8"/>
      <c r="N3013" s="8">
        <v>0</v>
      </c>
      <c r="O3013" s="8"/>
      <c r="P3013" s="8">
        <v>1</v>
      </c>
      <c r="Q3013" s="8"/>
      <c r="R3013" s="8">
        <v>0</v>
      </c>
      <c r="S3013" s="8"/>
      <c r="T3013" s="8">
        <v>0</v>
      </c>
      <c r="U3013" s="26">
        <v>0</v>
      </c>
      <c r="V3013" s="26">
        <v>0</v>
      </c>
      <c r="W3013" s="26">
        <v>16520</v>
      </c>
    </row>
    <row r="3014" spans="1:23">
      <c r="A3014" t="str">
        <f t="shared" ref="A3014:A3077" si="47">E3014&amp;", "&amp;B3014</f>
        <v>Prince George, Virginia</v>
      </c>
      <c r="B3014" t="s">
        <v>4743</v>
      </c>
      <c r="E3014" t="s">
        <v>4935</v>
      </c>
      <c r="F3014" s="25" t="s">
        <v>4936</v>
      </c>
      <c r="G3014" s="6"/>
      <c r="H3014" s="7">
        <v>38114</v>
      </c>
      <c r="I3014" s="8"/>
      <c r="J3014" s="8">
        <v>0</v>
      </c>
      <c r="K3014" s="8"/>
      <c r="L3014" s="8">
        <v>0.25381749488376976</v>
      </c>
      <c r="M3014" s="8"/>
      <c r="N3014" s="8">
        <v>0</v>
      </c>
      <c r="O3014" s="8"/>
      <c r="P3014" s="8">
        <v>0.7461825051162303</v>
      </c>
      <c r="Q3014" s="8"/>
      <c r="R3014" s="8">
        <v>0</v>
      </c>
      <c r="S3014" s="8"/>
      <c r="T3014" s="8">
        <v>0</v>
      </c>
      <c r="U3014" s="26">
        <v>0</v>
      </c>
      <c r="V3014" s="26">
        <v>9674</v>
      </c>
      <c r="W3014" s="26">
        <v>28440</v>
      </c>
    </row>
    <row r="3015" spans="1:23">
      <c r="A3015" t="str">
        <f t="shared" si="47"/>
        <v>Colonial Heights city, Virginia</v>
      </c>
      <c r="B3015" t="s">
        <v>4743</v>
      </c>
      <c r="E3015" t="s">
        <v>4937</v>
      </c>
      <c r="F3015" s="25" t="s">
        <v>4938</v>
      </c>
      <c r="G3015" s="6"/>
      <c r="H3015" s="7">
        <v>17428</v>
      </c>
      <c r="I3015" s="8"/>
      <c r="J3015" s="8">
        <v>0</v>
      </c>
      <c r="K3015" s="8"/>
      <c r="L3015" s="8">
        <v>1</v>
      </c>
      <c r="M3015" s="8"/>
      <c r="N3015" s="8">
        <v>0</v>
      </c>
      <c r="O3015" s="8"/>
      <c r="P3015" s="8">
        <v>0</v>
      </c>
      <c r="Q3015" s="8"/>
      <c r="R3015" s="8">
        <v>0</v>
      </c>
      <c r="S3015" s="8"/>
      <c r="T3015" s="8">
        <v>0</v>
      </c>
      <c r="U3015" s="26">
        <v>0</v>
      </c>
      <c r="V3015" s="26">
        <v>17428</v>
      </c>
      <c r="W3015" s="26">
        <v>0</v>
      </c>
    </row>
    <row r="3016" spans="1:23">
      <c r="A3016" t="str">
        <f t="shared" si="47"/>
        <v>Lancaster, Virginia</v>
      </c>
      <c r="B3016" t="s">
        <v>4743</v>
      </c>
      <c r="E3016" t="s">
        <v>3067</v>
      </c>
      <c r="F3016" s="25" t="s">
        <v>4939</v>
      </c>
      <c r="G3016" s="6"/>
      <c r="H3016" s="7">
        <v>10724</v>
      </c>
      <c r="I3016" s="8"/>
      <c r="J3016" s="8">
        <v>0</v>
      </c>
      <c r="K3016" s="8"/>
      <c r="L3016" s="8">
        <v>0</v>
      </c>
      <c r="M3016" s="8"/>
      <c r="N3016" s="8">
        <v>0</v>
      </c>
      <c r="O3016" s="8"/>
      <c r="P3016" s="8">
        <v>1</v>
      </c>
      <c r="Q3016" s="8"/>
      <c r="R3016" s="8">
        <v>0</v>
      </c>
      <c r="S3016" s="8"/>
      <c r="T3016" s="8">
        <v>0</v>
      </c>
      <c r="U3016" s="26">
        <v>0</v>
      </c>
      <c r="V3016" s="26">
        <v>0</v>
      </c>
      <c r="W3016" s="26">
        <v>10724</v>
      </c>
    </row>
    <row r="3017" spans="1:23">
      <c r="A3017" t="str">
        <f t="shared" si="47"/>
        <v>Richmond, Virginia</v>
      </c>
      <c r="B3017" t="s">
        <v>4743</v>
      </c>
      <c r="E3017" t="s">
        <v>1037</v>
      </c>
      <c r="F3017" s="25" t="s">
        <v>4940</v>
      </c>
      <c r="G3017" s="6"/>
      <c r="H3017" s="7">
        <v>8884</v>
      </c>
      <c r="I3017" s="8"/>
      <c r="J3017" s="8">
        <v>0</v>
      </c>
      <c r="K3017" s="8"/>
      <c r="L3017" s="8">
        <v>0</v>
      </c>
      <c r="M3017" s="8"/>
      <c r="N3017" s="8">
        <v>0</v>
      </c>
      <c r="O3017" s="8"/>
      <c r="P3017" s="8">
        <v>1</v>
      </c>
      <c r="Q3017" s="8"/>
      <c r="R3017" s="8">
        <v>0</v>
      </c>
      <c r="S3017" s="8"/>
      <c r="T3017" s="8">
        <v>0</v>
      </c>
      <c r="U3017" s="26">
        <v>0</v>
      </c>
      <c r="V3017" s="26">
        <v>0</v>
      </c>
      <c r="W3017" s="26">
        <v>8884</v>
      </c>
    </row>
    <row r="3018" spans="1:23">
      <c r="A3018" t="str">
        <f t="shared" si="47"/>
        <v>Mecklenburg, Virginia</v>
      </c>
      <c r="B3018" t="s">
        <v>4743</v>
      </c>
      <c r="E3018" t="s">
        <v>2950</v>
      </c>
      <c r="F3018" s="25" t="s">
        <v>4941</v>
      </c>
      <c r="G3018" s="6"/>
      <c r="H3018" s="7">
        <v>30728</v>
      </c>
      <c r="I3018" s="8"/>
      <c r="J3018" s="8">
        <v>0</v>
      </c>
      <c r="K3018" s="8"/>
      <c r="L3018" s="8">
        <v>0</v>
      </c>
      <c r="M3018" s="8"/>
      <c r="N3018" s="8">
        <v>0</v>
      </c>
      <c r="O3018" s="8"/>
      <c r="P3018" s="8">
        <v>1</v>
      </c>
      <c r="Q3018" s="8"/>
      <c r="R3018" s="8">
        <v>0</v>
      </c>
      <c r="S3018" s="8"/>
      <c r="T3018" s="8">
        <v>0</v>
      </c>
      <c r="U3018" s="26">
        <v>0</v>
      </c>
      <c r="V3018" s="26">
        <v>0</v>
      </c>
      <c r="W3018" s="26">
        <v>30728</v>
      </c>
    </row>
    <row r="3019" spans="1:23">
      <c r="A3019" t="str">
        <f t="shared" si="47"/>
        <v>Arlington, Virginia</v>
      </c>
      <c r="B3019" t="s">
        <v>4743</v>
      </c>
      <c r="E3019" t="s">
        <v>4942</v>
      </c>
      <c r="F3019" s="25" t="s">
        <v>4943</v>
      </c>
      <c r="G3019" s="6"/>
      <c r="H3019" s="7">
        <v>233464</v>
      </c>
      <c r="I3019" s="8"/>
      <c r="J3019" s="8">
        <v>1</v>
      </c>
      <c r="K3019" s="8"/>
      <c r="L3019" s="8">
        <v>0</v>
      </c>
      <c r="M3019" s="8"/>
      <c r="N3019" s="8">
        <v>0</v>
      </c>
      <c r="O3019" s="8"/>
      <c r="P3019" s="8">
        <v>0</v>
      </c>
      <c r="Q3019" s="8"/>
      <c r="R3019" s="8">
        <v>0</v>
      </c>
      <c r="S3019" s="8"/>
      <c r="T3019" s="8">
        <v>0</v>
      </c>
      <c r="U3019" s="26">
        <v>233464</v>
      </c>
      <c r="V3019" s="26">
        <v>0</v>
      </c>
      <c r="W3019" s="26">
        <v>0</v>
      </c>
    </row>
    <row r="3020" spans="1:23">
      <c r="A3020" t="str">
        <f t="shared" si="47"/>
        <v>Falls Church city, Virginia</v>
      </c>
      <c r="B3020" t="s">
        <v>4743</v>
      </c>
      <c r="E3020" t="s">
        <v>4944</v>
      </c>
      <c r="F3020" s="25" t="s">
        <v>4945</v>
      </c>
      <c r="G3020" s="6"/>
      <c r="H3020" s="7">
        <v>14128</v>
      </c>
      <c r="I3020" s="8"/>
      <c r="J3020" s="8">
        <v>0</v>
      </c>
      <c r="K3020" s="8"/>
      <c r="L3020" s="8">
        <v>1</v>
      </c>
      <c r="M3020" s="8"/>
      <c r="N3020" s="8">
        <v>0</v>
      </c>
      <c r="O3020" s="8"/>
      <c r="P3020" s="8">
        <v>0</v>
      </c>
      <c r="Q3020" s="8"/>
      <c r="R3020" s="8">
        <v>0</v>
      </c>
      <c r="S3020" s="8"/>
      <c r="T3020" s="8">
        <v>0</v>
      </c>
      <c r="U3020" s="26">
        <v>0</v>
      </c>
      <c r="V3020" s="26">
        <v>14128</v>
      </c>
      <c r="W3020" s="26">
        <v>0</v>
      </c>
    </row>
    <row r="3021" spans="1:23">
      <c r="A3021" t="str">
        <f t="shared" si="47"/>
        <v>Fairfax city, Virginia</v>
      </c>
      <c r="B3021" t="s">
        <v>4743</v>
      </c>
      <c r="E3021" t="s">
        <v>4946</v>
      </c>
      <c r="F3021" s="25" t="s">
        <v>4947</v>
      </c>
      <c r="G3021" s="6"/>
      <c r="H3021" s="7">
        <v>23531</v>
      </c>
      <c r="I3021" s="8"/>
      <c r="J3021" s="8">
        <v>0</v>
      </c>
      <c r="K3021" s="8"/>
      <c r="L3021" s="8">
        <v>1</v>
      </c>
      <c r="M3021" s="8"/>
      <c r="N3021" s="8">
        <v>0</v>
      </c>
      <c r="O3021" s="8"/>
      <c r="P3021" s="8">
        <v>0</v>
      </c>
      <c r="Q3021" s="8"/>
      <c r="R3021" s="8">
        <v>0</v>
      </c>
      <c r="S3021" s="8"/>
      <c r="T3021" s="8">
        <v>0</v>
      </c>
      <c r="U3021" s="26">
        <v>0</v>
      </c>
      <c r="V3021" s="26">
        <v>23531</v>
      </c>
      <c r="W3021" s="26">
        <v>0</v>
      </c>
    </row>
    <row r="3022" spans="1:23">
      <c r="A3022" t="str">
        <f t="shared" si="47"/>
        <v>Fairfax, Virginia</v>
      </c>
      <c r="B3022" t="s">
        <v>4743</v>
      </c>
      <c r="E3022" t="s">
        <v>4948</v>
      </c>
      <c r="F3022" s="25" t="s">
        <v>4949</v>
      </c>
      <c r="G3022" s="6"/>
      <c r="H3022" s="7">
        <v>1145862</v>
      </c>
      <c r="I3022" s="8"/>
      <c r="J3022" s="8">
        <v>5.0128200429021996E-2</v>
      </c>
      <c r="K3022" s="8"/>
      <c r="L3022" s="8">
        <v>0.92826535830667223</v>
      </c>
      <c r="M3022" s="8"/>
      <c r="N3022" s="8">
        <v>0</v>
      </c>
      <c r="O3022" s="8"/>
      <c r="P3022" s="8">
        <v>2.1606441264305824E-2</v>
      </c>
      <c r="Q3022" s="8"/>
      <c r="R3022" s="8">
        <v>0</v>
      </c>
      <c r="S3022" s="8"/>
      <c r="T3022" s="8">
        <v>0</v>
      </c>
      <c r="U3022" s="26">
        <v>57440</v>
      </c>
      <c r="V3022" s="26">
        <v>1063664</v>
      </c>
      <c r="W3022" s="26">
        <v>24758</v>
      </c>
    </row>
    <row r="3023" spans="1:23">
      <c r="A3023" t="str">
        <f t="shared" si="47"/>
        <v>Loudoun, Virginia</v>
      </c>
      <c r="B3023" t="s">
        <v>4743</v>
      </c>
      <c r="E3023" t="s">
        <v>4950</v>
      </c>
      <c r="F3023" s="25" t="s">
        <v>4951</v>
      </c>
      <c r="G3023" s="6"/>
      <c r="H3023" s="7">
        <v>395134</v>
      </c>
      <c r="I3023" s="8"/>
      <c r="J3023" s="8">
        <v>0</v>
      </c>
      <c r="K3023" s="8"/>
      <c r="L3023" s="8">
        <v>0.72164885836197346</v>
      </c>
      <c r="M3023" s="8"/>
      <c r="N3023" s="8">
        <v>0</v>
      </c>
      <c r="O3023" s="8"/>
      <c r="P3023" s="8">
        <v>0.2783511416380266</v>
      </c>
      <c r="Q3023" s="8"/>
      <c r="R3023" s="8">
        <v>0</v>
      </c>
      <c r="S3023" s="8"/>
      <c r="T3023" s="8">
        <v>0</v>
      </c>
      <c r="U3023" s="26">
        <v>0</v>
      </c>
      <c r="V3023" s="26">
        <v>285148</v>
      </c>
      <c r="W3023" s="26">
        <v>109986</v>
      </c>
    </row>
    <row r="3024" spans="1:23">
      <c r="A3024" t="str">
        <f t="shared" si="47"/>
        <v>Alexandria city, Virginia</v>
      </c>
      <c r="B3024" t="s">
        <v>4743</v>
      </c>
      <c r="E3024" t="s">
        <v>4952</v>
      </c>
      <c r="F3024" s="25" t="s">
        <v>4953</v>
      </c>
      <c r="G3024" s="6"/>
      <c r="H3024" s="7">
        <v>157613</v>
      </c>
      <c r="I3024" s="8"/>
      <c r="J3024" s="8">
        <v>1</v>
      </c>
      <c r="K3024" s="8"/>
      <c r="L3024" s="8">
        <v>0</v>
      </c>
      <c r="M3024" s="8"/>
      <c r="N3024" s="8">
        <v>0</v>
      </c>
      <c r="O3024" s="8"/>
      <c r="P3024" s="8">
        <v>0</v>
      </c>
      <c r="Q3024" s="8"/>
      <c r="R3024" s="8">
        <v>0</v>
      </c>
      <c r="S3024" s="8"/>
      <c r="T3024" s="8">
        <v>0</v>
      </c>
      <c r="U3024" s="26">
        <v>157613</v>
      </c>
      <c r="V3024" s="26">
        <v>0</v>
      </c>
      <c r="W3024" s="26">
        <v>0</v>
      </c>
    </row>
    <row r="3025" spans="1:23">
      <c r="A3025" t="str">
        <f t="shared" si="47"/>
        <v>Prince William, Virginia</v>
      </c>
      <c r="B3025" t="s">
        <v>4743</v>
      </c>
      <c r="E3025" t="s">
        <v>4954</v>
      </c>
      <c r="F3025" s="25" t="s">
        <v>4955</v>
      </c>
      <c r="G3025" s="6"/>
      <c r="H3025" s="7">
        <v>461423</v>
      </c>
      <c r="I3025" s="8"/>
      <c r="J3025" s="8">
        <v>0</v>
      </c>
      <c r="K3025" s="8"/>
      <c r="L3025" s="8">
        <v>0.93789646376535207</v>
      </c>
      <c r="M3025" s="8"/>
      <c r="N3025" s="8">
        <v>0</v>
      </c>
      <c r="O3025" s="8"/>
      <c r="P3025" s="8">
        <v>6.2103536234648031E-2</v>
      </c>
      <c r="Q3025" s="8"/>
      <c r="R3025" s="8">
        <v>0</v>
      </c>
      <c r="S3025" s="8"/>
      <c r="T3025" s="8">
        <v>0</v>
      </c>
      <c r="U3025" s="26">
        <v>0</v>
      </c>
      <c r="V3025" s="26">
        <v>432767.00000000006</v>
      </c>
      <c r="W3025" s="26">
        <v>28656</v>
      </c>
    </row>
    <row r="3026" spans="1:23">
      <c r="A3026" t="str">
        <f t="shared" si="47"/>
        <v>Manassas Park city, Virginia</v>
      </c>
      <c r="B3026" t="s">
        <v>4743</v>
      </c>
      <c r="E3026" t="s">
        <v>4956</v>
      </c>
      <c r="F3026" s="25" t="s">
        <v>4957</v>
      </c>
      <c r="G3026" s="6"/>
      <c r="H3026" s="7">
        <v>16986</v>
      </c>
      <c r="I3026" s="8"/>
      <c r="J3026" s="8">
        <v>0</v>
      </c>
      <c r="K3026" s="8"/>
      <c r="L3026" s="8">
        <v>1</v>
      </c>
      <c r="M3026" s="8"/>
      <c r="N3026" s="8">
        <v>0</v>
      </c>
      <c r="O3026" s="8"/>
      <c r="P3026" s="8">
        <v>0</v>
      </c>
      <c r="Q3026" s="8"/>
      <c r="R3026" s="8">
        <v>0</v>
      </c>
      <c r="S3026" s="8"/>
      <c r="T3026" s="8">
        <v>0</v>
      </c>
      <c r="U3026" s="26">
        <v>0</v>
      </c>
      <c r="V3026" s="26">
        <v>16986</v>
      </c>
      <c r="W3026" s="26">
        <v>0</v>
      </c>
    </row>
    <row r="3027" spans="1:23">
      <c r="A3027" t="str">
        <f t="shared" si="47"/>
        <v>Manassas city, Virginia</v>
      </c>
      <c r="B3027" t="s">
        <v>4743</v>
      </c>
      <c r="E3027" t="s">
        <v>4958</v>
      </c>
      <c r="F3027" s="25" t="s">
        <v>4959</v>
      </c>
      <c r="G3027" s="6"/>
      <c r="H3027" s="7">
        <v>41174</v>
      </c>
      <c r="I3027" s="8"/>
      <c r="J3027" s="8">
        <v>0</v>
      </c>
      <c r="K3027" s="8"/>
      <c r="L3027" s="8">
        <v>1</v>
      </c>
      <c r="M3027" s="8"/>
      <c r="N3027" s="8">
        <v>0</v>
      </c>
      <c r="O3027" s="8"/>
      <c r="P3027" s="8">
        <v>0</v>
      </c>
      <c r="Q3027" s="8"/>
      <c r="R3027" s="8">
        <v>0</v>
      </c>
      <c r="S3027" s="8"/>
      <c r="T3027" s="8">
        <v>0</v>
      </c>
      <c r="U3027" s="26">
        <v>0</v>
      </c>
      <c r="V3027" s="26">
        <v>41174</v>
      </c>
      <c r="W3027" s="26">
        <v>0</v>
      </c>
    </row>
    <row r="3028" spans="1:23">
      <c r="A3028" t="str">
        <f t="shared" si="47"/>
        <v>St. Thomas Island, Virgin Islands</v>
      </c>
      <c r="B3028" t="s">
        <v>4960</v>
      </c>
      <c r="E3028" t="s">
        <v>4961</v>
      </c>
      <c r="F3028" s="25" t="s">
        <v>4962</v>
      </c>
      <c r="G3028" s="6"/>
      <c r="H3028" s="7">
        <v>-999</v>
      </c>
      <c r="I3028" s="8"/>
      <c r="J3028" s="8">
        <v>0</v>
      </c>
      <c r="K3028" s="8"/>
      <c r="L3028" s="8">
        <v>0</v>
      </c>
      <c r="M3028" s="8"/>
      <c r="N3028" s="8">
        <v>0</v>
      </c>
      <c r="O3028" s="8"/>
      <c r="P3028" s="8">
        <v>0</v>
      </c>
      <c r="Q3028" s="8"/>
      <c r="R3028" s="8">
        <v>0</v>
      </c>
      <c r="S3028" s="8"/>
      <c r="T3028" s="8">
        <v>0</v>
      </c>
      <c r="U3028" s="26">
        <v>0</v>
      </c>
      <c r="V3028" s="26">
        <v>0</v>
      </c>
      <c r="W3028" s="26">
        <v>0</v>
      </c>
    </row>
    <row r="3029" spans="1:23">
      <c r="A3029" t="str">
        <f t="shared" si="47"/>
        <v>St. Croix Island, Virgin Islands</v>
      </c>
      <c r="B3029" t="s">
        <v>4960</v>
      </c>
      <c r="E3029" t="s">
        <v>4963</v>
      </c>
      <c r="F3029" s="25" t="s">
        <v>4964</v>
      </c>
      <c r="G3029" s="6"/>
      <c r="H3029" s="7">
        <v>-999</v>
      </c>
      <c r="I3029" s="8"/>
      <c r="J3029" s="8">
        <v>0</v>
      </c>
      <c r="K3029" s="8"/>
      <c r="L3029" s="8">
        <v>0</v>
      </c>
      <c r="M3029" s="8"/>
      <c r="N3029" s="8">
        <v>0</v>
      </c>
      <c r="O3029" s="8"/>
      <c r="P3029" s="8">
        <v>0</v>
      </c>
      <c r="Q3029" s="8"/>
      <c r="R3029" s="8">
        <v>0</v>
      </c>
      <c r="S3029" s="8"/>
      <c r="T3029" s="8">
        <v>0</v>
      </c>
      <c r="U3029" s="26">
        <v>0</v>
      </c>
      <c r="V3029" s="26">
        <v>0</v>
      </c>
      <c r="W3029" s="26">
        <v>0</v>
      </c>
    </row>
    <row r="3030" spans="1:23">
      <c r="A3030" t="str">
        <f t="shared" si="47"/>
        <v>St. John Island, Virgin Islands</v>
      </c>
      <c r="B3030" t="s">
        <v>4960</v>
      </c>
      <c r="E3030" t="s">
        <v>4965</v>
      </c>
      <c r="F3030" s="25" t="s">
        <v>4966</v>
      </c>
      <c r="G3030" s="6"/>
      <c r="H3030" s="7">
        <v>-999</v>
      </c>
      <c r="I3030" s="8"/>
      <c r="J3030" s="8">
        <v>0</v>
      </c>
      <c r="K3030" s="8"/>
      <c r="L3030" s="8">
        <v>0</v>
      </c>
      <c r="M3030" s="8"/>
      <c r="N3030" s="8">
        <v>0</v>
      </c>
      <c r="O3030" s="8"/>
      <c r="P3030" s="8">
        <v>0</v>
      </c>
      <c r="Q3030" s="8"/>
      <c r="R3030" s="8">
        <v>0</v>
      </c>
      <c r="S3030" s="8"/>
      <c r="T3030" s="8">
        <v>0</v>
      </c>
      <c r="U3030" s="26">
        <v>0</v>
      </c>
      <c r="V3030" s="26">
        <v>0</v>
      </c>
      <c r="W3030" s="26">
        <v>0</v>
      </c>
    </row>
    <row r="3031" spans="1:23">
      <c r="A3031" t="str">
        <f t="shared" si="47"/>
        <v>Franklin, Vermont</v>
      </c>
      <c r="B3031" t="s">
        <v>4967</v>
      </c>
      <c r="E3031" t="s">
        <v>117</v>
      </c>
      <c r="F3031" s="25" t="s">
        <v>4968</v>
      </c>
      <c r="G3031" s="6"/>
      <c r="H3031" s="7">
        <v>49116</v>
      </c>
      <c r="I3031" s="8"/>
      <c r="J3031" s="8">
        <v>0</v>
      </c>
      <c r="K3031" s="8"/>
      <c r="L3031" s="8">
        <v>0</v>
      </c>
      <c r="M3031" s="8"/>
      <c r="N3031" s="8">
        <v>0</v>
      </c>
      <c r="O3031" s="8"/>
      <c r="P3031" s="8">
        <v>1</v>
      </c>
      <c r="Q3031" s="8"/>
      <c r="R3031" s="8">
        <v>0</v>
      </c>
      <c r="S3031" s="8"/>
      <c r="T3031" s="8">
        <v>0</v>
      </c>
      <c r="U3031" s="26">
        <v>0</v>
      </c>
      <c r="V3031" s="26">
        <v>0</v>
      </c>
      <c r="W3031" s="26">
        <v>49116</v>
      </c>
    </row>
    <row r="3032" spans="1:23">
      <c r="A3032" t="str">
        <f t="shared" si="47"/>
        <v>Orange, Vermont</v>
      </c>
      <c r="B3032" t="s">
        <v>4967</v>
      </c>
      <c r="E3032" t="s">
        <v>502</v>
      </c>
      <c r="F3032" s="25" t="s">
        <v>4969</v>
      </c>
      <c r="G3032" s="6"/>
      <c r="H3032" s="7">
        <v>28908</v>
      </c>
      <c r="I3032" s="8"/>
      <c r="J3032" s="8">
        <v>0</v>
      </c>
      <c r="K3032" s="8"/>
      <c r="L3032" s="8">
        <v>0</v>
      </c>
      <c r="M3032" s="8"/>
      <c r="N3032" s="8">
        <v>0</v>
      </c>
      <c r="O3032" s="8"/>
      <c r="P3032" s="8">
        <v>1</v>
      </c>
      <c r="Q3032" s="8"/>
      <c r="R3032" s="8">
        <v>0</v>
      </c>
      <c r="S3032" s="8"/>
      <c r="T3032" s="8">
        <v>0</v>
      </c>
      <c r="U3032" s="26">
        <v>0</v>
      </c>
      <c r="V3032" s="26">
        <v>0</v>
      </c>
      <c r="W3032" s="26">
        <v>28908</v>
      </c>
    </row>
    <row r="3033" spans="1:23">
      <c r="A3033" t="str">
        <f t="shared" si="47"/>
        <v>Essex, Vermont</v>
      </c>
      <c r="B3033" t="s">
        <v>4967</v>
      </c>
      <c r="E3033" t="s">
        <v>2049</v>
      </c>
      <c r="F3033" s="25" t="s">
        <v>4970</v>
      </c>
      <c r="G3033" s="6"/>
      <c r="H3033" s="7">
        <v>6200</v>
      </c>
      <c r="I3033" s="8"/>
      <c r="J3033" s="8">
        <v>0</v>
      </c>
      <c r="K3033" s="8"/>
      <c r="L3033" s="8">
        <v>0</v>
      </c>
      <c r="M3033" s="8"/>
      <c r="N3033" s="8">
        <v>0</v>
      </c>
      <c r="O3033" s="8"/>
      <c r="P3033" s="8">
        <v>1</v>
      </c>
      <c r="Q3033" s="8"/>
      <c r="R3033" s="8">
        <v>0</v>
      </c>
      <c r="S3033" s="8"/>
      <c r="T3033" s="8">
        <v>0</v>
      </c>
      <c r="U3033" s="26">
        <v>0</v>
      </c>
      <c r="V3033" s="26">
        <v>0</v>
      </c>
      <c r="W3033" s="26">
        <v>6200</v>
      </c>
    </row>
    <row r="3034" spans="1:23">
      <c r="A3034" t="str">
        <f t="shared" si="47"/>
        <v>Rutland, Vermont</v>
      </c>
      <c r="B3034" t="s">
        <v>4967</v>
      </c>
      <c r="E3034" t="s">
        <v>4971</v>
      </c>
      <c r="F3034" s="25" t="s">
        <v>4972</v>
      </c>
      <c r="G3034" s="6"/>
      <c r="H3034" s="7">
        <v>58892</v>
      </c>
      <c r="I3034" s="8"/>
      <c r="J3034" s="8">
        <v>0</v>
      </c>
      <c r="K3034" s="8"/>
      <c r="L3034" s="8">
        <v>0</v>
      </c>
      <c r="M3034" s="8"/>
      <c r="N3034" s="8">
        <v>0</v>
      </c>
      <c r="O3034" s="8"/>
      <c r="P3034" s="8">
        <v>1</v>
      </c>
      <c r="Q3034" s="8"/>
      <c r="R3034" s="8">
        <v>0</v>
      </c>
      <c r="S3034" s="8"/>
      <c r="T3034" s="8">
        <v>0</v>
      </c>
      <c r="U3034" s="26">
        <v>0</v>
      </c>
      <c r="V3034" s="26">
        <v>0</v>
      </c>
      <c r="W3034" s="26">
        <v>58892</v>
      </c>
    </row>
    <row r="3035" spans="1:23">
      <c r="A3035" t="str">
        <f t="shared" si="47"/>
        <v>Lamoille, Vermont</v>
      </c>
      <c r="B3035" t="s">
        <v>4967</v>
      </c>
      <c r="E3035" t="s">
        <v>4973</v>
      </c>
      <c r="F3035" s="25" t="s">
        <v>4974</v>
      </c>
      <c r="G3035" s="6"/>
      <c r="H3035" s="7">
        <v>25318</v>
      </c>
      <c r="I3035" s="8"/>
      <c r="J3035" s="8">
        <v>0</v>
      </c>
      <c r="K3035" s="8"/>
      <c r="L3035" s="8">
        <v>0</v>
      </c>
      <c r="M3035" s="8"/>
      <c r="N3035" s="8">
        <v>0</v>
      </c>
      <c r="O3035" s="8"/>
      <c r="P3035" s="8">
        <v>1</v>
      </c>
      <c r="Q3035" s="8"/>
      <c r="R3035" s="8">
        <v>0</v>
      </c>
      <c r="S3035" s="8"/>
      <c r="T3035" s="8">
        <v>0</v>
      </c>
      <c r="U3035" s="26">
        <v>0</v>
      </c>
      <c r="V3035" s="26">
        <v>0</v>
      </c>
      <c r="W3035" s="26">
        <v>25318</v>
      </c>
    </row>
    <row r="3036" spans="1:23">
      <c r="A3036" t="str">
        <f t="shared" si="47"/>
        <v>Caledonia, Vermont</v>
      </c>
      <c r="B3036" t="s">
        <v>4967</v>
      </c>
      <c r="E3036" t="s">
        <v>4975</v>
      </c>
      <c r="F3036" s="25" t="s">
        <v>4976</v>
      </c>
      <c r="G3036" s="6"/>
      <c r="H3036" s="7">
        <v>30234</v>
      </c>
      <c r="I3036" s="8"/>
      <c r="J3036" s="8">
        <v>0</v>
      </c>
      <c r="K3036" s="8"/>
      <c r="L3036" s="8">
        <v>0</v>
      </c>
      <c r="M3036" s="8"/>
      <c r="N3036" s="8">
        <v>0</v>
      </c>
      <c r="O3036" s="8"/>
      <c r="P3036" s="8">
        <v>1</v>
      </c>
      <c r="Q3036" s="8"/>
      <c r="R3036" s="8">
        <v>0</v>
      </c>
      <c r="S3036" s="8"/>
      <c r="T3036" s="8">
        <v>0</v>
      </c>
      <c r="U3036" s="26">
        <v>0</v>
      </c>
      <c r="V3036" s="26">
        <v>0</v>
      </c>
      <c r="W3036" s="26">
        <v>30234</v>
      </c>
    </row>
    <row r="3037" spans="1:23">
      <c r="A3037" t="str">
        <f t="shared" si="47"/>
        <v>Bennington, Vermont</v>
      </c>
      <c r="B3037" t="s">
        <v>4967</v>
      </c>
      <c r="E3037" t="s">
        <v>4977</v>
      </c>
      <c r="F3037" s="25" t="s">
        <v>4978</v>
      </c>
      <c r="G3037" s="6"/>
      <c r="H3037" s="7">
        <v>35746</v>
      </c>
      <c r="I3037" s="8"/>
      <c r="J3037" s="8">
        <v>0</v>
      </c>
      <c r="K3037" s="8"/>
      <c r="L3037" s="8">
        <v>0</v>
      </c>
      <c r="M3037" s="8"/>
      <c r="N3037" s="8">
        <v>0</v>
      </c>
      <c r="O3037" s="8"/>
      <c r="P3037" s="8">
        <v>1</v>
      </c>
      <c r="Q3037" s="8"/>
      <c r="R3037" s="8">
        <v>0</v>
      </c>
      <c r="S3037" s="8"/>
      <c r="T3037" s="8">
        <v>0</v>
      </c>
      <c r="U3037" s="26">
        <v>0</v>
      </c>
      <c r="V3037" s="26">
        <v>0</v>
      </c>
      <c r="W3037" s="26">
        <v>35746</v>
      </c>
    </row>
    <row r="3038" spans="1:23">
      <c r="A3038" t="str">
        <f t="shared" si="47"/>
        <v>Grand Isle, Vermont</v>
      </c>
      <c r="B3038" t="s">
        <v>4967</v>
      </c>
      <c r="E3038" t="s">
        <v>4979</v>
      </c>
      <c r="F3038" s="25" t="s">
        <v>4980</v>
      </c>
      <c r="G3038" s="6"/>
      <c r="H3038" s="7">
        <v>7022</v>
      </c>
      <c r="I3038" s="8"/>
      <c r="J3038" s="8">
        <v>0</v>
      </c>
      <c r="K3038" s="8"/>
      <c r="L3038" s="8">
        <v>0</v>
      </c>
      <c r="M3038" s="8"/>
      <c r="N3038" s="8">
        <v>0</v>
      </c>
      <c r="O3038" s="8"/>
      <c r="P3038" s="8">
        <v>1</v>
      </c>
      <c r="Q3038" s="8"/>
      <c r="R3038" s="8">
        <v>0</v>
      </c>
      <c r="S3038" s="8"/>
      <c r="T3038" s="8">
        <v>0</v>
      </c>
      <c r="U3038" s="26">
        <v>0</v>
      </c>
      <c r="V3038" s="26">
        <v>0</v>
      </c>
      <c r="W3038" s="26">
        <v>7022</v>
      </c>
    </row>
    <row r="3039" spans="1:23">
      <c r="A3039" t="str">
        <f t="shared" si="47"/>
        <v>Windsor, Vermont</v>
      </c>
      <c r="B3039" t="s">
        <v>4967</v>
      </c>
      <c r="E3039" t="s">
        <v>4981</v>
      </c>
      <c r="F3039" s="25" t="s">
        <v>4982</v>
      </c>
      <c r="G3039" s="6"/>
      <c r="H3039" s="7">
        <v>55275</v>
      </c>
      <c r="I3039" s="8"/>
      <c r="J3039" s="8">
        <v>0</v>
      </c>
      <c r="K3039" s="8"/>
      <c r="L3039" s="8">
        <v>0</v>
      </c>
      <c r="M3039" s="8"/>
      <c r="N3039" s="8">
        <v>0</v>
      </c>
      <c r="O3039" s="8"/>
      <c r="P3039" s="8">
        <v>1</v>
      </c>
      <c r="Q3039" s="8"/>
      <c r="R3039" s="8">
        <v>0</v>
      </c>
      <c r="S3039" s="8"/>
      <c r="T3039" s="8">
        <v>0</v>
      </c>
      <c r="U3039" s="26">
        <v>0</v>
      </c>
      <c r="V3039" s="26">
        <v>0</v>
      </c>
      <c r="W3039" s="26">
        <v>55275</v>
      </c>
    </row>
    <row r="3040" spans="1:23">
      <c r="A3040" t="str">
        <f t="shared" si="47"/>
        <v>Washington, Vermont</v>
      </c>
      <c r="B3040" t="s">
        <v>4967</v>
      </c>
      <c r="E3040" t="s">
        <v>207</v>
      </c>
      <c r="F3040" s="25" t="s">
        <v>4983</v>
      </c>
      <c r="G3040" s="6"/>
      <c r="H3040" s="7">
        <v>58350</v>
      </c>
      <c r="I3040" s="8"/>
      <c r="J3040" s="8">
        <v>0</v>
      </c>
      <c r="K3040" s="8"/>
      <c r="L3040" s="8">
        <v>0</v>
      </c>
      <c r="M3040" s="8"/>
      <c r="N3040" s="8">
        <v>0</v>
      </c>
      <c r="O3040" s="8"/>
      <c r="P3040" s="8">
        <v>1</v>
      </c>
      <c r="Q3040" s="8"/>
      <c r="R3040" s="8">
        <v>0</v>
      </c>
      <c r="S3040" s="8"/>
      <c r="T3040" s="8">
        <v>0</v>
      </c>
      <c r="U3040" s="26">
        <v>0</v>
      </c>
      <c r="V3040" s="26">
        <v>0</v>
      </c>
      <c r="W3040" s="26">
        <v>58350</v>
      </c>
    </row>
    <row r="3041" spans="1:23">
      <c r="A3041" t="str">
        <f t="shared" si="47"/>
        <v>Addison, Vermont</v>
      </c>
      <c r="B3041" t="s">
        <v>4967</v>
      </c>
      <c r="E3041" t="s">
        <v>4984</v>
      </c>
      <c r="F3041" s="25" t="s">
        <v>4985</v>
      </c>
      <c r="G3041" s="6"/>
      <c r="H3041" s="7">
        <v>36882</v>
      </c>
      <c r="I3041" s="8"/>
      <c r="J3041" s="8">
        <v>0</v>
      </c>
      <c r="K3041" s="8"/>
      <c r="L3041" s="8">
        <v>0</v>
      </c>
      <c r="M3041" s="8"/>
      <c r="N3041" s="8">
        <v>0</v>
      </c>
      <c r="O3041" s="8"/>
      <c r="P3041" s="8">
        <v>1</v>
      </c>
      <c r="Q3041" s="8"/>
      <c r="R3041" s="8">
        <v>0</v>
      </c>
      <c r="S3041" s="8"/>
      <c r="T3041" s="8">
        <v>0</v>
      </c>
      <c r="U3041" s="26">
        <v>0</v>
      </c>
      <c r="V3041" s="26">
        <v>0</v>
      </c>
      <c r="W3041" s="26">
        <v>36882</v>
      </c>
    </row>
    <row r="3042" spans="1:23">
      <c r="A3042" t="str">
        <f t="shared" si="47"/>
        <v>Windham, Vermont</v>
      </c>
      <c r="B3042" t="s">
        <v>4967</v>
      </c>
      <c r="E3042" t="s">
        <v>651</v>
      </c>
      <c r="F3042" s="25" t="s">
        <v>4986</v>
      </c>
      <c r="G3042" s="6"/>
      <c r="H3042" s="7">
        <v>42823</v>
      </c>
      <c r="I3042" s="8"/>
      <c r="J3042" s="8">
        <v>0</v>
      </c>
      <c r="K3042" s="8"/>
      <c r="L3042" s="8">
        <v>0</v>
      </c>
      <c r="M3042" s="8"/>
      <c r="N3042" s="8">
        <v>0</v>
      </c>
      <c r="O3042" s="8"/>
      <c r="P3042" s="8">
        <v>1</v>
      </c>
      <c r="Q3042" s="8"/>
      <c r="R3042" s="8">
        <v>0</v>
      </c>
      <c r="S3042" s="8"/>
      <c r="T3042" s="8">
        <v>0</v>
      </c>
      <c r="U3042" s="26">
        <v>0</v>
      </c>
      <c r="V3042" s="26">
        <v>0</v>
      </c>
      <c r="W3042" s="26">
        <v>42823</v>
      </c>
    </row>
    <row r="3043" spans="1:23">
      <c r="A3043" t="str">
        <f t="shared" si="47"/>
        <v>Orleans, Vermont</v>
      </c>
      <c r="B3043" t="s">
        <v>4967</v>
      </c>
      <c r="E3043" t="s">
        <v>3354</v>
      </c>
      <c r="F3043" s="25" t="s">
        <v>4987</v>
      </c>
      <c r="G3043" s="6"/>
      <c r="H3043" s="7">
        <v>26901</v>
      </c>
      <c r="I3043" s="8"/>
      <c r="J3043" s="8">
        <v>0</v>
      </c>
      <c r="K3043" s="8"/>
      <c r="L3043" s="8">
        <v>0</v>
      </c>
      <c r="M3043" s="8"/>
      <c r="N3043" s="8">
        <v>0</v>
      </c>
      <c r="O3043" s="8"/>
      <c r="P3043" s="8">
        <v>1</v>
      </c>
      <c r="Q3043" s="8"/>
      <c r="R3043" s="8">
        <v>0</v>
      </c>
      <c r="S3043" s="8"/>
      <c r="T3043" s="8">
        <v>0</v>
      </c>
      <c r="U3043" s="26">
        <v>0</v>
      </c>
      <c r="V3043" s="26">
        <v>0</v>
      </c>
      <c r="W3043" s="26">
        <v>26901</v>
      </c>
    </row>
    <row r="3044" spans="1:23">
      <c r="A3044" t="str">
        <f t="shared" si="47"/>
        <v>Chittenden, Vermont</v>
      </c>
      <c r="B3044" t="s">
        <v>4967</v>
      </c>
      <c r="E3044" t="s">
        <v>4988</v>
      </c>
      <c r="F3044" s="25" t="s">
        <v>4989</v>
      </c>
      <c r="G3044" s="6"/>
      <c r="H3044" s="7">
        <v>162646</v>
      </c>
      <c r="I3044" s="8"/>
      <c r="J3044" s="8">
        <v>0.34284888653886358</v>
      </c>
      <c r="K3044" s="8"/>
      <c r="L3044" s="8">
        <v>0.28740331763461752</v>
      </c>
      <c r="M3044" s="8"/>
      <c r="N3044" s="8">
        <v>0</v>
      </c>
      <c r="O3044" s="8"/>
      <c r="P3044" s="8">
        <v>0.36974779582651901</v>
      </c>
      <c r="Q3044" s="8"/>
      <c r="R3044" s="8">
        <v>0</v>
      </c>
      <c r="S3044" s="8"/>
      <c r="T3044" s="8">
        <v>0</v>
      </c>
      <c r="U3044" s="26">
        <v>55763.000000000007</v>
      </c>
      <c r="V3044" s="26">
        <v>46745</v>
      </c>
      <c r="W3044" s="26">
        <v>60138.000000000015</v>
      </c>
    </row>
    <row r="3045" spans="1:23">
      <c r="A3045" t="str">
        <f t="shared" si="47"/>
        <v>King, Washington</v>
      </c>
      <c r="B3045" t="s">
        <v>207</v>
      </c>
      <c r="E3045" t="s">
        <v>4594</v>
      </c>
      <c r="F3045" s="25" t="s">
        <v>4990</v>
      </c>
      <c r="G3045" s="6"/>
      <c r="H3045" s="7">
        <v>2195502</v>
      </c>
      <c r="I3045" s="8"/>
      <c r="J3045" s="8">
        <v>0.55960140323260921</v>
      </c>
      <c r="K3045" s="8"/>
      <c r="L3045" s="8">
        <v>0.38183294754457064</v>
      </c>
      <c r="M3045" s="8"/>
      <c r="N3045" s="8">
        <v>0</v>
      </c>
      <c r="O3045" s="8"/>
      <c r="P3045" s="8">
        <v>5.8565649222820114E-2</v>
      </c>
      <c r="Q3045" s="8"/>
      <c r="R3045" s="8">
        <v>0</v>
      </c>
      <c r="S3045" s="8"/>
      <c r="T3045" s="8">
        <v>0</v>
      </c>
      <c r="U3045" s="26">
        <v>1228606</v>
      </c>
      <c r="V3045" s="26">
        <v>838314.99999999988</v>
      </c>
      <c r="W3045" s="26">
        <v>128581</v>
      </c>
    </row>
    <row r="3046" spans="1:23">
      <c r="A3046" t="str">
        <f t="shared" si="47"/>
        <v>Pierce, Washington</v>
      </c>
      <c r="B3046" t="s">
        <v>207</v>
      </c>
      <c r="E3046" t="s">
        <v>904</v>
      </c>
      <c r="F3046" s="25" t="s">
        <v>4991</v>
      </c>
      <c r="G3046" s="6"/>
      <c r="H3046" s="7">
        <v>877013</v>
      </c>
      <c r="I3046" s="8"/>
      <c r="J3046" s="8">
        <v>0.31770794731663043</v>
      </c>
      <c r="K3046" s="8"/>
      <c r="L3046" s="8">
        <v>0.55957665393785494</v>
      </c>
      <c r="M3046" s="8"/>
      <c r="N3046" s="8">
        <v>0</v>
      </c>
      <c r="O3046" s="8"/>
      <c r="P3046" s="8">
        <v>0.1227153987455146</v>
      </c>
      <c r="Q3046" s="8"/>
      <c r="R3046" s="8">
        <v>0</v>
      </c>
      <c r="S3046" s="8"/>
      <c r="T3046" s="8">
        <v>0</v>
      </c>
      <c r="U3046" s="26">
        <v>278634</v>
      </c>
      <c r="V3046" s="26">
        <v>490756</v>
      </c>
      <c r="W3046" s="26">
        <v>107623</v>
      </c>
    </row>
    <row r="3047" spans="1:23">
      <c r="A3047" t="str">
        <f t="shared" si="47"/>
        <v>Wahkiakum, Washington</v>
      </c>
      <c r="B3047" t="s">
        <v>207</v>
      </c>
      <c r="E3047" t="s">
        <v>4992</v>
      </c>
      <c r="F3047" s="25" t="s">
        <v>4993</v>
      </c>
      <c r="G3047" s="6"/>
      <c r="H3047" s="7">
        <v>4268</v>
      </c>
      <c r="I3047" s="8"/>
      <c r="J3047" s="8">
        <v>0</v>
      </c>
      <c r="K3047" s="8"/>
      <c r="L3047" s="8">
        <v>0</v>
      </c>
      <c r="M3047" s="8"/>
      <c r="N3047" s="8">
        <v>0</v>
      </c>
      <c r="O3047" s="8"/>
      <c r="P3047" s="8">
        <v>1</v>
      </c>
      <c r="Q3047" s="8"/>
      <c r="R3047" s="8">
        <v>0</v>
      </c>
      <c r="S3047" s="8"/>
      <c r="T3047" s="8">
        <v>0</v>
      </c>
      <c r="U3047" s="26">
        <v>0</v>
      </c>
      <c r="V3047" s="26">
        <v>0</v>
      </c>
      <c r="W3047" s="26">
        <v>4268</v>
      </c>
    </row>
    <row r="3048" spans="1:23">
      <c r="A3048" t="str">
        <f t="shared" si="47"/>
        <v>Lewis, Washington</v>
      </c>
      <c r="B3048" t="s">
        <v>207</v>
      </c>
      <c r="E3048" t="s">
        <v>1262</v>
      </c>
      <c r="F3048" s="25" t="s">
        <v>4994</v>
      </c>
      <c r="G3048" s="6"/>
      <c r="H3048" s="7">
        <v>78145</v>
      </c>
      <c r="I3048" s="8"/>
      <c r="J3048" s="8">
        <v>0</v>
      </c>
      <c r="K3048" s="8"/>
      <c r="L3048" s="8">
        <v>0</v>
      </c>
      <c r="M3048" s="8"/>
      <c r="N3048" s="8">
        <v>0</v>
      </c>
      <c r="O3048" s="8"/>
      <c r="P3048" s="8">
        <v>1</v>
      </c>
      <c r="Q3048" s="8"/>
      <c r="R3048" s="8">
        <v>0</v>
      </c>
      <c r="S3048" s="8"/>
      <c r="T3048" s="8">
        <v>0</v>
      </c>
      <c r="U3048" s="26">
        <v>0</v>
      </c>
      <c r="V3048" s="26">
        <v>0</v>
      </c>
      <c r="W3048" s="26">
        <v>78145</v>
      </c>
    </row>
    <row r="3049" spans="1:23">
      <c r="A3049" t="str">
        <f t="shared" si="47"/>
        <v>Jefferson, Washington</v>
      </c>
      <c r="B3049" t="s">
        <v>207</v>
      </c>
      <c r="E3049" t="s">
        <v>101</v>
      </c>
      <c r="F3049" s="25" t="s">
        <v>4995</v>
      </c>
      <c r="G3049" s="6"/>
      <c r="H3049" s="7">
        <v>31285</v>
      </c>
      <c r="I3049" s="8"/>
      <c r="J3049" s="8">
        <v>0</v>
      </c>
      <c r="K3049" s="8"/>
      <c r="L3049" s="8">
        <v>0</v>
      </c>
      <c r="M3049" s="8"/>
      <c r="N3049" s="8">
        <v>0</v>
      </c>
      <c r="O3049" s="8"/>
      <c r="P3049" s="8">
        <v>1</v>
      </c>
      <c r="Q3049" s="8"/>
      <c r="R3049" s="8">
        <v>0</v>
      </c>
      <c r="S3049" s="8"/>
      <c r="T3049" s="8">
        <v>0</v>
      </c>
      <c r="U3049" s="26">
        <v>0</v>
      </c>
      <c r="V3049" s="26">
        <v>0</v>
      </c>
      <c r="W3049" s="26">
        <v>31285</v>
      </c>
    </row>
    <row r="3050" spans="1:23">
      <c r="A3050" t="str">
        <f t="shared" si="47"/>
        <v>Columbia, Washington</v>
      </c>
      <c r="B3050" t="s">
        <v>207</v>
      </c>
      <c r="E3050" t="s">
        <v>328</v>
      </c>
      <c r="F3050" s="25" t="s">
        <v>4996</v>
      </c>
      <c r="G3050" s="6"/>
      <c r="H3050" s="7">
        <v>3992</v>
      </c>
      <c r="I3050" s="8"/>
      <c r="J3050" s="8">
        <v>0</v>
      </c>
      <c r="K3050" s="8"/>
      <c r="L3050" s="8">
        <v>0</v>
      </c>
      <c r="M3050" s="8"/>
      <c r="N3050" s="8">
        <v>0</v>
      </c>
      <c r="O3050" s="8"/>
      <c r="P3050" s="8">
        <v>1</v>
      </c>
      <c r="Q3050" s="8"/>
      <c r="R3050" s="8">
        <v>0</v>
      </c>
      <c r="S3050" s="8"/>
      <c r="T3050" s="8">
        <v>0</v>
      </c>
      <c r="U3050" s="26">
        <v>0</v>
      </c>
      <c r="V3050" s="26">
        <v>0</v>
      </c>
      <c r="W3050" s="26">
        <v>3992</v>
      </c>
    </row>
    <row r="3051" spans="1:23">
      <c r="A3051" t="str">
        <f t="shared" si="47"/>
        <v>Kittitas, Washington</v>
      </c>
      <c r="B3051" t="s">
        <v>207</v>
      </c>
      <c r="E3051" t="s">
        <v>4997</v>
      </c>
      <c r="F3051" s="25" t="s">
        <v>4998</v>
      </c>
      <c r="G3051" s="6"/>
      <c r="H3051" s="7">
        <v>45897</v>
      </c>
      <c r="I3051" s="8"/>
      <c r="J3051" s="8">
        <v>0</v>
      </c>
      <c r="K3051" s="8"/>
      <c r="L3051" s="8">
        <v>0</v>
      </c>
      <c r="M3051" s="8"/>
      <c r="N3051" s="8">
        <v>0</v>
      </c>
      <c r="O3051" s="8"/>
      <c r="P3051" s="8">
        <v>1</v>
      </c>
      <c r="Q3051" s="8"/>
      <c r="R3051" s="8">
        <v>0</v>
      </c>
      <c r="S3051" s="8"/>
      <c r="T3051" s="8">
        <v>0</v>
      </c>
      <c r="U3051" s="26">
        <v>0</v>
      </c>
      <c r="V3051" s="26">
        <v>0</v>
      </c>
      <c r="W3051" s="26">
        <v>45897</v>
      </c>
    </row>
    <row r="3052" spans="1:23">
      <c r="A3052" t="str">
        <f t="shared" si="47"/>
        <v>Yakima, Washington</v>
      </c>
      <c r="B3052" t="s">
        <v>207</v>
      </c>
      <c r="E3052" t="s">
        <v>4999</v>
      </c>
      <c r="F3052" s="25" t="s">
        <v>5000</v>
      </c>
      <c r="G3052" s="6"/>
      <c r="H3052" s="7">
        <v>249697</v>
      </c>
      <c r="I3052" s="8"/>
      <c r="J3052" s="8">
        <v>0.36471803826237398</v>
      </c>
      <c r="K3052" s="8"/>
      <c r="L3052" s="8">
        <v>0.12765471751763138</v>
      </c>
      <c r="M3052" s="8"/>
      <c r="N3052" s="8">
        <v>0</v>
      </c>
      <c r="O3052" s="8"/>
      <c r="P3052" s="8">
        <v>0.50762724421999461</v>
      </c>
      <c r="Q3052" s="8"/>
      <c r="R3052" s="8">
        <v>0</v>
      </c>
      <c r="S3052" s="8"/>
      <c r="T3052" s="8">
        <v>0</v>
      </c>
      <c r="U3052" s="26">
        <v>91069</v>
      </c>
      <c r="V3052" s="26">
        <v>31875.000000000004</v>
      </c>
      <c r="W3052" s="26">
        <v>126753</v>
      </c>
    </row>
    <row r="3053" spans="1:23">
      <c r="A3053" t="str">
        <f t="shared" si="47"/>
        <v>Okanogan, Washington</v>
      </c>
      <c r="B3053" t="s">
        <v>207</v>
      </c>
      <c r="E3053" t="s">
        <v>5001</v>
      </c>
      <c r="F3053" s="25" t="s">
        <v>5002</v>
      </c>
      <c r="G3053" s="6"/>
      <c r="H3053" s="7">
        <v>41842</v>
      </c>
      <c r="I3053" s="8"/>
      <c r="J3053" s="8">
        <v>0</v>
      </c>
      <c r="K3053" s="8"/>
      <c r="L3053" s="8">
        <v>0</v>
      </c>
      <c r="M3053" s="8"/>
      <c r="N3053" s="8">
        <v>0</v>
      </c>
      <c r="O3053" s="8"/>
      <c r="P3053" s="8">
        <v>1</v>
      </c>
      <c r="Q3053" s="8"/>
      <c r="R3053" s="8">
        <v>0</v>
      </c>
      <c r="S3053" s="8"/>
      <c r="T3053" s="8">
        <v>0</v>
      </c>
      <c r="U3053" s="26">
        <v>0</v>
      </c>
      <c r="V3053" s="26">
        <v>0</v>
      </c>
      <c r="W3053" s="26">
        <v>41842</v>
      </c>
    </row>
    <row r="3054" spans="1:23">
      <c r="A3054" t="str">
        <f t="shared" si="47"/>
        <v>Island, Washington</v>
      </c>
      <c r="B3054" t="s">
        <v>207</v>
      </c>
      <c r="E3054" t="s">
        <v>5003</v>
      </c>
      <c r="F3054" s="25" t="s">
        <v>5004</v>
      </c>
      <c r="G3054" s="6"/>
      <c r="H3054" s="7">
        <v>82866</v>
      </c>
      <c r="I3054" s="8"/>
      <c r="J3054" s="8">
        <v>0</v>
      </c>
      <c r="K3054" s="8"/>
      <c r="L3054" s="8">
        <v>0</v>
      </c>
      <c r="M3054" s="8"/>
      <c r="N3054" s="8">
        <v>0</v>
      </c>
      <c r="O3054" s="8"/>
      <c r="P3054" s="8">
        <v>1</v>
      </c>
      <c r="Q3054" s="8"/>
      <c r="R3054" s="8">
        <v>0</v>
      </c>
      <c r="S3054" s="8"/>
      <c r="T3054" s="8">
        <v>0</v>
      </c>
      <c r="U3054" s="26">
        <v>0</v>
      </c>
      <c r="V3054" s="26">
        <v>0</v>
      </c>
      <c r="W3054" s="26">
        <v>82866</v>
      </c>
    </row>
    <row r="3055" spans="1:23">
      <c r="A3055" t="str">
        <f t="shared" si="47"/>
        <v>Clallam, Washington</v>
      </c>
      <c r="B3055" t="s">
        <v>207</v>
      </c>
      <c r="E3055" t="s">
        <v>5005</v>
      </c>
      <c r="F3055" s="25" t="s">
        <v>5006</v>
      </c>
      <c r="G3055" s="6"/>
      <c r="H3055" s="7">
        <v>75392</v>
      </c>
      <c r="I3055" s="8"/>
      <c r="J3055" s="8">
        <v>0</v>
      </c>
      <c r="K3055" s="8"/>
      <c r="L3055" s="8">
        <v>0</v>
      </c>
      <c r="M3055" s="8"/>
      <c r="N3055" s="8">
        <v>0</v>
      </c>
      <c r="O3055" s="8"/>
      <c r="P3055" s="8">
        <v>1</v>
      </c>
      <c r="Q3055" s="8"/>
      <c r="R3055" s="8">
        <v>0</v>
      </c>
      <c r="S3055" s="8"/>
      <c r="T3055" s="8">
        <v>0</v>
      </c>
      <c r="U3055" s="26">
        <v>0</v>
      </c>
      <c r="V3055" s="26">
        <v>0</v>
      </c>
      <c r="W3055" s="26">
        <v>75392</v>
      </c>
    </row>
    <row r="3056" spans="1:23">
      <c r="A3056" t="str">
        <f t="shared" si="47"/>
        <v>Stevens, Washington</v>
      </c>
      <c r="B3056" t="s">
        <v>207</v>
      </c>
      <c r="E3056" t="s">
        <v>1634</v>
      </c>
      <c r="F3056" s="25" t="s">
        <v>5007</v>
      </c>
      <c r="G3056" s="6"/>
      <c r="H3056" s="7">
        <v>44655</v>
      </c>
      <c r="I3056" s="8"/>
      <c r="J3056" s="8">
        <v>0</v>
      </c>
      <c r="K3056" s="8"/>
      <c r="L3056" s="8">
        <v>5.4036502071436579E-2</v>
      </c>
      <c r="M3056" s="8"/>
      <c r="N3056" s="8">
        <v>0</v>
      </c>
      <c r="O3056" s="8"/>
      <c r="P3056" s="8">
        <v>0.94596349792856349</v>
      </c>
      <c r="Q3056" s="8"/>
      <c r="R3056" s="8">
        <v>0</v>
      </c>
      <c r="S3056" s="8"/>
      <c r="T3056" s="8">
        <v>0</v>
      </c>
      <c r="U3056" s="26">
        <v>0</v>
      </c>
      <c r="V3056" s="26">
        <v>2413.0000000000005</v>
      </c>
      <c r="W3056" s="26">
        <v>42242</v>
      </c>
    </row>
    <row r="3057" spans="1:23">
      <c r="A3057" t="str">
        <f t="shared" si="47"/>
        <v>Pend Oreille, Washington</v>
      </c>
      <c r="B3057" t="s">
        <v>207</v>
      </c>
      <c r="E3057" t="s">
        <v>5008</v>
      </c>
      <c r="F3057" s="25" t="s">
        <v>5009</v>
      </c>
      <c r="G3057" s="6"/>
      <c r="H3057" s="7">
        <v>13377</v>
      </c>
      <c r="I3057" s="8"/>
      <c r="J3057" s="8">
        <v>0</v>
      </c>
      <c r="K3057" s="8"/>
      <c r="L3057" s="8">
        <v>0</v>
      </c>
      <c r="M3057" s="8"/>
      <c r="N3057" s="8">
        <v>0</v>
      </c>
      <c r="O3057" s="8"/>
      <c r="P3057" s="8">
        <v>1</v>
      </c>
      <c r="Q3057" s="8"/>
      <c r="R3057" s="8">
        <v>0</v>
      </c>
      <c r="S3057" s="8"/>
      <c r="T3057" s="8">
        <v>0</v>
      </c>
      <c r="U3057" s="26">
        <v>0</v>
      </c>
      <c r="V3057" s="26">
        <v>0</v>
      </c>
      <c r="W3057" s="26">
        <v>13377</v>
      </c>
    </row>
    <row r="3058" spans="1:23">
      <c r="A3058" t="str">
        <f t="shared" si="47"/>
        <v>Whatcom, Washington</v>
      </c>
      <c r="B3058" t="s">
        <v>207</v>
      </c>
      <c r="E3058" t="s">
        <v>5010</v>
      </c>
      <c r="F3058" s="25" t="s">
        <v>5011</v>
      </c>
      <c r="G3058" s="6"/>
      <c r="H3058" s="7">
        <v>220821</v>
      </c>
      <c r="I3058" s="8"/>
      <c r="J3058" s="8">
        <v>0.34177908803963392</v>
      </c>
      <c r="K3058" s="8"/>
      <c r="L3058" s="8">
        <v>0.25915107711675972</v>
      </c>
      <c r="M3058" s="8"/>
      <c r="N3058" s="8">
        <v>0</v>
      </c>
      <c r="O3058" s="8"/>
      <c r="P3058" s="8">
        <v>0.39906983484360636</v>
      </c>
      <c r="Q3058" s="8"/>
      <c r="R3058" s="8">
        <v>0</v>
      </c>
      <c r="S3058" s="8"/>
      <c r="T3058" s="8">
        <v>0</v>
      </c>
      <c r="U3058" s="26">
        <v>75472</v>
      </c>
      <c r="V3058" s="26">
        <v>57226</v>
      </c>
      <c r="W3058" s="26">
        <v>88123</v>
      </c>
    </row>
    <row r="3059" spans="1:23">
      <c r="A3059" t="str">
        <f t="shared" si="47"/>
        <v>Chelan, Washington</v>
      </c>
      <c r="B3059" t="s">
        <v>207</v>
      </c>
      <c r="E3059" t="s">
        <v>5012</v>
      </c>
      <c r="F3059" s="25" t="s">
        <v>5013</v>
      </c>
      <c r="G3059" s="6"/>
      <c r="H3059" s="7">
        <v>76229</v>
      </c>
      <c r="I3059" s="8"/>
      <c r="J3059" s="8">
        <v>0.35319891379921026</v>
      </c>
      <c r="K3059" s="8"/>
      <c r="L3059" s="8">
        <v>0.13741489459392095</v>
      </c>
      <c r="M3059" s="8"/>
      <c r="N3059" s="8">
        <v>0</v>
      </c>
      <c r="O3059" s="8"/>
      <c r="P3059" s="8">
        <v>0.50938619160686882</v>
      </c>
      <c r="Q3059" s="8"/>
      <c r="R3059" s="8">
        <v>0</v>
      </c>
      <c r="S3059" s="8"/>
      <c r="T3059" s="8">
        <v>0</v>
      </c>
      <c r="U3059" s="26">
        <v>26924</v>
      </c>
      <c r="V3059" s="26">
        <v>10475</v>
      </c>
      <c r="W3059" s="26">
        <v>38830</v>
      </c>
    </row>
    <row r="3060" spans="1:23">
      <c r="A3060" t="str">
        <f t="shared" si="47"/>
        <v>Asotin, Washington</v>
      </c>
      <c r="B3060" t="s">
        <v>207</v>
      </c>
      <c r="E3060" t="s">
        <v>5014</v>
      </c>
      <c r="F3060" s="25" t="s">
        <v>5015</v>
      </c>
      <c r="G3060" s="6"/>
      <c r="H3060" s="7">
        <v>22421</v>
      </c>
      <c r="I3060" s="8"/>
      <c r="J3060" s="8">
        <v>0</v>
      </c>
      <c r="K3060" s="8"/>
      <c r="L3060" s="8">
        <v>0.71736318629855944</v>
      </c>
      <c r="M3060" s="8"/>
      <c r="N3060" s="8">
        <v>0</v>
      </c>
      <c r="O3060" s="8"/>
      <c r="P3060" s="8">
        <v>0.28263681370144061</v>
      </c>
      <c r="Q3060" s="8"/>
      <c r="R3060" s="8">
        <v>0</v>
      </c>
      <c r="S3060" s="8"/>
      <c r="T3060" s="8">
        <v>0</v>
      </c>
      <c r="U3060" s="26">
        <v>0</v>
      </c>
      <c r="V3060" s="26">
        <v>16084.000000000002</v>
      </c>
      <c r="W3060" s="26">
        <v>6337</v>
      </c>
    </row>
    <row r="3061" spans="1:23">
      <c r="A3061" t="str">
        <f t="shared" si="47"/>
        <v>Ferry, Washington</v>
      </c>
      <c r="B3061" t="s">
        <v>207</v>
      </c>
      <c r="E3061" t="s">
        <v>5016</v>
      </c>
      <c r="F3061" s="25" t="s">
        <v>5017</v>
      </c>
      <c r="G3061" s="6"/>
      <c r="H3061" s="7">
        <v>7578</v>
      </c>
      <c r="I3061" s="8"/>
      <c r="J3061" s="8">
        <v>0</v>
      </c>
      <c r="K3061" s="8"/>
      <c r="L3061" s="8">
        <v>0</v>
      </c>
      <c r="M3061" s="8"/>
      <c r="N3061" s="8">
        <v>0</v>
      </c>
      <c r="O3061" s="8"/>
      <c r="P3061" s="8">
        <v>1</v>
      </c>
      <c r="Q3061" s="8"/>
      <c r="R3061" s="8">
        <v>0</v>
      </c>
      <c r="S3061" s="8"/>
      <c r="T3061" s="8">
        <v>0</v>
      </c>
      <c r="U3061" s="26">
        <v>0</v>
      </c>
      <c r="V3061" s="26">
        <v>0</v>
      </c>
      <c r="W3061" s="26">
        <v>7578</v>
      </c>
    </row>
    <row r="3062" spans="1:23">
      <c r="A3062" t="str">
        <f t="shared" si="47"/>
        <v>Douglas, Washington</v>
      </c>
      <c r="B3062" t="s">
        <v>207</v>
      </c>
      <c r="E3062" t="s">
        <v>630</v>
      </c>
      <c r="F3062" s="25" t="s">
        <v>5018</v>
      </c>
      <c r="G3062" s="6"/>
      <c r="H3062" s="7">
        <v>42023</v>
      </c>
      <c r="I3062" s="8"/>
      <c r="J3062" s="8">
        <v>0</v>
      </c>
      <c r="K3062" s="8"/>
      <c r="L3062" s="8">
        <v>0.63270113985198584</v>
      </c>
      <c r="M3062" s="8"/>
      <c r="N3062" s="8">
        <v>0</v>
      </c>
      <c r="O3062" s="8"/>
      <c r="P3062" s="8">
        <v>0.36729886014801416</v>
      </c>
      <c r="Q3062" s="8"/>
      <c r="R3062" s="8">
        <v>0</v>
      </c>
      <c r="S3062" s="8"/>
      <c r="T3062" s="8">
        <v>0</v>
      </c>
      <c r="U3062" s="26">
        <v>0</v>
      </c>
      <c r="V3062" s="26">
        <v>26588</v>
      </c>
      <c r="W3062" s="26">
        <v>15435</v>
      </c>
    </row>
    <row r="3063" spans="1:23">
      <c r="A3063" t="str">
        <f t="shared" si="47"/>
        <v>Benton, Washington</v>
      </c>
      <c r="B3063" t="s">
        <v>207</v>
      </c>
      <c r="E3063" t="s">
        <v>241</v>
      </c>
      <c r="F3063" s="25" t="s">
        <v>5019</v>
      </c>
      <c r="G3063" s="6"/>
      <c r="H3063" s="7">
        <v>197518</v>
      </c>
      <c r="I3063" s="8"/>
      <c r="J3063" s="8">
        <v>0.63273726951467713</v>
      </c>
      <c r="K3063" s="8"/>
      <c r="L3063" s="8">
        <v>0.11112911228343747</v>
      </c>
      <c r="M3063" s="8"/>
      <c r="N3063" s="8">
        <v>0</v>
      </c>
      <c r="O3063" s="8"/>
      <c r="P3063" s="8">
        <v>0.2561336182018854</v>
      </c>
      <c r="Q3063" s="8"/>
      <c r="R3063" s="8">
        <v>0</v>
      </c>
      <c r="S3063" s="8"/>
      <c r="T3063" s="8">
        <v>0</v>
      </c>
      <c r="U3063" s="26">
        <v>124977</v>
      </c>
      <c r="V3063" s="26">
        <v>21950.000000000004</v>
      </c>
      <c r="W3063" s="26">
        <v>50591</v>
      </c>
    </row>
    <row r="3064" spans="1:23">
      <c r="A3064" t="str">
        <f t="shared" si="47"/>
        <v>Garfield, Washington</v>
      </c>
      <c r="B3064" t="s">
        <v>207</v>
      </c>
      <c r="E3064" t="s">
        <v>563</v>
      </c>
      <c r="F3064" s="25" t="s">
        <v>5020</v>
      </c>
      <c r="G3064" s="6"/>
      <c r="H3064" s="7">
        <v>2230</v>
      </c>
      <c r="I3064" s="8"/>
      <c r="J3064" s="8">
        <v>0</v>
      </c>
      <c r="K3064" s="8"/>
      <c r="L3064" s="8">
        <v>0</v>
      </c>
      <c r="M3064" s="8"/>
      <c r="N3064" s="8">
        <v>0</v>
      </c>
      <c r="O3064" s="8"/>
      <c r="P3064" s="8">
        <v>1</v>
      </c>
      <c r="Q3064" s="8"/>
      <c r="R3064" s="8">
        <v>0</v>
      </c>
      <c r="S3064" s="8"/>
      <c r="T3064" s="8">
        <v>0</v>
      </c>
      <c r="U3064" s="26">
        <v>0</v>
      </c>
      <c r="V3064" s="26">
        <v>0</v>
      </c>
      <c r="W3064" s="26">
        <v>2230</v>
      </c>
    </row>
    <row r="3065" spans="1:23">
      <c r="A3065" t="str">
        <f t="shared" si="47"/>
        <v>Pacific, Washington</v>
      </c>
      <c r="B3065" t="s">
        <v>207</v>
      </c>
      <c r="E3065" t="s">
        <v>5021</v>
      </c>
      <c r="F3065" s="25" t="s">
        <v>5022</v>
      </c>
      <c r="G3065" s="6"/>
      <c r="H3065" s="7">
        <v>21688</v>
      </c>
      <c r="I3065" s="8"/>
      <c r="J3065" s="8">
        <v>0</v>
      </c>
      <c r="K3065" s="8"/>
      <c r="L3065" s="8">
        <v>0</v>
      </c>
      <c r="M3065" s="8"/>
      <c r="N3065" s="8">
        <v>0</v>
      </c>
      <c r="O3065" s="8"/>
      <c r="P3065" s="8">
        <v>1</v>
      </c>
      <c r="Q3065" s="8"/>
      <c r="R3065" s="8">
        <v>0</v>
      </c>
      <c r="S3065" s="8"/>
      <c r="T3065" s="8">
        <v>0</v>
      </c>
      <c r="U3065" s="26">
        <v>0</v>
      </c>
      <c r="V3065" s="26">
        <v>0</v>
      </c>
      <c r="W3065" s="26">
        <v>21688</v>
      </c>
    </row>
    <row r="3066" spans="1:23">
      <c r="A3066" t="str">
        <f t="shared" si="47"/>
        <v>Klickitat, Washington</v>
      </c>
      <c r="B3066" t="s">
        <v>207</v>
      </c>
      <c r="E3066" t="s">
        <v>5023</v>
      </c>
      <c r="F3066" s="25" t="s">
        <v>5024</v>
      </c>
      <c r="G3066" s="6"/>
      <c r="H3066" s="7">
        <v>21721</v>
      </c>
      <c r="I3066" s="8"/>
      <c r="J3066" s="8">
        <v>0</v>
      </c>
      <c r="K3066" s="8"/>
      <c r="L3066" s="8">
        <v>0</v>
      </c>
      <c r="M3066" s="8"/>
      <c r="N3066" s="8">
        <v>0</v>
      </c>
      <c r="O3066" s="8"/>
      <c r="P3066" s="8">
        <v>1</v>
      </c>
      <c r="Q3066" s="8"/>
      <c r="R3066" s="8">
        <v>0</v>
      </c>
      <c r="S3066" s="8"/>
      <c r="T3066" s="8">
        <v>0</v>
      </c>
      <c r="U3066" s="26">
        <v>0</v>
      </c>
      <c r="V3066" s="26">
        <v>0</v>
      </c>
      <c r="W3066" s="26">
        <v>21721</v>
      </c>
    </row>
    <row r="3067" spans="1:23">
      <c r="A3067" t="str">
        <f t="shared" si="47"/>
        <v>San Juan, Washington</v>
      </c>
      <c r="B3067" t="s">
        <v>207</v>
      </c>
      <c r="E3067" t="s">
        <v>529</v>
      </c>
      <c r="F3067" s="25" t="s">
        <v>5025</v>
      </c>
      <c r="G3067" s="6"/>
      <c r="H3067" s="7">
        <v>16788</v>
      </c>
      <c r="I3067" s="8"/>
      <c r="J3067" s="8">
        <v>0</v>
      </c>
      <c r="K3067" s="8"/>
      <c r="L3067" s="8">
        <v>0</v>
      </c>
      <c r="M3067" s="8"/>
      <c r="N3067" s="8">
        <v>0</v>
      </c>
      <c r="O3067" s="8"/>
      <c r="P3067" s="8">
        <v>1</v>
      </c>
      <c r="Q3067" s="8"/>
      <c r="R3067" s="8">
        <v>0</v>
      </c>
      <c r="S3067" s="8"/>
      <c r="T3067" s="8">
        <v>0</v>
      </c>
      <c r="U3067" s="26">
        <v>0</v>
      </c>
      <c r="V3067" s="26">
        <v>0</v>
      </c>
      <c r="W3067" s="26">
        <v>16788</v>
      </c>
    </row>
    <row r="3068" spans="1:23">
      <c r="A3068" t="str">
        <f t="shared" si="47"/>
        <v>Grays Harbor, Washington</v>
      </c>
      <c r="B3068" t="s">
        <v>207</v>
      </c>
      <c r="E3068" t="s">
        <v>5026</v>
      </c>
      <c r="F3068" s="25" t="s">
        <v>5027</v>
      </c>
      <c r="G3068" s="6"/>
      <c r="H3068" s="7">
        <v>72779</v>
      </c>
      <c r="I3068" s="8"/>
      <c r="J3068" s="8">
        <v>0</v>
      </c>
      <c r="K3068" s="8"/>
      <c r="L3068" s="8">
        <v>0</v>
      </c>
      <c r="M3068" s="8"/>
      <c r="N3068" s="8">
        <v>0</v>
      </c>
      <c r="O3068" s="8"/>
      <c r="P3068" s="8">
        <v>1</v>
      </c>
      <c r="Q3068" s="8"/>
      <c r="R3068" s="8">
        <v>0</v>
      </c>
      <c r="S3068" s="8"/>
      <c r="T3068" s="8">
        <v>0</v>
      </c>
      <c r="U3068" s="26">
        <v>0</v>
      </c>
      <c r="V3068" s="26">
        <v>0</v>
      </c>
      <c r="W3068" s="26">
        <v>72779</v>
      </c>
    </row>
    <row r="3069" spans="1:23">
      <c r="A3069" t="str">
        <f t="shared" si="47"/>
        <v>Cowlitz, Washington</v>
      </c>
      <c r="B3069" t="s">
        <v>207</v>
      </c>
      <c r="E3069" t="s">
        <v>5028</v>
      </c>
      <c r="F3069" s="25" t="s">
        <v>5029</v>
      </c>
      <c r="G3069" s="6"/>
      <c r="H3069" s="7">
        <v>106778</v>
      </c>
      <c r="I3069" s="8"/>
      <c r="J3069" s="8">
        <v>0.30972672273314727</v>
      </c>
      <c r="K3069" s="8"/>
      <c r="L3069" s="8">
        <v>0.27779130532506696</v>
      </c>
      <c r="M3069" s="8"/>
      <c r="N3069" s="8">
        <v>0</v>
      </c>
      <c r="O3069" s="8"/>
      <c r="P3069" s="8">
        <v>0.41248197194178576</v>
      </c>
      <c r="Q3069" s="8"/>
      <c r="R3069" s="8">
        <v>0</v>
      </c>
      <c r="S3069" s="8"/>
      <c r="T3069" s="8">
        <v>0</v>
      </c>
      <c r="U3069" s="26">
        <v>33072</v>
      </c>
      <c r="V3069" s="26">
        <v>29662</v>
      </c>
      <c r="W3069" s="26">
        <v>44044</v>
      </c>
    </row>
    <row r="3070" spans="1:23">
      <c r="A3070" t="str">
        <f t="shared" si="47"/>
        <v>Walla Walla, Washington</v>
      </c>
      <c r="B3070" t="s">
        <v>207</v>
      </c>
      <c r="E3070" t="s">
        <v>5030</v>
      </c>
      <c r="F3070" s="25" t="s">
        <v>5031</v>
      </c>
      <c r="G3070" s="6"/>
      <c r="H3070" s="7">
        <v>60365</v>
      </c>
      <c r="I3070" s="8"/>
      <c r="J3070" s="8">
        <v>0.40402551147187937</v>
      </c>
      <c r="K3070" s="8"/>
      <c r="L3070" s="8">
        <v>0.18598525635716059</v>
      </c>
      <c r="M3070" s="8"/>
      <c r="N3070" s="8">
        <v>0</v>
      </c>
      <c r="O3070" s="8"/>
      <c r="P3070" s="8">
        <v>0.40998923217096001</v>
      </c>
      <c r="Q3070" s="8"/>
      <c r="R3070" s="8">
        <v>0</v>
      </c>
      <c r="S3070" s="8"/>
      <c r="T3070" s="8">
        <v>0</v>
      </c>
      <c r="U3070" s="26">
        <v>24389</v>
      </c>
      <c r="V3070" s="26">
        <v>11227</v>
      </c>
      <c r="W3070" s="26">
        <v>24749</v>
      </c>
    </row>
    <row r="3071" spans="1:23">
      <c r="A3071" t="str">
        <f t="shared" si="47"/>
        <v>Grant, Washington</v>
      </c>
      <c r="B3071" t="s">
        <v>207</v>
      </c>
      <c r="E3071" t="s">
        <v>337</v>
      </c>
      <c r="F3071" s="25" t="s">
        <v>5032</v>
      </c>
      <c r="G3071" s="6"/>
      <c r="H3071" s="7">
        <v>95502</v>
      </c>
      <c r="I3071" s="8"/>
      <c r="J3071" s="8">
        <v>0</v>
      </c>
      <c r="K3071" s="8"/>
      <c r="L3071" s="8">
        <v>0</v>
      </c>
      <c r="M3071" s="8"/>
      <c r="N3071" s="8">
        <v>0</v>
      </c>
      <c r="O3071" s="8"/>
      <c r="P3071" s="8">
        <v>1</v>
      </c>
      <c r="Q3071" s="8"/>
      <c r="R3071" s="8">
        <v>0</v>
      </c>
      <c r="S3071" s="8"/>
      <c r="T3071" s="8">
        <v>0</v>
      </c>
      <c r="U3071" s="26">
        <v>0</v>
      </c>
      <c r="V3071" s="26">
        <v>0</v>
      </c>
      <c r="W3071" s="26">
        <v>95502</v>
      </c>
    </row>
    <row r="3072" spans="1:23">
      <c r="A3072" t="str">
        <f t="shared" si="47"/>
        <v>Adams, Washington</v>
      </c>
      <c r="B3072" t="s">
        <v>207</v>
      </c>
      <c r="E3072" t="s">
        <v>626</v>
      </c>
      <c r="F3072" s="25" t="s">
        <v>5033</v>
      </c>
      <c r="G3072" s="6"/>
      <c r="H3072" s="7">
        <v>19594</v>
      </c>
      <c r="I3072" s="8"/>
      <c r="J3072" s="8">
        <v>0</v>
      </c>
      <c r="K3072" s="8"/>
      <c r="L3072" s="8">
        <v>0</v>
      </c>
      <c r="M3072" s="8"/>
      <c r="N3072" s="8">
        <v>0</v>
      </c>
      <c r="O3072" s="8"/>
      <c r="P3072" s="8">
        <v>1</v>
      </c>
      <c r="Q3072" s="8"/>
      <c r="R3072" s="8">
        <v>0</v>
      </c>
      <c r="S3072" s="8"/>
      <c r="T3072" s="8">
        <v>0</v>
      </c>
      <c r="U3072" s="26">
        <v>0</v>
      </c>
      <c r="V3072" s="26">
        <v>0</v>
      </c>
      <c r="W3072" s="26">
        <v>19594</v>
      </c>
    </row>
    <row r="3073" spans="1:23">
      <c r="A3073" t="str">
        <f t="shared" si="47"/>
        <v>Lincoln, Washington</v>
      </c>
      <c r="B3073" t="s">
        <v>207</v>
      </c>
      <c r="E3073" t="s">
        <v>326</v>
      </c>
      <c r="F3073" s="25" t="s">
        <v>5034</v>
      </c>
      <c r="G3073" s="6"/>
      <c r="H3073" s="7">
        <v>10574</v>
      </c>
      <c r="I3073" s="8"/>
      <c r="J3073" s="8">
        <v>0</v>
      </c>
      <c r="K3073" s="8"/>
      <c r="L3073" s="8">
        <v>0</v>
      </c>
      <c r="M3073" s="8"/>
      <c r="N3073" s="8">
        <v>0</v>
      </c>
      <c r="O3073" s="8"/>
      <c r="P3073" s="8">
        <v>1</v>
      </c>
      <c r="Q3073" s="8"/>
      <c r="R3073" s="8">
        <v>0</v>
      </c>
      <c r="S3073" s="8"/>
      <c r="T3073" s="8">
        <v>0</v>
      </c>
      <c r="U3073" s="26">
        <v>0</v>
      </c>
      <c r="V3073" s="26">
        <v>0</v>
      </c>
      <c r="W3073" s="26">
        <v>10574</v>
      </c>
    </row>
    <row r="3074" spans="1:23">
      <c r="A3074" t="str">
        <f t="shared" si="47"/>
        <v>Kitsap, Washington</v>
      </c>
      <c r="B3074" t="s">
        <v>207</v>
      </c>
      <c r="E3074" t="s">
        <v>5035</v>
      </c>
      <c r="F3074" s="25" t="s">
        <v>5036</v>
      </c>
      <c r="G3074" s="6"/>
      <c r="H3074" s="7">
        <v>265882</v>
      </c>
      <c r="I3074" s="8"/>
      <c r="J3074" s="8">
        <v>0.28218156926756982</v>
      </c>
      <c r="K3074" s="8"/>
      <c r="L3074" s="8">
        <v>0.49079666919911846</v>
      </c>
      <c r="M3074" s="8"/>
      <c r="N3074" s="8">
        <v>0</v>
      </c>
      <c r="O3074" s="8"/>
      <c r="P3074" s="8">
        <v>0.22702176153331177</v>
      </c>
      <c r="Q3074" s="8"/>
      <c r="R3074" s="8">
        <v>0</v>
      </c>
      <c r="S3074" s="8"/>
      <c r="T3074" s="8">
        <v>0</v>
      </c>
      <c r="U3074" s="26">
        <v>75027</v>
      </c>
      <c r="V3074" s="26">
        <v>130494.00000000001</v>
      </c>
      <c r="W3074" s="26">
        <v>60361</v>
      </c>
    </row>
    <row r="3075" spans="1:23">
      <c r="A3075" t="str">
        <f t="shared" si="47"/>
        <v>Whitman, Washington</v>
      </c>
      <c r="B3075" t="s">
        <v>207</v>
      </c>
      <c r="E3075" t="s">
        <v>5037</v>
      </c>
      <c r="F3075" s="25" t="s">
        <v>5038</v>
      </c>
      <c r="G3075" s="6"/>
      <c r="H3075" s="7">
        <v>49231</v>
      </c>
      <c r="I3075" s="8"/>
      <c r="J3075" s="8">
        <v>0</v>
      </c>
      <c r="K3075" s="8"/>
      <c r="L3075" s="8">
        <v>0</v>
      </c>
      <c r="M3075" s="8"/>
      <c r="N3075" s="8">
        <v>0</v>
      </c>
      <c r="O3075" s="8"/>
      <c r="P3075" s="8">
        <v>1</v>
      </c>
      <c r="Q3075" s="8"/>
      <c r="R3075" s="8">
        <v>0</v>
      </c>
      <c r="S3075" s="8"/>
      <c r="T3075" s="8">
        <v>0</v>
      </c>
      <c r="U3075" s="26">
        <v>0</v>
      </c>
      <c r="V3075" s="26">
        <v>0</v>
      </c>
      <c r="W3075" s="26">
        <v>49231</v>
      </c>
    </row>
    <row r="3076" spans="1:23">
      <c r="A3076" t="str">
        <f t="shared" si="47"/>
        <v>Mason, Washington</v>
      </c>
      <c r="B3076" t="s">
        <v>207</v>
      </c>
      <c r="E3076" t="s">
        <v>1330</v>
      </c>
      <c r="F3076" s="25" t="s">
        <v>5039</v>
      </c>
      <c r="G3076" s="6"/>
      <c r="H3076" s="7">
        <v>63804</v>
      </c>
      <c r="I3076" s="8"/>
      <c r="J3076" s="8">
        <v>0</v>
      </c>
      <c r="K3076" s="8"/>
      <c r="L3076" s="8">
        <v>3.9887781330324119E-2</v>
      </c>
      <c r="M3076" s="8"/>
      <c r="N3076" s="8">
        <v>0</v>
      </c>
      <c r="O3076" s="8"/>
      <c r="P3076" s="8">
        <v>0.96011221866967589</v>
      </c>
      <c r="Q3076" s="8"/>
      <c r="R3076" s="8">
        <v>0</v>
      </c>
      <c r="S3076" s="8"/>
      <c r="T3076" s="8">
        <v>0</v>
      </c>
      <c r="U3076" s="26">
        <v>0</v>
      </c>
      <c r="V3076" s="26">
        <v>2545</v>
      </c>
      <c r="W3076" s="26">
        <v>61259</v>
      </c>
    </row>
    <row r="3077" spans="1:23">
      <c r="A3077" t="str">
        <f t="shared" si="47"/>
        <v>Skagit, Washington</v>
      </c>
      <c r="B3077" t="s">
        <v>207</v>
      </c>
      <c r="E3077" t="s">
        <v>5040</v>
      </c>
      <c r="F3077" s="25" t="s">
        <v>5041</v>
      </c>
      <c r="G3077" s="6"/>
      <c r="H3077" s="7">
        <v>125612</v>
      </c>
      <c r="I3077" s="8"/>
      <c r="J3077" s="8">
        <v>0.22633187911982933</v>
      </c>
      <c r="K3077" s="8"/>
      <c r="L3077" s="8">
        <v>0.27057128299843963</v>
      </c>
      <c r="M3077" s="8"/>
      <c r="N3077" s="8">
        <v>0</v>
      </c>
      <c r="O3077" s="8"/>
      <c r="P3077" s="8">
        <v>0.5030968378817311</v>
      </c>
      <c r="Q3077" s="8"/>
      <c r="R3077" s="8">
        <v>0</v>
      </c>
      <c r="S3077" s="8"/>
      <c r="T3077" s="8">
        <v>0</v>
      </c>
      <c r="U3077" s="26">
        <v>28430</v>
      </c>
      <c r="V3077" s="26">
        <v>33987</v>
      </c>
      <c r="W3077" s="26">
        <v>63195.000000000007</v>
      </c>
    </row>
    <row r="3078" spans="1:23">
      <c r="A3078" t="str">
        <f t="shared" ref="A3078:A3141" si="48">E3078&amp;", "&amp;B3078</f>
        <v>Thurston, Washington</v>
      </c>
      <c r="B3078" t="s">
        <v>207</v>
      </c>
      <c r="E3078" t="s">
        <v>3111</v>
      </c>
      <c r="F3078" s="25" t="s">
        <v>5042</v>
      </c>
      <c r="G3078" s="6"/>
      <c r="H3078" s="7">
        <v>279711</v>
      </c>
      <c r="I3078" s="8"/>
      <c r="J3078" s="8">
        <v>0.40596901802217289</v>
      </c>
      <c r="K3078" s="8"/>
      <c r="L3078" s="8">
        <v>0.26154495175377446</v>
      </c>
      <c r="M3078" s="8"/>
      <c r="N3078" s="8">
        <v>0</v>
      </c>
      <c r="O3078" s="8"/>
      <c r="P3078" s="8">
        <v>0.33248603022405271</v>
      </c>
      <c r="Q3078" s="8"/>
      <c r="R3078" s="8">
        <v>0</v>
      </c>
      <c r="S3078" s="8"/>
      <c r="T3078" s="8">
        <v>0</v>
      </c>
      <c r="U3078" s="26">
        <v>113554</v>
      </c>
      <c r="V3078" s="26">
        <v>73157</v>
      </c>
      <c r="W3078" s="26">
        <v>93000</v>
      </c>
    </row>
    <row r="3079" spans="1:23">
      <c r="A3079" t="str">
        <f t="shared" si="48"/>
        <v>Franklin, Washington</v>
      </c>
      <c r="B3079" t="s">
        <v>207</v>
      </c>
      <c r="E3079" t="s">
        <v>117</v>
      </c>
      <c r="F3079" s="25" t="s">
        <v>5043</v>
      </c>
      <c r="G3079" s="6"/>
      <c r="H3079" s="7">
        <v>92009</v>
      </c>
      <c r="I3079" s="8"/>
      <c r="J3079" s="8">
        <v>0</v>
      </c>
      <c r="K3079" s="8"/>
      <c r="L3079" s="8">
        <v>0.71602777989109756</v>
      </c>
      <c r="M3079" s="8"/>
      <c r="N3079" s="8">
        <v>0</v>
      </c>
      <c r="O3079" s="8"/>
      <c r="P3079" s="8">
        <v>0.28397222010890238</v>
      </c>
      <c r="Q3079" s="8"/>
      <c r="R3079" s="8">
        <v>0</v>
      </c>
      <c r="S3079" s="8"/>
      <c r="T3079" s="8">
        <v>0</v>
      </c>
      <c r="U3079" s="26">
        <v>0</v>
      </c>
      <c r="V3079" s="26">
        <v>65881</v>
      </c>
      <c r="W3079" s="26">
        <v>26128</v>
      </c>
    </row>
    <row r="3080" spans="1:23">
      <c r="A3080" t="str">
        <f t="shared" si="48"/>
        <v>Skamania, Washington</v>
      </c>
      <c r="B3080" t="s">
        <v>207</v>
      </c>
      <c r="E3080" t="s">
        <v>5044</v>
      </c>
      <c r="F3080" s="25" t="s">
        <v>5045</v>
      </c>
      <c r="G3080" s="6"/>
      <c r="H3080" s="7">
        <v>11753</v>
      </c>
      <c r="I3080" s="8"/>
      <c r="J3080" s="8">
        <v>0</v>
      </c>
      <c r="K3080" s="8"/>
      <c r="L3080" s="8">
        <v>0</v>
      </c>
      <c r="M3080" s="8"/>
      <c r="N3080" s="8">
        <v>0</v>
      </c>
      <c r="O3080" s="8"/>
      <c r="P3080" s="8">
        <v>1</v>
      </c>
      <c r="Q3080" s="8"/>
      <c r="R3080" s="8">
        <v>0</v>
      </c>
      <c r="S3080" s="8"/>
      <c r="T3080" s="8">
        <v>0</v>
      </c>
      <c r="U3080" s="26">
        <v>0</v>
      </c>
      <c r="V3080" s="26">
        <v>0</v>
      </c>
      <c r="W3080" s="26">
        <v>11753</v>
      </c>
    </row>
    <row r="3081" spans="1:23">
      <c r="A3081" t="str">
        <f t="shared" si="48"/>
        <v>Spokane, Washington</v>
      </c>
      <c r="B3081" t="s">
        <v>207</v>
      </c>
      <c r="E3081" t="s">
        <v>5046</v>
      </c>
      <c r="F3081" s="25" t="s">
        <v>5047</v>
      </c>
      <c r="G3081" s="6"/>
      <c r="H3081" s="7">
        <v>505505</v>
      </c>
      <c r="I3081" s="8"/>
      <c r="J3081" s="8">
        <v>0.56787766688756791</v>
      </c>
      <c r="K3081" s="8"/>
      <c r="L3081" s="8">
        <v>0.19121274764839122</v>
      </c>
      <c r="M3081" s="8"/>
      <c r="N3081" s="8">
        <v>0</v>
      </c>
      <c r="O3081" s="8"/>
      <c r="P3081" s="8">
        <v>0.2409095854640409</v>
      </c>
      <c r="Q3081" s="8"/>
      <c r="R3081" s="8">
        <v>0</v>
      </c>
      <c r="S3081" s="8"/>
      <c r="T3081" s="8">
        <v>0</v>
      </c>
      <c r="U3081" s="26">
        <v>287065</v>
      </c>
      <c r="V3081" s="26">
        <v>96659</v>
      </c>
      <c r="W3081" s="26">
        <v>121781</v>
      </c>
    </row>
    <row r="3082" spans="1:23">
      <c r="A3082" t="str">
        <f t="shared" si="48"/>
        <v>Snohomish, Washington</v>
      </c>
      <c r="B3082" t="s">
        <v>207</v>
      </c>
      <c r="E3082" t="s">
        <v>5048</v>
      </c>
      <c r="F3082" s="25" t="s">
        <v>5049</v>
      </c>
      <c r="G3082" s="6"/>
      <c r="H3082" s="7">
        <v>798808</v>
      </c>
      <c r="I3082" s="8"/>
      <c r="J3082" s="8">
        <v>0.130344212877187</v>
      </c>
      <c r="K3082" s="8"/>
      <c r="L3082" s="8">
        <v>0.72720353326456422</v>
      </c>
      <c r="M3082" s="8"/>
      <c r="N3082" s="8">
        <v>0</v>
      </c>
      <c r="O3082" s="8"/>
      <c r="P3082" s="8">
        <v>0.14245225385824878</v>
      </c>
      <c r="Q3082" s="8"/>
      <c r="R3082" s="8">
        <v>0</v>
      </c>
      <c r="S3082" s="8"/>
      <c r="T3082" s="8">
        <v>0</v>
      </c>
      <c r="U3082" s="26">
        <v>104120</v>
      </c>
      <c r="V3082" s="26">
        <v>580896</v>
      </c>
      <c r="W3082" s="26">
        <v>113791.99999999999</v>
      </c>
    </row>
    <row r="3083" spans="1:23">
      <c r="A3083" t="str">
        <f t="shared" si="48"/>
        <v>Clark, Washington</v>
      </c>
      <c r="B3083" t="s">
        <v>207</v>
      </c>
      <c r="E3083" t="s">
        <v>248</v>
      </c>
      <c r="F3083" s="25" t="s">
        <v>5050</v>
      </c>
      <c r="G3083" s="6"/>
      <c r="H3083" s="7">
        <v>473252</v>
      </c>
      <c r="I3083" s="8"/>
      <c r="J3083" s="8">
        <v>0.37212943632567852</v>
      </c>
      <c r="K3083" s="8"/>
      <c r="L3083" s="8">
        <v>0.45093945720250522</v>
      </c>
      <c r="M3083" s="8"/>
      <c r="N3083" s="8">
        <v>0</v>
      </c>
      <c r="O3083" s="8"/>
      <c r="P3083" s="8">
        <v>0.17693110647181631</v>
      </c>
      <c r="Q3083" s="8"/>
      <c r="R3083" s="8">
        <v>0</v>
      </c>
      <c r="S3083" s="8"/>
      <c r="T3083" s="8">
        <v>0</v>
      </c>
      <c r="U3083" s="26">
        <v>176111</v>
      </c>
      <c r="V3083" s="26">
        <v>213408</v>
      </c>
      <c r="W3083" s="26">
        <v>83733.000000000015</v>
      </c>
    </row>
    <row r="3084" spans="1:23">
      <c r="A3084" t="str">
        <f t="shared" si="48"/>
        <v>Sauk, Wisconsin</v>
      </c>
      <c r="B3084" t="s">
        <v>5051</v>
      </c>
      <c r="E3084" t="s">
        <v>5052</v>
      </c>
      <c r="F3084" s="25" t="s">
        <v>5053</v>
      </c>
      <c r="G3084" s="6"/>
      <c r="H3084" s="7">
        <v>63922</v>
      </c>
      <c r="I3084" s="8"/>
      <c r="J3084" s="8">
        <v>0</v>
      </c>
      <c r="K3084" s="8"/>
      <c r="L3084" s="8">
        <v>0</v>
      </c>
      <c r="M3084" s="8"/>
      <c r="N3084" s="8">
        <v>0</v>
      </c>
      <c r="O3084" s="8"/>
      <c r="P3084" s="8">
        <v>1</v>
      </c>
      <c r="Q3084" s="8"/>
      <c r="R3084" s="8">
        <v>0</v>
      </c>
      <c r="S3084" s="8"/>
      <c r="T3084" s="8">
        <v>0</v>
      </c>
      <c r="U3084" s="26">
        <v>0</v>
      </c>
      <c r="V3084" s="26">
        <v>0</v>
      </c>
      <c r="W3084" s="26">
        <v>63922</v>
      </c>
    </row>
    <row r="3085" spans="1:23">
      <c r="A3085" t="str">
        <f t="shared" si="48"/>
        <v>Pierce, Wisconsin</v>
      </c>
      <c r="B3085" t="s">
        <v>5051</v>
      </c>
      <c r="E3085" t="s">
        <v>904</v>
      </c>
      <c r="F3085" s="25" t="s">
        <v>5054</v>
      </c>
      <c r="G3085" s="6"/>
      <c r="H3085" s="7">
        <v>41977</v>
      </c>
      <c r="I3085" s="8"/>
      <c r="J3085" s="8">
        <v>0</v>
      </c>
      <c r="K3085" s="8"/>
      <c r="L3085" s="8">
        <v>1.9391571574910071E-2</v>
      </c>
      <c r="M3085" s="8"/>
      <c r="N3085" s="8">
        <v>0</v>
      </c>
      <c r="O3085" s="8"/>
      <c r="P3085" s="8">
        <v>0.98060842842508988</v>
      </c>
      <c r="Q3085" s="8"/>
      <c r="R3085" s="8">
        <v>0</v>
      </c>
      <c r="S3085" s="8"/>
      <c r="T3085" s="8">
        <v>0</v>
      </c>
      <c r="U3085" s="26">
        <v>0</v>
      </c>
      <c r="V3085" s="26">
        <v>814</v>
      </c>
      <c r="W3085" s="26">
        <v>41163</v>
      </c>
    </row>
    <row r="3086" spans="1:23">
      <c r="A3086" t="str">
        <f t="shared" si="48"/>
        <v>La Crosse, Wisconsin</v>
      </c>
      <c r="B3086" t="s">
        <v>5051</v>
      </c>
      <c r="E3086" t="s">
        <v>5055</v>
      </c>
      <c r="F3086" s="25" t="s">
        <v>5056</v>
      </c>
      <c r="G3086" s="6"/>
      <c r="H3086" s="7">
        <v>117894</v>
      </c>
      <c r="I3086" s="8"/>
      <c r="J3086" s="8">
        <v>0.55860349127182041</v>
      </c>
      <c r="K3086" s="8"/>
      <c r="L3086" s="8">
        <v>0.15379917553056136</v>
      </c>
      <c r="M3086" s="8"/>
      <c r="N3086" s="8">
        <v>0</v>
      </c>
      <c r="O3086" s="8"/>
      <c r="P3086" s="8">
        <v>0.28759733319761821</v>
      </c>
      <c r="Q3086" s="8"/>
      <c r="R3086" s="8">
        <v>0</v>
      </c>
      <c r="S3086" s="8"/>
      <c r="T3086" s="8">
        <v>0</v>
      </c>
      <c r="U3086" s="26">
        <v>65856</v>
      </c>
      <c r="V3086" s="26">
        <v>18132</v>
      </c>
      <c r="W3086" s="26">
        <v>33906</v>
      </c>
    </row>
    <row r="3087" spans="1:23">
      <c r="A3087" t="str">
        <f t="shared" si="48"/>
        <v>Dunn, Wisconsin</v>
      </c>
      <c r="B3087" t="s">
        <v>5051</v>
      </c>
      <c r="E3087" t="s">
        <v>3054</v>
      </c>
      <c r="F3087" s="25" t="s">
        <v>5057</v>
      </c>
      <c r="G3087" s="6"/>
      <c r="H3087" s="7">
        <v>44759</v>
      </c>
      <c r="I3087" s="8"/>
      <c r="J3087" s="8">
        <v>0</v>
      </c>
      <c r="K3087" s="8"/>
      <c r="L3087" s="8">
        <v>0</v>
      </c>
      <c r="M3087" s="8"/>
      <c r="N3087" s="8">
        <v>0</v>
      </c>
      <c r="O3087" s="8"/>
      <c r="P3087" s="8">
        <v>1</v>
      </c>
      <c r="Q3087" s="8"/>
      <c r="R3087" s="8">
        <v>0</v>
      </c>
      <c r="S3087" s="8"/>
      <c r="T3087" s="8">
        <v>0</v>
      </c>
      <c r="U3087" s="26">
        <v>0</v>
      </c>
      <c r="V3087" s="26">
        <v>0</v>
      </c>
      <c r="W3087" s="26">
        <v>44759</v>
      </c>
    </row>
    <row r="3088" spans="1:23">
      <c r="A3088" t="str">
        <f t="shared" si="48"/>
        <v>Jackson, Wisconsin</v>
      </c>
      <c r="B3088" t="s">
        <v>5051</v>
      </c>
      <c r="E3088" t="s">
        <v>181</v>
      </c>
      <c r="F3088" s="25" t="s">
        <v>5058</v>
      </c>
      <c r="G3088" s="6"/>
      <c r="H3088" s="7">
        <v>20522</v>
      </c>
      <c r="I3088" s="8"/>
      <c r="J3088" s="8">
        <v>0</v>
      </c>
      <c r="K3088" s="8"/>
      <c r="L3088" s="8">
        <v>0</v>
      </c>
      <c r="M3088" s="8"/>
      <c r="N3088" s="8">
        <v>0</v>
      </c>
      <c r="O3088" s="8"/>
      <c r="P3088" s="8">
        <v>1</v>
      </c>
      <c r="Q3088" s="8"/>
      <c r="R3088" s="8">
        <v>0</v>
      </c>
      <c r="S3088" s="8"/>
      <c r="T3088" s="8">
        <v>0</v>
      </c>
      <c r="U3088" s="26">
        <v>0</v>
      </c>
      <c r="V3088" s="26">
        <v>0</v>
      </c>
      <c r="W3088" s="26">
        <v>20522</v>
      </c>
    </row>
    <row r="3089" spans="1:23">
      <c r="A3089" t="str">
        <f t="shared" si="48"/>
        <v>Green Lake, Wisconsin</v>
      </c>
      <c r="B3089" t="s">
        <v>5051</v>
      </c>
      <c r="E3089" t="s">
        <v>5059</v>
      </c>
      <c r="F3089" s="25" t="s">
        <v>5060</v>
      </c>
      <c r="G3089" s="6"/>
      <c r="H3089" s="7">
        <v>18755</v>
      </c>
      <c r="I3089" s="8"/>
      <c r="J3089" s="8">
        <v>0</v>
      </c>
      <c r="K3089" s="8"/>
      <c r="L3089" s="8">
        <v>0</v>
      </c>
      <c r="M3089" s="8"/>
      <c r="N3089" s="8">
        <v>0</v>
      </c>
      <c r="O3089" s="8"/>
      <c r="P3089" s="8">
        <v>1</v>
      </c>
      <c r="Q3089" s="8"/>
      <c r="R3089" s="8">
        <v>0</v>
      </c>
      <c r="S3089" s="8"/>
      <c r="T3089" s="8">
        <v>0</v>
      </c>
      <c r="U3089" s="26">
        <v>0</v>
      </c>
      <c r="V3089" s="26">
        <v>0</v>
      </c>
      <c r="W3089" s="26">
        <v>18755</v>
      </c>
    </row>
    <row r="3090" spans="1:23">
      <c r="A3090" t="str">
        <f t="shared" si="48"/>
        <v>Walworth, Wisconsin</v>
      </c>
      <c r="B3090" t="s">
        <v>5051</v>
      </c>
      <c r="E3090" t="s">
        <v>4079</v>
      </c>
      <c r="F3090" s="25" t="s">
        <v>5061</v>
      </c>
      <c r="G3090" s="6"/>
      <c r="H3090" s="7">
        <v>103074</v>
      </c>
      <c r="I3090" s="8"/>
      <c r="J3090" s="8">
        <v>0</v>
      </c>
      <c r="K3090" s="8"/>
      <c r="L3090" s="8">
        <v>0.18288802219764441</v>
      </c>
      <c r="M3090" s="8"/>
      <c r="N3090" s="8">
        <v>0</v>
      </c>
      <c r="O3090" s="8"/>
      <c r="P3090" s="8">
        <v>0.81711197780235556</v>
      </c>
      <c r="Q3090" s="8"/>
      <c r="R3090" s="8">
        <v>0</v>
      </c>
      <c r="S3090" s="8"/>
      <c r="T3090" s="8">
        <v>0</v>
      </c>
      <c r="U3090" s="26">
        <v>0</v>
      </c>
      <c r="V3090" s="26">
        <v>18851</v>
      </c>
      <c r="W3090" s="26">
        <v>84223</v>
      </c>
    </row>
    <row r="3091" spans="1:23">
      <c r="A3091" t="str">
        <f t="shared" si="48"/>
        <v>Vernon, Wisconsin</v>
      </c>
      <c r="B3091" t="s">
        <v>5051</v>
      </c>
      <c r="E3091" t="s">
        <v>2574</v>
      </c>
      <c r="F3091" s="25" t="s">
        <v>5062</v>
      </c>
      <c r="G3091" s="6"/>
      <c r="H3091" s="7">
        <v>30633</v>
      </c>
      <c r="I3091" s="8"/>
      <c r="J3091" s="8">
        <v>0</v>
      </c>
      <c r="K3091" s="8"/>
      <c r="L3091" s="8">
        <v>0</v>
      </c>
      <c r="M3091" s="8"/>
      <c r="N3091" s="8">
        <v>0</v>
      </c>
      <c r="O3091" s="8"/>
      <c r="P3091" s="8">
        <v>1</v>
      </c>
      <c r="Q3091" s="8"/>
      <c r="R3091" s="8">
        <v>0</v>
      </c>
      <c r="S3091" s="8"/>
      <c r="T3091" s="8">
        <v>0</v>
      </c>
      <c r="U3091" s="26">
        <v>0</v>
      </c>
      <c r="V3091" s="26">
        <v>0</v>
      </c>
      <c r="W3091" s="26">
        <v>30633</v>
      </c>
    </row>
    <row r="3092" spans="1:23">
      <c r="A3092" t="str">
        <f t="shared" si="48"/>
        <v>Kenosha, Wisconsin</v>
      </c>
      <c r="B3092" t="s">
        <v>5051</v>
      </c>
      <c r="E3092" t="s">
        <v>5063</v>
      </c>
      <c r="F3092" s="25" t="s">
        <v>5064</v>
      </c>
      <c r="G3092" s="6"/>
      <c r="H3092" s="7">
        <v>168524</v>
      </c>
      <c r="I3092" s="8"/>
      <c r="J3092" s="8">
        <v>0</v>
      </c>
      <c r="K3092" s="8"/>
      <c r="L3092" s="8">
        <v>0.71791554912060007</v>
      </c>
      <c r="M3092" s="8"/>
      <c r="N3092" s="8">
        <v>0</v>
      </c>
      <c r="O3092" s="8"/>
      <c r="P3092" s="8">
        <v>0.28208445087939998</v>
      </c>
      <c r="Q3092" s="8"/>
      <c r="R3092" s="8">
        <v>0</v>
      </c>
      <c r="S3092" s="8"/>
      <c r="T3092" s="8">
        <v>0</v>
      </c>
      <c r="U3092" s="26">
        <v>0</v>
      </c>
      <c r="V3092" s="26">
        <v>120986</v>
      </c>
      <c r="W3092" s="26">
        <v>47538</v>
      </c>
    </row>
    <row r="3093" spans="1:23">
      <c r="A3093" t="str">
        <f t="shared" si="48"/>
        <v>Ashland, Wisconsin</v>
      </c>
      <c r="B3093" t="s">
        <v>5051</v>
      </c>
      <c r="E3093" t="s">
        <v>3486</v>
      </c>
      <c r="F3093" s="25" t="s">
        <v>5065</v>
      </c>
      <c r="G3093" s="6"/>
      <c r="H3093" s="7">
        <v>15617</v>
      </c>
      <c r="I3093" s="8"/>
      <c r="J3093" s="8">
        <v>0</v>
      </c>
      <c r="K3093" s="8"/>
      <c r="L3093" s="8">
        <v>0</v>
      </c>
      <c r="M3093" s="8"/>
      <c r="N3093" s="8">
        <v>0</v>
      </c>
      <c r="O3093" s="8"/>
      <c r="P3093" s="8">
        <v>1</v>
      </c>
      <c r="Q3093" s="8"/>
      <c r="R3093" s="8">
        <v>0</v>
      </c>
      <c r="S3093" s="8"/>
      <c r="T3093" s="8">
        <v>0</v>
      </c>
      <c r="U3093" s="26">
        <v>0</v>
      </c>
      <c r="V3093" s="26">
        <v>0</v>
      </c>
      <c r="W3093" s="26">
        <v>15617</v>
      </c>
    </row>
    <row r="3094" spans="1:23">
      <c r="A3094" t="str">
        <f t="shared" si="48"/>
        <v>Oneida, Wisconsin</v>
      </c>
      <c r="B3094" t="s">
        <v>5051</v>
      </c>
      <c r="E3094" t="s">
        <v>1251</v>
      </c>
      <c r="F3094" s="25" t="s">
        <v>5066</v>
      </c>
      <c r="G3094" s="6"/>
      <c r="H3094" s="7">
        <v>35381</v>
      </c>
      <c r="I3094" s="8"/>
      <c r="J3094" s="8">
        <v>0</v>
      </c>
      <c r="K3094" s="8"/>
      <c r="L3094" s="8">
        <v>0</v>
      </c>
      <c r="M3094" s="8"/>
      <c r="N3094" s="8">
        <v>0</v>
      </c>
      <c r="O3094" s="8"/>
      <c r="P3094" s="8">
        <v>1</v>
      </c>
      <c r="Q3094" s="8"/>
      <c r="R3094" s="8">
        <v>0</v>
      </c>
      <c r="S3094" s="8"/>
      <c r="T3094" s="8">
        <v>0</v>
      </c>
      <c r="U3094" s="26">
        <v>0</v>
      </c>
      <c r="V3094" s="26">
        <v>0</v>
      </c>
      <c r="W3094" s="26">
        <v>35381</v>
      </c>
    </row>
    <row r="3095" spans="1:23">
      <c r="A3095" t="str">
        <f t="shared" si="48"/>
        <v>Waushara, Wisconsin</v>
      </c>
      <c r="B3095" t="s">
        <v>5051</v>
      </c>
      <c r="E3095" t="s">
        <v>5067</v>
      </c>
      <c r="F3095" s="25" t="s">
        <v>5068</v>
      </c>
      <c r="G3095" s="6"/>
      <c r="H3095" s="7">
        <v>24193</v>
      </c>
      <c r="I3095" s="8"/>
      <c r="J3095" s="8">
        <v>0</v>
      </c>
      <c r="K3095" s="8"/>
      <c r="L3095" s="8">
        <v>0</v>
      </c>
      <c r="M3095" s="8"/>
      <c r="N3095" s="8">
        <v>0</v>
      </c>
      <c r="O3095" s="8"/>
      <c r="P3095" s="8">
        <v>1</v>
      </c>
      <c r="Q3095" s="8"/>
      <c r="R3095" s="8">
        <v>0</v>
      </c>
      <c r="S3095" s="8"/>
      <c r="T3095" s="8">
        <v>0</v>
      </c>
      <c r="U3095" s="26">
        <v>0</v>
      </c>
      <c r="V3095" s="26">
        <v>0</v>
      </c>
      <c r="W3095" s="26">
        <v>24193</v>
      </c>
    </row>
    <row r="3096" spans="1:23">
      <c r="A3096" t="str">
        <f t="shared" si="48"/>
        <v>Washburn, Wisconsin</v>
      </c>
      <c r="B3096" t="s">
        <v>5051</v>
      </c>
      <c r="E3096" t="s">
        <v>5069</v>
      </c>
      <c r="F3096" s="25" t="s">
        <v>5070</v>
      </c>
      <c r="G3096" s="6"/>
      <c r="H3096" s="7">
        <v>15688</v>
      </c>
      <c r="I3096" s="8"/>
      <c r="J3096" s="8">
        <v>0</v>
      </c>
      <c r="K3096" s="8"/>
      <c r="L3096" s="8">
        <v>0</v>
      </c>
      <c r="M3096" s="8"/>
      <c r="N3096" s="8">
        <v>0</v>
      </c>
      <c r="O3096" s="8"/>
      <c r="P3096" s="8">
        <v>1</v>
      </c>
      <c r="Q3096" s="8"/>
      <c r="R3096" s="8">
        <v>0</v>
      </c>
      <c r="S3096" s="8"/>
      <c r="T3096" s="8">
        <v>0</v>
      </c>
      <c r="U3096" s="26">
        <v>0</v>
      </c>
      <c r="V3096" s="26">
        <v>0</v>
      </c>
      <c r="W3096" s="26">
        <v>15688</v>
      </c>
    </row>
    <row r="3097" spans="1:23">
      <c r="A3097" t="str">
        <f t="shared" si="48"/>
        <v>Lafayette, Wisconsin</v>
      </c>
      <c r="B3097" t="s">
        <v>5051</v>
      </c>
      <c r="E3097" t="s">
        <v>313</v>
      </c>
      <c r="F3097" s="25" t="s">
        <v>5071</v>
      </c>
      <c r="G3097" s="6"/>
      <c r="H3097" s="7">
        <v>16715</v>
      </c>
      <c r="I3097" s="8"/>
      <c r="J3097" s="8">
        <v>0</v>
      </c>
      <c r="K3097" s="8"/>
      <c r="L3097" s="8">
        <v>0</v>
      </c>
      <c r="M3097" s="8"/>
      <c r="N3097" s="8">
        <v>0</v>
      </c>
      <c r="O3097" s="8"/>
      <c r="P3097" s="8">
        <v>1</v>
      </c>
      <c r="Q3097" s="8"/>
      <c r="R3097" s="8">
        <v>0</v>
      </c>
      <c r="S3097" s="8"/>
      <c r="T3097" s="8">
        <v>0</v>
      </c>
      <c r="U3097" s="26">
        <v>0</v>
      </c>
      <c r="V3097" s="26">
        <v>0</v>
      </c>
      <c r="W3097" s="26">
        <v>16715</v>
      </c>
    </row>
    <row r="3098" spans="1:23">
      <c r="A3098" t="str">
        <f t="shared" si="48"/>
        <v>Waupaca, Wisconsin</v>
      </c>
      <c r="B3098" t="s">
        <v>5051</v>
      </c>
      <c r="E3098" t="s">
        <v>5072</v>
      </c>
      <c r="F3098" s="25" t="s">
        <v>5073</v>
      </c>
      <c r="G3098" s="6"/>
      <c r="H3098" s="7">
        <v>51245</v>
      </c>
      <c r="I3098" s="8"/>
      <c r="J3098" s="8">
        <v>0</v>
      </c>
      <c r="K3098" s="8"/>
      <c r="L3098" s="8">
        <v>0</v>
      </c>
      <c r="M3098" s="8"/>
      <c r="N3098" s="8">
        <v>0</v>
      </c>
      <c r="O3098" s="8"/>
      <c r="P3098" s="8">
        <v>1</v>
      </c>
      <c r="Q3098" s="8"/>
      <c r="R3098" s="8">
        <v>0</v>
      </c>
      <c r="S3098" s="8"/>
      <c r="T3098" s="8">
        <v>0</v>
      </c>
      <c r="U3098" s="26">
        <v>0</v>
      </c>
      <c r="V3098" s="26">
        <v>0</v>
      </c>
      <c r="W3098" s="26">
        <v>51245</v>
      </c>
    </row>
    <row r="3099" spans="1:23">
      <c r="A3099" t="str">
        <f t="shared" si="48"/>
        <v>Vilas, Wisconsin</v>
      </c>
      <c r="B3099" t="s">
        <v>5051</v>
      </c>
      <c r="E3099" t="s">
        <v>5074</v>
      </c>
      <c r="F3099" s="25" t="s">
        <v>5075</v>
      </c>
      <c r="G3099" s="6"/>
      <c r="H3099" s="7">
        <v>21751</v>
      </c>
      <c r="I3099" s="8"/>
      <c r="J3099" s="8">
        <v>0</v>
      </c>
      <c r="K3099" s="8"/>
      <c r="L3099" s="8">
        <v>0</v>
      </c>
      <c r="M3099" s="8"/>
      <c r="N3099" s="8">
        <v>0</v>
      </c>
      <c r="O3099" s="8"/>
      <c r="P3099" s="8">
        <v>1</v>
      </c>
      <c r="Q3099" s="8"/>
      <c r="R3099" s="8">
        <v>0</v>
      </c>
      <c r="S3099" s="8"/>
      <c r="T3099" s="8">
        <v>0</v>
      </c>
      <c r="U3099" s="26">
        <v>0</v>
      </c>
      <c r="V3099" s="26">
        <v>0</v>
      </c>
      <c r="W3099" s="26">
        <v>21751</v>
      </c>
    </row>
    <row r="3100" spans="1:23">
      <c r="A3100" t="str">
        <f t="shared" si="48"/>
        <v>Ozaukee, Wisconsin</v>
      </c>
      <c r="B3100" t="s">
        <v>5051</v>
      </c>
      <c r="E3100" t="s">
        <v>5076</v>
      </c>
      <c r="F3100" s="25" t="s">
        <v>5077</v>
      </c>
      <c r="G3100" s="6"/>
      <c r="H3100" s="7">
        <v>88597</v>
      </c>
      <c r="I3100" s="8"/>
      <c r="J3100" s="8">
        <v>0</v>
      </c>
      <c r="K3100" s="8"/>
      <c r="L3100" s="8">
        <v>0.56278429292188226</v>
      </c>
      <c r="M3100" s="8"/>
      <c r="N3100" s="8">
        <v>0</v>
      </c>
      <c r="O3100" s="8"/>
      <c r="P3100" s="8">
        <v>0.43721570707811774</v>
      </c>
      <c r="Q3100" s="8"/>
      <c r="R3100" s="8">
        <v>0</v>
      </c>
      <c r="S3100" s="8"/>
      <c r="T3100" s="8">
        <v>0</v>
      </c>
      <c r="U3100" s="26">
        <v>0</v>
      </c>
      <c r="V3100" s="26">
        <v>49861</v>
      </c>
      <c r="W3100" s="26">
        <v>38736</v>
      </c>
    </row>
    <row r="3101" spans="1:23">
      <c r="A3101" t="str">
        <f t="shared" si="48"/>
        <v>Sheboygan, Wisconsin</v>
      </c>
      <c r="B3101" t="s">
        <v>5051</v>
      </c>
      <c r="E3101" t="s">
        <v>5078</v>
      </c>
      <c r="F3101" s="25" t="s">
        <v>5079</v>
      </c>
      <c r="G3101" s="6"/>
      <c r="H3101" s="7">
        <v>115178</v>
      </c>
      <c r="I3101" s="8"/>
      <c r="J3101" s="8">
        <v>0.38142700863012041</v>
      </c>
      <c r="K3101" s="8"/>
      <c r="L3101" s="8">
        <v>0.17558040598030875</v>
      </c>
      <c r="M3101" s="8"/>
      <c r="N3101" s="8">
        <v>0</v>
      </c>
      <c r="O3101" s="8"/>
      <c r="P3101" s="8">
        <v>0.44299258538957093</v>
      </c>
      <c r="Q3101" s="8"/>
      <c r="R3101" s="8">
        <v>0</v>
      </c>
      <c r="S3101" s="8"/>
      <c r="T3101" s="8">
        <v>0</v>
      </c>
      <c r="U3101" s="26">
        <v>43932.000000000007</v>
      </c>
      <c r="V3101" s="26">
        <v>20223</v>
      </c>
      <c r="W3101" s="26">
        <v>51023</v>
      </c>
    </row>
    <row r="3102" spans="1:23">
      <c r="A3102" t="str">
        <f t="shared" si="48"/>
        <v>Washington, Wisconsin</v>
      </c>
      <c r="B3102" t="s">
        <v>5051</v>
      </c>
      <c r="E3102" t="s">
        <v>207</v>
      </c>
      <c r="F3102" s="25" t="s">
        <v>5080</v>
      </c>
      <c r="G3102" s="6"/>
      <c r="H3102" s="7">
        <v>134925</v>
      </c>
      <c r="I3102" s="8"/>
      <c r="J3102" s="8">
        <v>0</v>
      </c>
      <c r="K3102" s="8"/>
      <c r="L3102" s="8">
        <v>0.47541226607374465</v>
      </c>
      <c r="M3102" s="8"/>
      <c r="N3102" s="8">
        <v>0</v>
      </c>
      <c r="O3102" s="8"/>
      <c r="P3102" s="8">
        <v>0.52458773392625535</v>
      </c>
      <c r="Q3102" s="8"/>
      <c r="R3102" s="8">
        <v>0</v>
      </c>
      <c r="S3102" s="8"/>
      <c r="T3102" s="8">
        <v>0</v>
      </c>
      <c r="U3102" s="26">
        <v>0</v>
      </c>
      <c r="V3102" s="26">
        <v>64145</v>
      </c>
      <c r="W3102" s="26">
        <v>70780</v>
      </c>
    </row>
    <row r="3103" spans="1:23">
      <c r="A3103" t="str">
        <f t="shared" si="48"/>
        <v>Bayfield, Wisconsin</v>
      </c>
      <c r="B3103" t="s">
        <v>5051</v>
      </c>
      <c r="E3103" t="s">
        <v>5081</v>
      </c>
      <c r="F3103" s="25" t="s">
        <v>5082</v>
      </c>
      <c r="G3103" s="6"/>
      <c r="H3103" s="7">
        <v>14993</v>
      </c>
      <c r="I3103" s="8"/>
      <c r="J3103" s="8">
        <v>0</v>
      </c>
      <c r="K3103" s="8"/>
      <c r="L3103" s="8">
        <v>0</v>
      </c>
      <c r="M3103" s="8"/>
      <c r="N3103" s="8">
        <v>0</v>
      </c>
      <c r="O3103" s="8"/>
      <c r="P3103" s="8">
        <v>1</v>
      </c>
      <c r="Q3103" s="8"/>
      <c r="R3103" s="8">
        <v>0</v>
      </c>
      <c r="S3103" s="8"/>
      <c r="T3103" s="8">
        <v>0</v>
      </c>
      <c r="U3103" s="26">
        <v>0</v>
      </c>
      <c r="V3103" s="26">
        <v>0</v>
      </c>
      <c r="W3103" s="26">
        <v>14993</v>
      </c>
    </row>
    <row r="3104" spans="1:23">
      <c r="A3104" t="str">
        <f t="shared" si="48"/>
        <v>Portage, Wisconsin</v>
      </c>
      <c r="B3104" t="s">
        <v>5051</v>
      </c>
      <c r="E3104" t="s">
        <v>3441</v>
      </c>
      <c r="F3104" s="25" t="s">
        <v>5083</v>
      </c>
      <c r="G3104" s="6"/>
      <c r="H3104" s="7">
        <v>70632</v>
      </c>
      <c r="I3104" s="8"/>
      <c r="J3104" s="8">
        <v>0</v>
      </c>
      <c r="K3104" s="8"/>
      <c r="L3104" s="8">
        <v>0</v>
      </c>
      <c r="M3104" s="8"/>
      <c r="N3104" s="8">
        <v>0</v>
      </c>
      <c r="O3104" s="8"/>
      <c r="P3104" s="8">
        <v>1</v>
      </c>
      <c r="Q3104" s="8"/>
      <c r="R3104" s="8">
        <v>0</v>
      </c>
      <c r="S3104" s="8"/>
      <c r="T3104" s="8">
        <v>0</v>
      </c>
      <c r="U3104" s="26">
        <v>0</v>
      </c>
      <c r="V3104" s="26">
        <v>0</v>
      </c>
      <c r="W3104" s="26">
        <v>70632</v>
      </c>
    </row>
    <row r="3105" spans="1:23">
      <c r="A3105" t="str">
        <f t="shared" si="48"/>
        <v>Fond du Lac, Wisconsin</v>
      </c>
      <c r="B3105" t="s">
        <v>5051</v>
      </c>
      <c r="E3105" t="s">
        <v>5084</v>
      </c>
      <c r="F3105" s="25" t="s">
        <v>5085</v>
      </c>
      <c r="G3105" s="6"/>
      <c r="H3105" s="7">
        <v>102597</v>
      </c>
      <c r="I3105" s="8"/>
      <c r="J3105" s="8">
        <v>0.33338206770178469</v>
      </c>
      <c r="K3105" s="8"/>
      <c r="L3105" s="8">
        <v>8.1006267239782839E-2</v>
      </c>
      <c r="M3105" s="8"/>
      <c r="N3105" s="8">
        <v>0</v>
      </c>
      <c r="O3105" s="8"/>
      <c r="P3105" s="8">
        <v>0.58561166505843254</v>
      </c>
      <c r="Q3105" s="8"/>
      <c r="R3105" s="8">
        <v>0</v>
      </c>
      <c r="S3105" s="8"/>
      <c r="T3105" s="8">
        <v>0</v>
      </c>
      <c r="U3105" s="26">
        <v>34204.000000000007</v>
      </c>
      <c r="V3105" s="26">
        <v>8311</v>
      </c>
      <c r="W3105" s="26">
        <v>60082</v>
      </c>
    </row>
    <row r="3106" spans="1:23">
      <c r="A3106" t="str">
        <f t="shared" si="48"/>
        <v>Kewaunee, Wisconsin</v>
      </c>
      <c r="B3106" t="s">
        <v>5051</v>
      </c>
      <c r="E3106" t="s">
        <v>5086</v>
      </c>
      <c r="F3106" s="25" t="s">
        <v>5087</v>
      </c>
      <c r="G3106" s="6"/>
      <c r="H3106" s="7">
        <v>20387</v>
      </c>
      <c r="I3106" s="8"/>
      <c r="J3106" s="8">
        <v>0</v>
      </c>
      <c r="K3106" s="8"/>
      <c r="L3106" s="8">
        <v>0</v>
      </c>
      <c r="M3106" s="8"/>
      <c r="N3106" s="8">
        <v>0</v>
      </c>
      <c r="O3106" s="8"/>
      <c r="P3106" s="8">
        <v>1</v>
      </c>
      <c r="Q3106" s="8"/>
      <c r="R3106" s="8">
        <v>0</v>
      </c>
      <c r="S3106" s="8"/>
      <c r="T3106" s="8">
        <v>0</v>
      </c>
      <c r="U3106" s="26">
        <v>0</v>
      </c>
      <c r="V3106" s="26">
        <v>0</v>
      </c>
      <c r="W3106" s="26">
        <v>20387</v>
      </c>
    </row>
    <row r="3107" spans="1:23">
      <c r="A3107" t="str">
        <f t="shared" si="48"/>
        <v>Langlade, Wisconsin</v>
      </c>
      <c r="B3107" t="s">
        <v>5051</v>
      </c>
      <c r="E3107" t="s">
        <v>5088</v>
      </c>
      <c r="F3107" s="25" t="s">
        <v>5089</v>
      </c>
      <c r="G3107" s="6"/>
      <c r="H3107" s="7">
        <v>19146</v>
      </c>
      <c r="I3107" s="8"/>
      <c r="J3107" s="8">
        <v>0</v>
      </c>
      <c r="K3107" s="8"/>
      <c r="L3107" s="8">
        <v>0</v>
      </c>
      <c r="M3107" s="8"/>
      <c r="N3107" s="8">
        <v>0</v>
      </c>
      <c r="O3107" s="8"/>
      <c r="P3107" s="8">
        <v>1</v>
      </c>
      <c r="Q3107" s="8"/>
      <c r="R3107" s="8">
        <v>0</v>
      </c>
      <c r="S3107" s="8"/>
      <c r="T3107" s="8">
        <v>0</v>
      </c>
      <c r="U3107" s="26">
        <v>0</v>
      </c>
      <c r="V3107" s="26">
        <v>0</v>
      </c>
      <c r="W3107" s="26">
        <v>19146</v>
      </c>
    </row>
    <row r="3108" spans="1:23">
      <c r="A3108" t="str">
        <f t="shared" si="48"/>
        <v>Rock, Wisconsin</v>
      </c>
      <c r="B3108" t="s">
        <v>5051</v>
      </c>
      <c r="E3108" t="s">
        <v>2412</v>
      </c>
      <c r="F3108" s="25" t="s">
        <v>5090</v>
      </c>
      <c r="G3108" s="6"/>
      <c r="H3108" s="7">
        <v>162152</v>
      </c>
      <c r="I3108" s="8"/>
      <c r="J3108" s="8">
        <v>0.53135946519315214</v>
      </c>
      <c r="K3108" s="8"/>
      <c r="L3108" s="8">
        <v>9.6249198283092405E-2</v>
      </c>
      <c r="M3108" s="8"/>
      <c r="N3108" s="8">
        <v>0</v>
      </c>
      <c r="O3108" s="8"/>
      <c r="P3108" s="8">
        <v>0.3723913365237555</v>
      </c>
      <c r="Q3108" s="8"/>
      <c r="R3108" s="8">
        <v>0</v>
      </c>
      <c r="S3108" s="8"/>
      <c r="T3108" s="8">
        <v>0</v>
      </c>
      <c r="U3108" s="26">
        <v>86161</v>
      </c>
      <c r="V3108" s="26">
        <v>15607</v>
      </c>
      <c r="W3108" s="26">
        <v>60384</v>
      </c>
    </row>
    <row r="3109" spans="1:23">
      <c r="A3109" t="str">
        <f t="shared" si="48"/>
        <v>Crawford, Wisconsin</v>
      </c>
      <c r="B3109" t="s">
        <v>5051</v>
      </c>
      <c r="E3109" t="s">
        <v>357</v>
      </c>
      <c r="F3109" s="25" t="s">
        <v>5091</v>
      </c>
      <c r="G3109" s="6"/>
      <c r="H3109" s="7">
        <v>16235</v>
      </c>
      <c r="I3109" s="8"/>
      <c r="J3109" s="8">
        <v>0</v>
      </c>
      <c r="K3109" s="8"/>
      <c r="L3109" s="8">
        <v>0</v>
      </c>
      <c r="M3109" s="8"/>
      <c r="N3109" s="8">
        <v>0</v>
      </c>
      <c r="O3109" s="8"/>
      <c r="P3109" s="8">
        <v>1</v>
      </c>
      <c r="Q3109" s="8"/>
      <c r="R3109" s="8">
        <v>0</v>
      </c>
      <c r="S3109" s="8"/>
      <c r="T3109" s="8">
        <v>0</v>
      </c>
      <c r="U3109" s="26">
        <v>0</v>
      </c>
      <c r="V3109" s="26">
        <v>0</v>
      </c>
      <c r="W3109" s="26">
        <v>16235</v>
      </c>
    </row>
    <row r="3110" spans="1:23">
      <c r="A3110" t="str">
        <f t="shared" si="48"/>
        <v>Eau Claire, Wisconsin</v>
      </c>
      <c r="B3110" t="s">
        <v>5051</v>
      </c>
      <c r="E3110" t="s">
        <v>5092</v>
      </c>
      <c r="F3110" s="25" t="s">
        <v>5093</v>
      </c>
      <c r="G3110" s="6"/>
      <c r="H3110" s="7">
        <v>103514</v>
      </c>
      <c r="I3110" s="8"/>
      <c r="J3110" s="8">
        <v>0.56791351894429742</v>
      </c>
      <c r="K3110" s="8"/>
      <c r="L3110" s="8">
        <v>0.11691172208590142</v>
      </c>
      <c r="M3110" s="8"/>
      <c r="N3110" s="8">
        <v>0</v>
      </c>
      <c r="O3110" s="8"/>
      <c r="P3110" s="8">
        <v>0.31517475896980118</v>
      </c>
      <c r="Q3110" s="8"/>
      <c r="R3110" s="8">
        <v>0</v>
      </c>
      <c r="S3110" s="8"/>
      <c r="T3110" s="8">
        <v>0</v>
      </c>
      <c r="U3110" s="26">
        <v>58787</v>
      </c>
      <c r="V3110" s="26">
        <v>12102</v>
      </c>
      <c r="W3110" s="26">
        <v>32625</v>
      </c>
    </row>
    <row r="3111" spans="1:23">
      <c r="A3111" t="str">
        <f t="shared" si="48"/>
        <v>Oconto, Wisconsin</v>
      </c>
      <c r="B3111" t="s">
        <v>5051</v>
      </c>
      <c r="E3111" t="s">
        <v>5094</v>
      </c>
      <c r="F3111" s="25" t="s">
        <v>5095</v>
      </c>
      <c r="G3111" s="6"/>
      <c r="H3111" s="7">
        <v>37646</v>
      </c>
      <c r="I3111" s="8"/>
      <c r="J3111" s="8">
        <v>0</v>
      </c>
      <c r="K3111" s="8"/>
      <c r="L3111" s="8">
        <v>0</v>
      </c>
      <c r="M3111" s="8"/>
      <c r="N3111" s="8">
        <v>0</v>
      </c>
      <c r="O3111" s="8"/>
      <c r="P3111" s="8">
        <v>1</v>
      </c>
      <c r="Q3111" s="8"/>
      <c r="R3111" s="8">
        <v>0</v>
      </c>
      <c r="S3111" s="8"/>
      <c r="T3111" s="8">
        <v>0</v>
      </c>
      <c r="U3111" s="26">
        <v>0</v>
      </c>
      <c r="V3111" s="26">
        <v>0</v>
      </c>
      <c r="W3111" s="26">
        <v>37646</v>
      </c>
    </row>
    <row r="3112" spans="1:23">
      <c r="A3112" t="str">
        <f t="shared" si="48"/>
        <v>Forest, Wisconsin</v>
      </c>
      <c r="B3112" t="s">
        <v>5051</v>
      </c>
      <c r="E3112" t="s">
        <v>3786</v>
      </c>
      <c r="F3112" s="25" t="s">
        <v>5096</v>
      </c>
      <c r="G3112" s="6"/>
      <c r="H3112" s="7">
        <v>8995</v>
      </c>
      <c r="I3112" s="8"/>
      <c r="J3112" s="8">
        <v>0</v>
      </c>
      <c r="K3112" s="8"/>
      <c r="L3112" s="8">
        <v>0</v>
      </c>
      <c r="M3112" s="8"/>
      <c r="N3112" s="8">
        <v>0</v>
      </c>
      <c r="O3112" s="8"/>
      <c r="P3112" s="8">
        <v>1</v>
      </c>
      <c r="Q3112" s="8"/>
      <c r="R3112" s="8">
        <v>0</v>
      </c>
      <c r="S3112" s="8"/>
      <c r="T3112" s="8">
        <v>0</v>
      </c>
      <c r="U3112" s="26">
        <v>0</v>
      </c>
      <c r="V3112" s="26">
        <v>0</v>
      </c>
      <c r="W3112" s="26">
        <v>8995</v>
      </c>
    </row>
    <row r="3113" spans="1:23">
      <c r="A3113" t="str">
        <f t="shared" si="48"/>
        <v>Sawyer, Wisconsin</v>
      </c>
      <c r="B3113" t="s">
        <v>5051</v>
      </c>
      <c r="E3113" t="s">
        <v>5097</v>
      </c>
      <c r="F3113" s="25" t="s">
        <v>5098</v>
      </c>
      <c r="G3113" s="6"/>
      <c r="H3113" s="7">
        <v>16399</v>
      </c>
      <c r="I3113" s="8"/>
      <c r="J3113" s="8">
        <v>0</v>
      </c>
      <c r="K3113" s="8"/>
      <c r="L3113" s="8">
        <v>0</v>
      </c>
      <c r="M3113" s="8"/>
      <c r="N3113" s="8">
        <v>0</v>
      </c>
      <c r="O3113" s="8"/>
      <c r="P3113" s="8">
        <v>1</v>
      </c>
      <c r="Q3113" s="8"/>
      <c r="R3113" s="8">
        <v>0</v>
      </c>
      <c r="S3113" s="8"/>
      <c r="T3113" s="8">
        <v>0</v>
      </c>
      <c r="U3113" s="26">
        <v>0</v>
      </c>
      <c r="V3113" s="26">
        <v>0</v>
      </c>
      <c r="W3113" s="26">
        <v>16399</v>
      </c>
    </row>
    <row r="3114" spans="1:23">
      <c r="A3114" t="str">
        <f t="shared" si="48"/>
        <v>Trempealeau, Wisconsin</v>
      </c>
      <c r="B3114" t="s">
        <v>5051</v>
      </c>
      <c r="E3114" t="s">
        <v>5099</v>
      </c>
      <c r="F3114" s="25" t="s">
        <v>5100</v>
      </c>
      <c r="G3114" s="6"/>
      <c r="H3114" s="7">
        <v>29499</v>
      </c>
      <c r="I3114" s="8"/>
      <c r="J3114" s="8">
        <v>0</v>
      </c>
      <c r="K3114" s="8"/>
      <c r="L3114" s="8">
        <v>0</v>
      </c>
      <c r="M3114" s="8"/>
      <c r="N3114" s="8">
        <v>0</v>
      </c>
      <c r="O3114" s="8"/>
      <c r="P3114" s="8">
        <v>1</v>
      </c>
      <c r="Q3114" s="8"/>
      <c r="R3114" s="8">
        <v>0</v>
      </c>
      <c r="S3114" s="8"/>
      <c r="T3114" s="8">
        <v>0</v>
      </c>
      <c r="U3114" s="26">
        <v>0</v>
      </c>
      <c r="V3114" s="26">
        <v>0</v>
      </c>
      <c r="W3114" s="26">
        <v>29499</v>
      </c>
    </row>
    <row r="3115" spans="1:23">
      <c r="A3115" t="str">
        <f t="shared" si="48"/>
        <v>Polk, Wisconsin</v>
      </c>
      <c r="B3115" t="s">
        <v>5051</v>
      </c>
      <c r="E3115" t="s">
        <v>350</v>
      </c>
      <c r="F3115" s="25" t="s">
        <v>5101</v>
      </c>
      <c r="G3115" s="6"/>
      <c r="H3115" s="7">
        <v>43438</v>
      </c>
      <c r="I3115" s="8"/>
      <c r="J3115" s="8">
        <v>0</v>
      </c>
      <c r="K3115" s="8"/>
      <c r="L3115" s="8">
        <v>0</v>
      </c>
      <c r="M3115" s="8"/>
      <c r="N3115" s="8">
        <v>0</v>
      </c>
      <c r="O3115" s="8"/>
      <c r="P3115" s="8">
        <v>1</v>
      </c>
      <c r="Q3115" s="8"/>
      <c r="R3115" s="8">
        <v>0</v>
      </c>
      <c r="S3115" s="8"/>
      <c r="T3115" s="8">
        <v>0</v>
      </c>
      <c r="U3115" s="26">
        <v>0</v>
      </c>
      <c r="V3115" s="26">
        <v>0</v>
      </c>
      <c r="W3115" s="26">
        <v>43438</v>
      </c>
    </row>
    <row r="3116" spans="1:23">
      <c r="A3116" t="str">
        <f t="shared" si="48"/>
        <v>Green, Wisconsin</v>
      </c>
      <c r="B3116" t="s">
        <v>5051</v>
      </c>
      <c r="E3116" t="s">
        <v>1760</v>
      </c>
      <c r="F3116" s="25" t="s">
        <v>5102</v>
      </c>
      <c r="G3116" s="6"/>
      <c r="H3116" s="7">
        <v>36896</v>
      </c>
      <c r="I3116" s="8"/>
      <c r="J3116" s="8">
        <v>0</v>
      </c>
      <c r="K3116" s="8"/>
      <c r="L3116" s="8">
        <v>0</v>
      </c>
      <c r="M3116" s="8"/>
      <c r="N3116" s="8">
        <v>0</v>
      </c>
      <c r="O3116" s="8"/>
      <c r="P3116" s="8">
        <v>1</v>
      </c>
      <c r="Q3116" s="8"/>
      <c r="R3116" s="8">
        <v>0</v>
      </c>
      <c r="S3116" s="8"/>
      <c r="T3116" s="8">
        <v>0</v>
      </c>
      <c r="U3116" s="26">
        <v>0</v>
      </c>
      <c r="V3116" s="26">
        <v>0</v>
      </c>
      <c r="W3116" s="26">
        <v>36896</v>
      </c>
    </row>
    <row r="3117" spans="1:23">
      <c r="A3117" t="str">
        <f t="shared" si="48"/>
        <v>Outagamie, Wisconsin</v>
      </c>
      <c r="B3117" t="s">
        <v>5051</v>
      </c>
      <c r="E3117" t="s">
        <v>5103</v>
      </c>
      <c r="F3117" s="25" t="s">
        <v>5104</v>
      </c>
      <c r="G3117" s="6"/>
      <c r="H3117" s="7">
        <v>185700</v>
      </c>
      <c r="I3117" s="8"/>
      <c r="J3117" s="8">
        <v>0.30383414108777596</v>
      </c>
      <c r="K3117" s="8"/>
      <c r="L3117" s="8">
        <v>0.37136241249326873</v>
      </c>
      <c r="M3117" s="8"/>
      <c r="N3117" s="8">
        <v>0</v>
      </c>
      <c r="O3117" s="8"/>
      <c r="P3117" s="8">
        <v>0.32480344641895526</v>
      </c>
      <c r="Q3117" s="8"/>
      <c r="R3117" s="8">
        <v>0</v>
      </c>
      <c r="S3117" s="8"/>
      <c r="T3117" s="8">
        <v>0</v>
      </c>
      <c r="U3117" s="26">
        <v>56421.999999999993</v>
      </c>
      <c r="V3117" s="26">
        <v>68962</v>
      </c>
      <c r="W3117" s="26">
        <v>60315.999999999993</v>
      </c>
    </row>
    <row r="3118" spans="1:23">
      <c r="A3118" t="str">
        <f t="shared" si="48"/>
        <v>Adams, Wisconsin</v>
      </c>
      <c r="B3118" t="s">
        <v>5051</v>
      </c>
      <c r="E3118" t="s">
        <v>626</v>
      </c>
      <c r="F3118" s="25" t="s">
        <v>5105</v>
      </c>
      <c r="G3118" s="6"/>
      <c r="H3118" s="7">
        <v>20094</v>
      </c>
      <c r="I3118" s="8"/>
      <c r="J3118" s="8">
        <v>0</v>
      </c>
      <c r="K3118" s="8"/>
      <c r="L3118" s="8">
        <v>0</v>
      </c>
      <c r="M3118" s="8"/>
      <c r="N3118" s="8">
        <v>0</v>
      </c>
      <c r="O3118" s="8"/>
      <c r="P3118" s="8">
        <v>1</v>
      </c>
      <c r="Q3118" s="8"/>
      <c r="R3118" s="8">
        <v>0</v>
      </c>
      <c r="S3118" s="8"/>
      <c r="T3118" s="8">
        <v>0</v>
      </c>
      <c r="U3118" s="26">
        <v>0</v>
      </c>
      <c r="V3118" s="26">
        <v>0</v>
      </c>
      <c r="W3118" s="26">
        <v>20094</v>
      </c>
    </row>
    <row r="3119" spans="1:23">
      <c r="A3119" t="str">
        <f t="shared" si="48"/>
        <v>Taylor, Wisconsin</v>
      </c>
      <c r="B3119" t="s">
        <v>5051</v>
      </c>
      <c r="E3119" t="s">
        <v>688</v>
      </c>
      <c r="F3119" s="25" t="s">
        <v>5106</v>
      </c>
      <c r="G3119" s="6"/>
      <c r="H3119" s="7">
        <v>20325</v>
      </c>
      <c r="I3119" s="8"/>
      <c r="J3119" s="8">
        <v>0</v>
      </c>
      <c r="K3119" s="8"/>
      <c r="L3119" s="8">
        <v>0</v>
      </c>
      <c r="M3119" s="8"/>
      <c r="N3119" s="8">
        <v>0</v>
      </c>
      <c r="O3119" s="8"/>
      <c r="P3119" s="8">
        <v>1</v>
      </c>
      <c r="Q3119" s="8"/>
      <c r="R3119" s="8">
        <v>0</v>
      </c>
      <c r="S3119" s="8"/>
      <c r="T3119" s="8">
        <v>0</v>
      </c>
      <c r="U3119" s="26">
        <v>0</v>
      </c>
      <c r="V3119" s="26">
        <v>0</v>
      </c>
      <c r="W3119" s="26">
        <v>20325</v>
      </c>
    </row>
    <row r="3120" spans="1:23">
      <c r="A3120" t="str">
        <f t="shared" si="48"/>
        <v>Marathon, Wisconsin</v>
      </c>
      <c r="B3120" t="s">
        <v>5051</v>
      </c>
      <c r="E3120" t="s">
        <v>5107</v>
      </c>
      <c r="F3120" s="25" t="s">
        <v>5108</v>
      </c>
      <c r="G3120" s="6"/>
      <c r="H3120" s="7">
        <v>135396</v>
      </c>
      <c r="I3120" s="8"/>
      <c r="J3120" s="8">
        <v>0.34060090401488974</v>
      </c>
      <c r="K3120" s="8"/>
      <c r="L3120" s="8">
        <v>0.1336006972140979</v>
      </c>
      <c r="M3120" s="8"/>
      <c r="N3120" s="8">
        <v>0</v>
      </c>
      <c r="O3120" s="8"/>
      <c r="P3120" s="8">
        <v>0.52579839877101242</v>
      </c>
      <c r="Q3120" s="8"/>
      <c r="R3120" s="8">
        <v>0</v>
      </c>
      <c r="S3120" s="8"/>
      <c r="T3120" s="8">
        <v>0</v>
      </c>
      <c r="U3120" s="26">
        <v>46116.000000000015</v>
      </c>
      <c r="V3120" s="26">
        <v>18089</v>
      </c>
      <c r="W3120" s="26">
        <v>71191</v>
      </c>
    </row>
    <row r="3121" spans="1:23">
      <c r="A3121" t="str">
        <f t="shared" si="48"/>
        <v>Florence, Wisconsin</v>
      </c>
      <c r="B3121" t="s">
        <v>5051</v>
      </c>
      <c r="E3121" t="s">
        <v>4041</v>
      </c>
      <c r="F3121" s="25" t="s">
        <v>5109</v>
      </c>
      <c r="G3121" s="6"/>
      <c r="H3121" s="7">
        <v>4314</v>
      </c>
      <c r="I3121" s="8"/>
      <c r="J3121" s="8">
        <v>0</v>
      </c>
      <c r="K3121" s="8"/>
      <c r="L3121" s="8">
        <v>0</v>
      </c>
      <c r="M3121" s="8"/>
      <c r="N3121" s="8">
        <v>0</v>
      </c>
      <c r="O3121" s="8"/>
      <c r="P3121" s="8">
        <v>1</v>
      </c>
      <c r="Q3121" s="8"/>
      <c r="R3121" s="8">
        <v>0</v>
      </c>
      <c r="S3121" s="8"/>
      <c r="T3121" s="8">
        <v>0</v>
      </c>
      <c r="U3121" s="26">
        <v>0</v>
      </c>
      <c r="V3121" s="26">
        <v>0</v>
      </c>
      <c r="W3121" s="26">
        <v>4314</v>
      </c>
    </row>
    <row r="3122" spans="1:23">
      <c r="A3122" t="str">
        <f t="shared" si="48"/>
        <v>Barron, Wisconsin</v>
      </c>
      <c r="B3122" t="s">
        <v>5051</v>
      </c>
      <c r="E3122" t="s">
        <v>5110</v>
      </c>
      <c r="F3122" s="25" t="s">
        <v>5111</v>
      </c>
      <c r="G3122" s="6"/>
      <c r="H3122" s="7">
        <v>45229</v>
      </c>
      <c r="I3122" s="8"/>
      <c r="J3122" s="8">
        <v>0</v>
      </c>
      <c r="K3122" s="8"/>
      <c r="L3122" s="8">
        <v>0</v>
      </c>
      <c r="M3122" s="8"/>
      <c r="N3122" s="8">
        <v>0</v>
      </c>
      <c r="O3122" s="8"/>
      <c r="P3122" s="8">
        <v>1</v>
      </c>
      <c r="Q3122" s="8"/>
      <c r="R3122" s="8">
        <v>0</v>
      </c>
      <c r="S3122" s="8"/>
      <c r="T3122" s="8">
        <v>0</v>
      </c>
      <c r="U3122" s="26">
        <v>0</v>
      </c>
      <c r="V3122" s="26">
        <v>0</v>
      </c>
      <c r="W3122" s="26">
        <v>45229</v>
      </c>
    </row>
    <row r="3123" spans="1:23">
      <c r="A3123" t="str">
        <f t="shared" si="48"/>
        <v>Iron, Wisconsin</v>
      </c>
      <c r="B3123" t="s">
        <v>5051</v>
      </c>
      <c r="E3123" t="s">
        <v>2162</v>
      </c>
      <c r="F3123" s="25" t="s">
        <v>5112</v>
      </c>
      <c r="G3123" s="6"/>
      <c r="H3123" s="7">
        <v>5687</v>
      </c>
      <c r="I3123" s="8"/>
      <c r="J3123" s="8">
        <v>0</v>
      </c>
      <c r="K3123" s="8"/>
      <c r="L3123" s="8">
        <v>0</v>
      </c>
      <c r="M3123" s="8"/>
      <c r="N3123" s="8">
        <v>0</v>
      </c>
      <c r="O3123" s="8"/>
      <c r="P3123" s="8">
        <v>1</v>
      </c>
      <c r="Q3123" s="8"/>
      <c r="R3123" s="8">
        <v>0</v>
      </c>
      <c r="S3123" s="8"/>
      <c r="T3123" s="8">
        <v>0</v>
      </c>
      <c r="U3123" s="26">
        <v>0</v>
      </c>
      <c r="V3123" s="26">
        <v>0</v>
      </c>
      <c r="W3123" s="26">
        <v>5687</v>
      </c>
    </row>
    <row r="3124" spans="1:23">
      <c r="A3124" t="str">
        <f t="shared" si="48"/>
        <v>Monroe, Wisconsin</v>
      </c>
      <c r="B3124" t="s">
        <v>5051</v>
      </c>
      <c r="E3124" t="s">
        <v>171</v>
      </c>
      <c r="F3124" s="25" t="s">
        <v>5113</v>
      </c>
      <c r="G3124" s="6"/>
      <c r="H3124" s="7">
        <v>45771</v>
      </c>
      <c r="I3124" s="8"/>
      <c r="J3124" s="8">
        <v>0</v>
      </c>
      <c r="K3124" s="8"/>
      <c r="L3124" s="8">
        <v>0</v>
      </c>
      <c r="M3124" s="8"/>
      <c r="N3124" s="8">
        <v>0</v>
      </c>
      <c r="O3124" s="8"/>
      <c r="P3124" s="8">
        <v>1</v>
      </c>
      <c r="Q3124" s="8"/>
      <c r="R3124" s="8">
        <v>0</v>
      </c>
      <c r="S3124" s="8"/>
      <c r="T3124" s="8">
        <v>0</v>
      </c>
      <c r="U3124" s="26">
        <v>0</v>
      </c>
      <c r="V3124" s="26">
        <v>0</v>
      </c>
      <c r="W3124" s="26">
        <v>45771</v>
      </c>
    </row>
    <row r="3125" spans="1:23">
      <c r="A3125" t="str">
        <f t="shared" si="48"/>
        <v>Shawano, Wisconsin</v>
      </c>
      <c r="B3125" t="s">
        <v>5051</v>
      </c>
      <c r="E3125" t="s">
        <v>5114</v>
      </c>
      <c r="F3125" s="25" t="s">
        <v>5115</v>
      </c>
      <c r="G3125" s="6"/>
      <c r="H3125" s="7">
        <v>40904</v>
      </c>
      <c r="I3125" s="8"/>
      <c r="J3125" s="8">
        <v>0</v>
      </c>
      <c r="K3125" s="8"/>
      <c r="L3125" s="8">
        <v>0</v>
      </c>
      <c r="M3125" s="8"/>
      <c r="N3125" s="8">
        <v>0</v>
      </c>
      <c r="O3125" s="8"/>
      <c r="P3125" s="8">
        <v>1</v>
      </c>
      <c r="Q3125" s="8"/>
      <c r="R3125" s="8">
        <v>0</v>
      </c>
      <c r="S3125" s="8"/>
      <c r="T3125" s="8">
        <v>0</v>
      </c>
      <c r="U3125" s="26">
        <v>0</v>
      </c>
      <c r="V3125" s="26">
        <v>0</v>
      </c>
      <c r="W3125" s="26">
        <v>40904</v>
      </c>
    </row>
    <row r="3126" spans="1:23">
      <c r="A3126" t="str">
        <f t="shared" si="48"/>
        <v>Dodge, Wisconsin</v>
      </c>
      <c r="B3126" t="s">
        <v>5051</v>
      </c>
      <c r="E3126" t="s">
        <v>874</v>
      </c>
      <c r="F3126" s="25" t="s">
        <v>5116</v>
      </c>
      <c r="G3126" s="6"/>
      <c r="H3126" s="7">
        <v>87715</v>
      </c>
      <c r="I3126" s="8"/>
      <c r="J3126" s="8">
        <v>0</v>
      </c>
      <c r="K3126" s="8"/>
      <c r="L3126" s="8">
        <v>8.9710995838796104E-2</v>
      </c>
      <c r="M3126" s="8"/>
      <c r="N3126" s="8">
        <v>0</v>
      </c>
      <c r="O3126" s="8"/>
      <c r="P3126" s="8">
        <v>0.91028900416120395</v>
      </c>
      <c r="Q3126" s="8"/>
      <c r="R3126" s="8">
        <v>0</v>
      </c>
      <c r="S3126" s="8"/>
      <c r="T3126" s="8">
        <v>0</v>
      </c>
      <c r="U3126" s="26">
        <v>0</v>
      </c>
      <c r="V3126" s="26">
        <v>7869</v>
      </c>
      <c r="W3126" s="26">
        <v>79846</v>
      </c>
    </row>
    <row r="3127" spans="1:23">
      <c r="A3127" t="str">
        <f t="shared" si="48"/>
        <v>Calumet, Wisconsin</v>
      </c>
      <c r="B3127" t="s">
        <v>5051</v>
      </c>
      <c r="E3127" t="s">
        <v>5117</v>
      </c>
      <c r="F3127" s="25" t="s">
        <v>5118</v>
      </c>
      <c r="G3127" s="6"/>
      <c r="H3127" s="7">
        <v>49928</v>
      </c>
      <c r="I3127" s="8"/>
      <c r="J3127" s="8">
        <v>0.23093254286172088</v>
      </c>
      <c r="K3127" s="8"/>
      <c r="L3127" s="8">
        <v>0.19119532126261818</v>
      </c>
      <c r="M3127" s="8"/>
      <c r="N3127" s="8">
        <v>0</v>
      </c>
      <c r="O3127" s="8"/>
      <c r="P3127" s="8">
        <v>0.577872135875661</v>
      </c>
      <c r="Q3127" s="8"/>
      <c r="R3127" s="8">
        <v>0</v>
      </c>
      <c r="S3127" s="8"/>
      <c r="T3127" s="8">
        <v>0</v>
      </c>
      <c r="U3127" s="26">
        <v>11530</v>
      </c>
      <c r="V3127" s="26">
        <v>9546</v>
      </c>
      <c r="W3127" s="26">
        <v>28852.000000000004</v>
      </c>
    </row>
    <row r="3128" spans="1:23">
      <c r="A3128" t="str">
        <f t="shared" si="48"/>
        <v>Jefferson, Wisconsin</v>
      </c>
      <c r="B3128" t="s">
        <v>5051</v>
      </c>
      <c r="E3128" t="s">
        <v>101</v>
      </c>
      <c r="F3128" s="25" t="s">
        <v>5119</v>
      </c>
      <c r="G3128" s="6"/>
      <c r="H3128" s="7">
        <v>84701</v>
      </c>
      <c r="I3128" s="8"/>
      <c r="J3128" s="8">
        <v>0</v>
      </c>
      <c r="K3128" s="8"/>
      <c r="L3128" s="8">
        <v>0.12408354092631728</v>
      </c>
      <c r="M3128" s="8"/>
      <c r="N3128" s="8">
        <v>0</v>
      </c>
      <c r="O3128" s="8"/>
      <c r="P3128" s="8">
        <v>0.87591645907368276</v>
      </c>
      <c r="Q3128" s="8"/>
      <c r="R3128" s="8">
        <v>0</v>
      </c>
      <c r="S3128" s="8"/>
      <c r="T3128" s="8">
        <v>0</v>
      </c>
      <c r="U3128" s="26">
        <v>0</v>
      </c>
      <c r="V3128" s="26">
        <v>10510</v>
      </c>
      <c r="W3128" s="26">
        <v>74191</v>
      </c>
    </row>
    <row r="3129" spans="1:23">
      <c r="A3129" t="str">
        <f t="shared" si="48"/>
        <v>Burnett, Wisconsin</v>
      </c>
      <c r="B3129" t="s">
        <v>5051</v>
      </c>
      <c r="E3129" t="s">
        <v>5120</v>
      </c>
      <c r="F3129" s="25" t="s">
        <v>5121</v>
      </c>
      <c r="G3129" s="6"/>
      <c r="H3129" s="7">
        <v>15289</v>
      </c>
      <c r="I3129" s="8"/>
      <c r="J3129" s="8">
        <v>0</v>
      </c>
      <c r="K3129" s="8"/>
      <c r="L3129" s="8">
        <v>0</v>
      </c>
      <c r="M3129" s="8"/>
      <c r="N3129" s="8">
        <v>0</v>
      </c>
      <c r="O3129" s="8"/>
      <c r="P3129" s="8">
        <v>1</v>
      </c>
      <c r="Q3129" s="8"/>
      <c r="R3129" s="8">
        <v>0</v>
      </c>
      <c r="S3129" s="8"/>
      <c r="T3129" s="8">
        <v>0</v>
      </c>
      <c r="U3129" s="26">
        <v>0</v>
      </c>
      <c r="V3129" s="26">
        <v>0</v>
      </c>
      <c r="W3129" s="26">
        <v>15289</v>
      </c>
    </row>
    <row r="3130" spans="1:23">
      <c r="A3130" t="str">
        <f t="shared" si="48"/>
        <v>Chippewa, Wisconsin</v>
      </c>
      <c r="B3130" t="s">
        <v>5051</v>
      </c>
      <c r="E3130" t="s">
        <v>2158</v>
      </c>
      <c r="F3130" s="25" t="s">
        <v>5122</v>
      </c>
      <c r="G3130" s="6"/>
      <c r="H3130" s="7">
        <v>63892</v>
      </c>
      <c r="I3130" s="8"/>
      <c r="J3130" s="8">
        <v>4.8128091153822078E-2</v>
      </c>
      <c r="K3130" s="8"/>
      <c r="L3130" s="8">
        <v>0.23303386965504289</v>
      </c>
      <c r="M3130" s="8"/>
      <c r="N3130" s="8">
        <v>0</v>
      </c>
      <c r="O3130" s="8"/>
      <c r="P3130" s="8">
        <v>0.71883803919113509</v>
      </c>
      <c r="Q3130" s="8"/>
      <c r="R3130" s="8">
        <v>0</v>
      </c>
      <c r="S3130" s="8"/>
      <c r="T3130" s="8">
        <v>0</v>
      </c>
      <c r="U3130" s="26">
        <v>3075</v>
      </c>
      <c r="V3130" s="26">
        <v>14889</v>
      </c>
      <c r="W3130" s="26">
        <v>45928</v>
      </c>
    </row>
    <row r="3131" spans="1:23">
      <c r="A3131" t="str">
        <f t="shared" si="48"/>
        <v>Douglas, Wisconsin</v>
      </c>
      <c r="B3131" t="s">
        <v>5051</v>
      </c>
      <c r="E3131" t="s">
        <v>630</v>
      </c>
      <c r="F3131" s="25" t="s">
        <v>5123</v>
      </c>
      <c r="G3131" s="6"/>
      <c r="H3131" s="7">
        <v>43295</v>
      </c>
      <c r="I3131" s="8"/>
      <c r="J3131" s="8">
        <v>0</v>
      </c>
      <c r="K3131" s="8"/>
      <c r="L3131" s="8">
        <v>0.54015475228086385</v>
      </c>
      <c r="M3131" s="8"/>
      <c r="N3131" s="8">
        <v>0</v>
      </c>
      <c r="O3131" s="8"/>
      <c r="P3131" s="8">
        <v>0.45984524771913615</v>
      </c>
      <c r="Q3131" s="8"/>
      <c r="R3131" s="8">
        <v>0</v>
      </c>
      <c r="S3131" s="8"/>
      <c r="T3131" s="8">
        <v>0</v>
      </c>
      <c r="U3131" s="26">
        <v>0</v>
      </c>
      <c r="V3131" s="26">
        <v>23386</v>
      </c>
      <c r="W3131" s="26">
        <v>19909</v>
      </c>
    </row>
    <row r="3132" spans="1:23">
      <c r="A3132" t="str">
        <f t="shared" si="48"/>
        <v>Marquette, Wisconsin</v>
      </c>
      <c r="B3132" t="s">
        <v>5051</v>
      </c>
      <c r="E3132" t="s">
        <v>2147</v>
      </c>
      <c r="F3132" s="25" t="s">
        <v>5124</v>
      </c>
      <c r="G3132" s="6"/>
      <c r="H3132" s="7">
        <v>15304</v>
      </c>
      <c r="I3132" s="8"/>
      <c r="J3132" s="8">
        <v>0</v>
      </c>
      <c r="K3132" s="8"/>
      <c r="L3132" s="8">
        <v>0</v>
      </c>
      <c r="M3132" s="8"/>
      <c r="N3132" s="8">
        <v>0</v>
      </c>
      <c r="O3132" s="8"/>
      <c r="P3132" s="8">
        <v>1</v>
      </c>
      <c r="Q3132" s="8"/>
      <c r="R3132" s="8">
        <v>0</v>
      </c>
      <c r="S3132" s="8"/>
      <c r="T3132" s="8">
        <v>0</v>
      </c>
      <c r="U3132" s="26">
        <v>0</v>
      </c>
      <c r="V3132" s="26">
        <v>0</v>
      </c>
      <c r="W3132" s="26">
        <v>15304</v>
      </c>
    </row>
    <row r="3133" spans="1:23">
      <c r="A3133" t="str">
        <f t="shared" si="48"/>
        <v>Brown, Wisconsin</v>
      </c>
      <c r="B3133" t="s">
        <v>5051</v>
      </c>
      <c r="E3133" t="s">
        <v>1391</v>
      </c>
      <c r="F3133" s="25" t="s">
        <v>5125</v>
      </c>
      <c r="G3133" s="6"/>
      <c r="H3133" s="7">
        <v>261368</v>
      </c>
      <c r="I3133" s="8"/>
      <c r="J3133" s="8">
        <v>0.38731596828992071</v>
      </c>
      <c r="K3133" s="8"/>
      <c r="L3133" s="8">
        <v>0.37184735698325733</v>
      </c>
      <c r="M3133" s="8"/>
      <c r="N3133" s="8">
        <v>0</v>
      </c>
      <c r="O3133" s="8"/>
      <c r="P3133" s="8">
        <v>0.24083667472682199</v>
      </c>
      <c r="Q3133" s="8"/>
      <c r="R3133" s="8">
        <v>0</v>
      </c>
      <c r="S3133" s="8"/>
      <c r="T3133" s="8">
        <v>0</v>
      </c>
      <c r="U3133" s="26">
        <v>101232</v>
      </c>
      <c r="V3133" s="26">
        <v>97189</v>
      </c>
      <c r="W3133" s="26">
        <v>62947.000000000007</v>
      </c>
    </row>
    <row r="3134" spans="1:23">
      <c r="A3134" t="str">
        <f t="shared" si="48"/>
        <v>Richland, Wisconsin</v>
      </c>
      <c r="B3134" t="s">
        <v>5051</v>
      </c>
      <c r="E3134" t="s">
        <v>1414</v>
      </c>
      <c r="F3134" s="25" t="s">
        <v>5126</v>
      </c>
      <c r="G3134" s="6"/>
      <c r="H3134" s="7">
        <v>17459</v>
      </c>
      <c r="I3134" s="8"/>
      <c r="J3134" s="8">
        <v>0</v>
      </c>
      <c r="K3134" s="8"/>
      <c r="L3134" s="8">
        <v>0</v>
      </c>
      <c r="M3134" s="8"/>
      <c r="N3134" s="8">
        <v>0</v>
      </c>
      <c r="O3134" s="8"/>
      <c r="P3134" s="8">
        <v>1</v>
      </c>
      <c r="Q3134" s="8"/>
      <c r="R3134" s="8">
        <v>0</v>
      </c>
      <c r="S3134" s="8"/>
      <c r="T3134" s="8">
        <v>0</v>
      </c>
      <c r="U3134" s="26">
        <v>0</v>
      </c>
      <c r="V3134" s="26">
        <v>0</v>
      </c>
      <c r="W3134" s="26">
        <v>17459</v>
      </c>
    </row>
    <row r="3135" spans="1:23">
      <c r="A3135" t="str">
        <f t="shared" si="48"/>
        <v>Wood, Wisconsin</v>
      </c>
      <c r="B3135" t="s">
        <v>5051</v>
      </c>
      <c r="E3135" t="s">
        <v>3534</v>
      </c>
      <c r="F3135" s="25" t="s">
        <v>5127</v>
      </c>
      <c r="G3135" s="6"/>
      <c r="H3135" s="7">
        <v>73112</v>
      </c>
      <c r="I3135" s="8"/>
      <c r="J3135" s="8">
        <v>0</v>
      </c>
      <c r="K3135" s="8"/>
      <c r="L3135" s="8">
        <v>0</v>
      </c>
      <c r="M3135" s="8"/>
      <c r="N3135" s="8">
        <v>0</v>
      </c>
      <c r="O3135" s="8"/>
      <c r="P3135" s="8">
        <v>1</v>
      </c>
      <c r="Q3135" s="8"/>
      <c r="R3135" s="8">
        <v>0</v>
      </c>
      <c r="S3135" s="8"/>
      <c r="T3135" s="8">
        <v>0</v>
      </c>
      <c r="U3135" s="26">
        <v>0</v>
      </c>
      <c r="V3135" s="26">
        <v>0</v>
      </c>
      <c r="W3135" s="26">
        <v>73112</v>
      </c>
    </row>
    <row r="3136" spans="1:23">
      <c r="A3136" t="str">
        <f t="shared" si="48"/>
        <v>Winnebago, Wisconsin</v>
      </c>
      <c r="B3136" t="s">
        <v>5051</v>
      </c>
      <c r="E3136" t="s">
        <v>1202</v>
      </c>
      <c r="F3136" s="25" t="s">
        <v>5128</v>
      </c>
      <c r="G3136" s="6"/>
      <c r="H3136" s="7">
        <v>170411</v>
      </c>
      <c r="I3136" s="8"/>
      <c r="J3136" s="8">
        <v>0.44522947462311707</v>
      </c>
      <c r="K3136" s="8"/>
      <c r="L3136" s="8">
        <v>0.23237936518182511</v>
      </c>
      <c r="M3136" s="8"/>
      <c r="N3136" s="8">
        <v>0</v>
      </c>
      <c r="O3136" s="8"/>
      <c r="P3136" s="8">
        <v>0.32239116019505781</v>
      </c>
      <c r="Q3136" s="8"/>
      <c r="R3136" s="8">
        <v>0</v>
      </c>
      <c r="S3136" s="8"/>
      <c r="T3136" s="8">
        <v>0</v>
      </c>
      <c r="U3136" s="26">
        <v>75872</v>
      </c>
      <c r="V3136" s="26">
        <v>39600</v>
      </c>
      <c r="W3136" s="26">
        <v>54939</v>
      </c>
    </row>
    <row r="3137" spans="1:23">
      <c r="A3137" t="str">
        <f t="shared" si="48"/>
        <v>Lincoln, Wisconsin</v>
      </c>
      <c r="B3137" t="s">
        <v>5051</v>
      </c>
      <c r="E3137" t="s">
        <v>326</v>
      </c>
      <c r="F3137" s="25" t="s">
        <v>5129</v>
      </c>
      <c r="G3137" s="6"/>
      <c r="H3137" s="7">
        <v>27744</v>
      </c>
      <c r="I3137" s="8"/>
      <c r="J3137" s="8">
        <v>0</v>
      </c>
      <c r="K3137" s="8"/>
      <c r="L3137" s="8">
        <v>0</v>
      </c>
      <c r="M3137" s="8"/>
      <c r="N3137" s="8">
        <v>0</v>
      </c>
      <c r="O3137" s="8"/>
      <c r="P3137" s="8">
        <v>1</v>
      </c>
      <c r="Q3137" s="8"/>
      <c r="R3137" s="8">
        <v>0</v>
      </c>
      <c r="S3137" s="8"/>
      <c r="T3137" s="8">
        <v>0</v>
      </c>
      <c r="U3137" s="26">
        <v>0</v>
      </c>
      <c r="V3137" s="26">
        <v>0</v>
      </c>
      <c r="W3137" s="26">
        <v>27744</v>
      </c>
    </row>
    <row r="3138" spans="1:23">
      <c r="A3138" t="str">
        <f t="shared" si="48"/>
        <v>Pepin, Wisconsin</v>
      </c>
      <c r="B3138" t="s">
        <v>5051</v>
      </c>
      <c r="E3138" t="s">
        <v>5130</v>
      </c>
      <c r="F3138" s="25" t="s">
        <v>5131</v>
      </c>
      <c r="G3138" s="6"/>
      <c r="H3138" s="7">
        <v>7265</v>
      </c>
      <c r="I3138" s="8"/>
      <c r="J3138" s="8">
        <v>0</v>
      </c>
      <c r="K3138" s="8"/>
      <c r="L3138" s="8">
        <v>0</v>
      </c>
      <c r="M3138" s="8"/>
      <c r="N3138" s="8">
        <v>0</v>
      </c>
      <c r="O3138" s="8"/>
      <c r="P3138" s="8">
        <v>1</v>
      </c>
      <c r="Q3138" s="8"/>
      <c r="R3138" s="8">
        <v>0</v>
      </c>
      <c r="S3138" s="8"/>
      <c r="T3138" s="8">
        <v>0</v>
      </c>
      <c r="U3138" s="26">
        <v>0</v>
      </c>
      <c r="V3138" s="26">
        <v>0</v>
      </c>
      <c r="W3138" s="26">
        <v>7265</v>
      </c>
    </row>
    <row r="3139" spans="1:23">
      <c r="A3139" t="str">
        <f t="shared" si="48"/>
        <v>Iowa, Wisconsin</v>
      </c>
      <c r="B3139" t="s">
        <v>5051</v>
      </c>
      <c r="E3139" t="s">
        <v>1059</v>
      </c>
      <c r="F3139" s="25" t="s">
        <v>5132</v>
      </c>
      <c r="G3139" s="6"/>
      <c r="H3139" s="7">
        <v>23618</v>
      </c>
      <c r="I3139" s="8"/>
      <c r="J3139" s="8">
        <v>0</v>
      </c>
      <c r="K3139" s="8"/>
      <c r="L3139" s="8">
        <v>0</v>
      </c>
      <c r="M3139" s="8"/>
      <c r="N3139" s="8">
        <v>0</v>
      </c>
      <c r="O3139" s="8"/>
      <c r="P3139" s="8">
        <v>1</v>
      </c>
      <c r="Q3139" s="8"/>
      <c r="R3139" s="8">
        <v>0</v>
      </c>
      <c r="S3139" s="8"/>
      <c r="T3139" s="8">
        <v>0</v>
      </c>
      <c r="U3139" s="26">
        <v>0</v>
      </c>
      <c r="V3139" s="26">
        <v>0</v>
      </c>
      <c r="W3139" s="26">
        <v>23618</v>
      </c>
    </row>
    <row r="3140" spans="1:23">
      <c r="A3140" t="str">
        <f t="shared" si="48"/>
        <v>Marinette, Wisconsin</v>
      </c>
      <c r="B3140" t="s">
        <v>5051</v>
      </c>
      <c r="E3140" t="s">
        <v>5133</v>
      </c>
      <c r="F3140" s="25" t="s">
        <v>5134</v>
      </c>
      <c r="G3140" s="6"/>
      <c r="H3140" s="7">
        <v>40391</v>
      </c>
      <c r="I3140" s="8"/>
      <c r="J3140" s="8">
        <v>0</v>
      </c>
      <c r="K3140" s="8"/>
      <c r="L3140" s="8">
        <v>0</v>
      </c>
      <c r="M3140" s="8"/>
      <c r="N3140" s="8">
        <v>0</v>
      </c>
      <c r="O3140" s="8"/>
      <c r="P3140" s="8">
        <v>1</v>
      </c>
      <c r="Q3140" s="8"/>
      <c r="R3140" s="8">
        <v>0</v>
      </c>
      <c r="S3140" s="8"/>
      <c r="T3140" s="8">
        <v>0</v>
      </c>
      <c r="U3140" s="26">
        <v>0</v>
      </c>
      <c r="V3140" s="26">
        <v>0</v>
      </c>
      <c r="W3140" s="26">
        <v>40391</v>
      </c>
    </row>
    <row r="3141" spans="1:23">
      <c r="A3141" t="str">
        <f t="shared" si="48"/>
        <v>Price, Wisconsin</v>
      </c>
      <c r="B3141" t="s">
        <v>5051</v>
      </c>
      <c r="E3141" t="s">
        <v>5135</v>
      </c>
      <c r="F3141" s="25" t="s">
        <v>5136</v>
      </c>
      <c r="G3141" s="6"/>
      <c r="H3141" s="7">
        <v>13416</v>
      </c>
      <c r="I3141" s="8"/>
      <c r="J3141" s="8">
        <v>0</v>
      </c>
      <c r="K3141" s="8"/>
      <c r="L3141" s="8">
        <v>0</v>
      </c>
      <c r="M3141" s="8"/>
      <c r="N3141" s="8">
        <v>0</v>
      </c>
      <c r="O3141" s="8"/>
      <c r="P3141" s="8">
        <v>1</v>
      </c>
      <c r="Q3141" s="8"/>
      <c r="R3141" s="8">
        <v>0</v>
      </c>
      <c r="S3141" s="8"/>
      <c r="T3141" s="8">
        <v>0</v>
      </c>
      <c r="U3141" s="26">
        <v>0</v>
      </c>
      <c r="V3141" s="26">
        <v>0</v>
      </c>
      <c r="W3141" s="26">
        <v>13416</v>
      </c>
    </row>
    <row r="3142" spans="1:23">
      <c r="A3142" t="str">
        <f t="shared" ref="A3142:A3205" si="49">E3142&amp;", "&amp;B3142</f>
        <v>Grant, Wisconsin</v>
      </c>
      <c r="B3142" t="s">
        <v>5051</v>
      </c>
      <c r="E3142" t="s">
        <v>337</v>
      </c>
      <c r="F3142" s="25" t="s">
        <v>5137</v>
      </c>
      <c r="G3142" s="6"/>
      <c r="H3142" s="7">
        <v>51733</v>
      </c>
      <c r="I3142" s="8"/>
      <c r="J3142" s="8">
        <v>0</v>
      </c>
      <c r="K3142" s="8"/>
      <c r="L3142" s="8">
        <v>0</v>
      </c>
      <c r="M3142" s="8"/>
      <c r="N3142" s="8">
        <v>0</v>
      </c>
      <c r="O3142" s="8"/>
      <c r="P3142" s="8">
        <v>1</v>
      </c>
      <c r="Q3142" s="8"/>
      <c r="R3142" s="8">
        <v>0</v>
      </c>
      <c r="S3142" s="8"/>
      <c r="T3142" s="8">
        <v>0</v>
      </c>
      <c r="U3142" s="26">
        <v>0</v>
      </c>
      <c r="V3142" s="26">
        <v>0</v>
      </c>
      <c r="W3142" s="26">
        <v>51733</v>
      </c>
    </row>
    <row r="3143" spans="1:23">
      <c r="A3143" t="str">
        <f t="shared" si="49"/>
        <v>Columbia, Wisconsin</v>
      </c>
      <c r="B3143" t="s">
        <v>5051</v>
      </c>
      <c r="E3143" t="s">
        <v>328</v>
      </c>
      <c r="F3143" s="25" t="s">
        <v>5138</v>
      </c>
      <c r="G3143" s="6"/>
      <c r="H3143" s="7">
        <v>57133</v>
      </c>
      <c r="I3143" s="8"/>
      <c r="J3143" s="8">
        <v>0</v>
      </c>
      <c r="K3143" s="8"/>
      <c r="L3143" s="8">
        <v>0</v>
      </c>
      <c r="M3143" s="8"/>
      <c r="N3143" s="8">
        <v>0</v>
      </c>
      <c r="O3143" s="8"/>
      <c r="P3143" s="8">
        <v>1</v>
      </c>
      <c r="Q3143" s="8"/>
      <c r="R3143" s="8">
        <v>0</v>
      </c>
      <c r="S3143" s="8"/>
      <c r="T3143" s="8">
        <v>0</v>
      </c>
      <c r="U3143" s="26">
        <v>0</v>
      </c>
      <c r="V3143" s="26">
        <v>0</v>
      </c>
      <c r="W3143" s="26">
        <v>57133</v>
      </c>
    </row>
    <row r="3144" spans="1:23">
      <c r="A3144" t="str">
        <f t="shared" si="49"/>
        <v>Clark, Wisconsin</v>
      </c>
      <c r="B3144" t="s">
        <v>5051</v>
      </c>
      <c r="E3144" t="s">
        <v>248</v>
      </c>
      <c r="F3144" s="25" t="s">
        <v>5139</v>
      </c>
      <c r="G3144" s="6"/>
      <c r="H3144" s="7">
        <v>34579</v>
      </c>
      <c r="I3144" s="8"/>
      <c r="J3144" s="8">
        <v>0</v>
      </c>
      <c r="K3144" s="8"/>
      <c r="L3144" s="8">
        <v>0</v>
      </c>
      <c r="M3144" s="8"/>
      <c r="N3144" s="8">
        <v>0</v>
      </c>
      <c r="O3144" s="8"/>
      <c r="P3144" s="8">
        <v>1</v>
      </c>
      <c r="Q3144" s="8"/>
      <c r="R3144" s="8">
        <v>0</v>
      </c>
      <c r="S3144" s="8"/>
      <c r="T3144" s="8">
        <v>0</v>
      </c>
      <c r="U3144" s="26">
        <v>0</v>
      </c>
      <c r="V3144" s="26">
        <v>0</v>
      </c>
      <c r="W3144" s="26">
        <v>34579</v>
      </c>
    </row>
    <row r="3145" spans="1:23">
      <c r="A3145" t="str">
        <f t="shared" si="49"/>
        <v>St. Croix, Wisconsin</v>
      </c>
      <c r="B3145" t="s">
        <v>5051</v>
      </c>
      <c r="E3145" t="s">
        <v>5140</v>
      </c>
      <c r="F3145" s="25" t="s">
        <v>5141</v>
      </c>
      <c r="G3145" s="6"/>
      <c r="H3145" s="7">
        <v>88732</v>
      </c>
      <c r="I3145" s="8"/>
      <c r="J3145" s="8">
        <v>0</v>
      </c>
      <c r="K3145" s="8"/>
      <c r="L3145" s="8">
        <v>0.18923274579633054</v>
      </c>
      <c r="M3145" s="8"/>
      <c r="N3145" s="8">
        <v>0</v>
      </c>
      <c r="O3145" s="8"/>
      <c r="P3145" s="8">
        <v>0.81076725420366946</v>
      </c>
      <c r="Q3145" s="8"/>
      <c r="R3145" s="8">
        <v>0</v>
      </c>
      <c r="S3145" s="8"/>
      <c r="T3145" s="8">
        <v>0</v>
      </c>
      <c r="U3145" s="26">
        <v>0</v>
      </c>
      <c r="V3145" s="26">
        <v>16791</v>
      </c>
      <c r="W3145" s="26">
        <v>71941</v>
      </c>
    </row>
    <row r="3146" spans="1:23">
      <c r="A3146" t="str">
        <f t="shared" si="49"/>
        <v>Juneau, Wisconsin</v>
      </c>
      <c r="B3146" t="s">
        <v>5051</v>
      </c>
      <c r="E3146" t="s">
        <v>5142</v>
      </c>
      <c r="F3146" s="25" t="s">
        <v>5143</v>
      </c>
      <c r="G3146" s="6"/>
      <c r="H3146" s="7">
        <v>26478</v>
      </c>
      <c r="I3146" s="8"/>
      <c r="J3146" s="8">
        <v>0</v>
      </c>
      <c r="K3146" s="8"/>
      <c r="L3146" s="8">
        <v>0</v>
      </c>
      <c r="M3146" s="8"/>
      <c r="N3146" s="8">
        <v>0</v>
      </c>
      <c r="O3146" s="8"/>
      <c r="P3146" s="8">
        <v>1</v>
      </c>
      <c r="Q3146" s="8"/>
      <c r="R3146" s="8">
        <v>0</v>
      </c>
      <c r="S3146" s="8"/>
      <c r="T3146" s="8">
        <v>0</v>
      </c>
      <c r="U3146" s="26">
        <v>0</v>
      </c>
      <c r="V3146" s="26">
        <v>0</v>
      </c>
      <c r="W3146" s="26">
        <v>26478</v>
      </c>
    </row>
    <row r="3147" spans="1:23">
      <c r="A3147" t="str">
        <f t="shared" si="49"/>
        <v>Rusk, Wisconsin</v>
      </c>
      <c r="B3147" t="s">
        <v>5051</v>
      </c>
      <c r="E3147" t="s">
        <v>4390</v>
      </c>
      <c r="F3147" s="25" t="s">
        <v>5144</v>
      </c>
      <c r="G3147" s="6"/>
      <c r="H3147" s="7">
        <v>14132</v>
      </c>
      <c r="I3147" s="8"/>
      <c r="J3147" s="8">
        <v>0</v>
      </c>
      <c r="K3147" s="8"/>
      <c r="L3147" s="8">
        <v>0</v>
      </c>
      <c r="M3147" s="8"/>
      <c r="N3147" s="8">
        <v>0</v>
      </c>
      <c r="O3147" s="8"/>
      <c r="P3147" s="8">
        <v>1</v>
      </c>
      <c r="Q3147" s="8"/>
      <c r="R3147" s="8">
        <v>0</v>
      </c>
      <c r="S3147" s="8"/>
      <c r="T3147" s="8">
        <v>0</v>
      </c>
      <c r="U3147" s="26">
        <v>0</v>
      </c>
      <c r="V3147" s="26">
        <v>0</v>
      </c>
      <c r="W3147" s="26">
        <v>14132</v>
      </c>
    </row>
    <row r="3148" spans="1:23">
      <c r="A3148" t="str">
        <f t="shared" si="49"/>
        <v>Waukesha, Wisconsin</v>
      </c>
      <c r="B3148" t="s">
        <v>5051</v>
      </c>
      <c r="E3148" t="s">
        <v>5145</v>
      </c>
      <c r="F3148" s="25" t="s">
        <v>5146</v>
      </c>
      <c r="G3148" s="6"/>
      <c r="H3148" s="7">
        <v>400475</v>
      </c>
      <c r="I3148" s="8"/>
      <c r="J3148" s="8">
        <v>0.15968287658405644</v>
      </c>
      <c r="K3148" s="8"/>
      <c r="L3148" s="8">
        <v>0.62073038267057867</v>
      </c>
      <c r="M3148" s="8"/>
      <c r="N3148" s="8">
        <v>0</v>
      </c>
      <c r="O3148" s="8"/>
      <c r="P3148" s="8">
        <v>0.21958674074536488</v>
      </c>
      <c r="Q3148" s="8"/>
      <c r="R3148" s="8">
        <v>0</v>
      </c>
      <c r="S3148" s="8"/>
      <c r="T3148" s="8">
        <v>0</v>
      </c>
      <c r="U3148" s="26">
        <v>63949.000000000007</v>
      </c>
      <c r="V3148" s="26">
        <v>248587</v>
      </c>
      <c r="W3148" s="26">
        <v>87939</v>
      </c>
    </row>
    <row r="3149" spans="1:23">
      <c r="A3149" t="str">
        <f t="shared" si="49"/>
        <v>Buffalo, Wisconsin</v>
      </c>
      <c r="B3149" t="s">
        <v>5051</v>
      </c>
      <c r="E3149" t="s">
        <v>3152</v>
      </c>
      <c r="F3149" s="25" t="s">
        <v>5147</v>
      </c>
      <c r="G3149" s="6"/>
      <c r="H3149" s="7">
        <v>13126</v>
      </c>
      <c r="I3149" s="8"/>
      <c r="J3149" s="8">
        <v>0</v>
      </c>
      <c r="K3149" s="8"/>
      <c r="L3149" s="8">
        <v>0</v>
      </c>
      <c r="M3149" s="8"/>
      <c r="N3149" s="8">
        <v>0</v>
      </c>
      <c r="O3149" s="8"/>
      <c r="P3149" s="8">
        <v>1</v>
      </c>
      <c r="Q3149" s="8"/>
      <c r="R3149" s="8">
        <v>0</v>
      </c>
      <c r="S3149" s="8"/>
      <c r="T3149" s="8">
        <v>0</v>
      </c>
      <c r="U3149" s="26">
        <v>0</v>
      </c>
      <c r="V3149" s="26">
        <v>0</v>
      </c>
      <c r="W3149" s="26">
        <v>13126</v>
      </c>
    </row>
    <row r="3150" spans="1:23">
      <c r="A3150" t="str">
        <f t="shared" si="49"/>
        <v>Menominee, Wisconsin</v>
      </c>
      <c r="B3150" t="s">
        <v>5051</v>
      </c>
      <c r="E3150" t="s">
        <v>2141</v>
      </c>
      <c r="F3150" s="25" t="s">
        <v>5148</v>
      </c>
      <c r="G3150" s="6"/>
      <c r="H3150" s="7">
        <v>4558</v>
      </c>
      <c r="I3150" s="8"/>
      <c r="J3150" s="8">
        <v>0</v>
      </c>
      <c r="K3150" s="8"/>
      <c r="L3150" s="8">
        <v>0</v>
      </c>
      <c r="M3150" s="8"/>
      <c r="N3150" s="8">
        <v>0</v>
      </c>
      <c r="O3150" s="8"/>
      <c r="P3150" s="8">
        <v>1</v>
      </c>
      <c r="Q3150" s="8"/>
      <c r="R3150" s="8">
        <v>0</v>
      </c>
      <c r="S3150" s="8"/>
      <c r="T3150" s="8">
        <v>0</v>
      </c>
      <c r="U3150" s="26">
        <v>0</v>
      </c>
      <c r="V3150" s="26">
        <v>0</v>
      </c>
      <c r="W3150" s="26">
        <v>4558</v>
      </c>
    </row>
    <row r="3151" spans="1:23">
      <c r="A3151" t="str">
        <f t="shared" si="49"/>
        <v>Manitowoc, Wisconsin</v>
      </c>
      <c r="B3151" t="s">
        <v>5051</v>
      </c>
      <c r="E3151" t="s">
        <v>5149</v>
      </c>
      <c r="F3151" s="25" t="s">
        <v>5150</v>
      </c>
      <c r="G3151" s="6"/>
      <c r="H3151" s="7">
        <v>79185</v>
      </c>
      <c r="I3151" s="8"/>
      <c r="J3151" s="8">
        <v>0</v>
      </c>
      <c r="K3151" s="8"/>
      <c r="L3151" s="8">
        <v>0</v>
      </c>
      <c r="M3151" s="8"/>
      <c r="N3151" s="8">
        <v>0</v>
      </c>
      <c r="O3151" s="8"/>
      <c r="P3151" s="8">
        <v>1</v>
      </c>
      <c r="Q3151" s="8"/>
      <c r="R3151" s="8">
        <v>0</v>
      </c>
      <c r="S3151" s="8"/>
      <c r="T3151" s="8">
        <v>0</v>
      </c>
      <c r="U3151" s="26">
        <v>0</v>
      </c>
      <c r="V3151" s="26">
        <v>0</v>
      </c>
      <c r="W3151" s="26">
        <v>79185</v>
      </c>
    </row>
    <row r="3152" spans="1:23">
      <c r="A3152" t="str">
        <f t="shared" si="49"/>
        <v>Door, Wisconsin</v>
      </c>
      <c r="B3152" t="s">
        <v>5051</v>
      </c>
      <c r="E3152" t="s">
        <v>5151</v>
      </c>
      <c r="F3152" s="25" t="s">
        <v>5152</v>
      </c>
      <c r="G3152" s="6"/>
      <c r="H3152" s="7">
        <v>27472</v>
      </c>
      <c r="I3152" s="8"/>
      <c r="J3152" s="8">
        <v>0</v>
      </c>
      <c r="K3152" s="8"/>
      <c r="L3152" s="8">
        <v>0</v>
      </c>
      <c r="M3152" s="8"/>
      <c r="N3152" s="8">
        <v>0</v>
      </c>
      <c r="O3152" s="8"/>
      <c r="P3152" s="8">
        <v>1</v>
      </c>
      <c r="Q3152" s="8"/>
      <c r="R3152" s="8">
        <v>0</v>
      </c>
      <c r="S3152" s="8"/>
      <c r="T3152" s="8">
        <v>0</v>
      </c>
      <c r="U3152" s="26">
        <v>0</v>
      </c>
      <c r="V3152" s="26">
        <v>0</v>
      </c>
      <c r="W3152" s="26">
        <v>27472</v>
      </c>
    </row>
    <row r="3153" spans="1:23">
      <c r="A3153" t="str">
        <f t="shared" si="49"/>
        <v>Milwaukee, Wisconsin</v>
      </c>
      <c r="B3153" t="s">
        <v>5051</v>
      </c>
      <c r="E3153" t="s">
        <v>5153</v>
      </c>
      <c r="F3153" s="25" t="s">
        <v>5154</v>
      </c>
      <c r="G3153" s="6"/>
      <c r="H3153" s="7">
        <v>951226</v>
      </c>
      <c r="I3153" s="8"/>
      <c r="J3153" s="8">
        <v>0.62452876603457008</v>
      </c>
      <c r="K3153" s="8"/>
      <c r="L3153" s="8">
        <v>0.3670484196184714</v>
      </c>
      <c r="M3153" s="8"/>
      <c r="N3153" s="8">
        <v>0</v>
      </c>
      <c r="O3153" s="8"/>
      <c r="P3153" s="8">
        <v>8.4228143469585563E-3</v>
      </c>
      <c r="Q3153" s="8"/>
      <c r="R3153" s="8">
        <v>0</v>
      </c>
      <c r="S3153" s="8"/>
      <c r="T3153" s="8">
        <v>0</v>
      </c>
      <c r="U3153" s="26">
        <v>594068</v>
      </c>
      <c r="V3153" s="26">
        <v>349146.00000000006</v>
      </c>
      <c r="W3153" s="26">
        <v>8012</v>
      </c>
    </row>
    <row r="3154" spans="1:23">
      <c r="A3154" t="str">
        <f t="shared" si="49"/>
        <v>Racine, Wisconsin</v>
      </c>
      <c r="B3154" t="s">
        <v>5051</v>
      </c>
      <c r="E3154" t="s">
        <v>5155</v>
      </c>
      <c r="F3154" s="25" t="s">
        <v>5156</v>
      </c>
      <c r="G3154" s="6"/>
      <c r="H3154" s="7">
        <v>195602</v>
      </c>
      <c r="I3154" s="8"/>
      <c r="J3154" s="8">
        <v>0.38469443052729524</v>
      </c>
      <c r="K3154" s="8"/>
      <c r="L3154" s="8">
        <v>0.38282839643766425</v>
      </c>
      <c r="M3154" s="8"/>
      <c r="N3154" s="8">
        <v>0</v>
      </c>
      <c r="O3154" s="8"/>
      <c r="P3154" s="8">
        <v>0.23247717303504054</v>
      </c>
      <c r="Q3154" s="8"/>
      <c r="R3154" s="8">
        <v>0</v>
      </c>
      <c r="S3154" s="8"/>
      <c r="T3154" s="8">
        <v>0</v>
      </c>
      <c r="U3154" s="26">
        <v>75247</v>
      </c>
      <c r="V3154" s="26">
        <v>74882</v>
      </c>
      <c r="W3154" s="26">
        <v>45473</v>
      </c>
    </row>
    <row r="3155" spans="1:23">
      <c r="A3155" t="str">
        <f t="shared" si="49"/>
        <v>Dane, Wisconsin</v>
      </c>
      <c r="B3155" t="s">
        <v>5051</v>
      </c>
      <c r="E3155" t="s">
        <v>5157</v>
      </c>
      <c r="F3155" s="25" t="s">
        <v>5158</v>
      </c>
      <c r="G3155" s="6"/>
      <c r="H3155" s="7">
        <v>536078</v>
      </c>
      <c r="I3155" s="8"/>
      <c r="J3155" s="8">
        <v>0.44053477292483556</v>
      </c>
      <c r="K3155" s="8"/>
      <c r="L3155" s="8">
        <v>0.25213681591111742</v>
      </c>
      <c r="M3155" s="8"/>
      <c r="N3155" s="8">
        <v>0</v>
      </c>
      <c r="O3155" s="8"/>
      <c r="P3155" s="8">
        <v>0.30732841116404702</v>
      </c>
      <c r="Q3155" s="8"/>
      <c r="R3155" s="8">
        <v>0</v>
      </c>
      <c r="S3155" s="8"/>
      <c r="T3155" s="8">
        <v>0</v>
      </c>
      <c r="U3155" s="26">
        <v>236161</v>
      </c>
      <c r="V3155" s="26">
        <v>135165</v>
      </c>
      <c r="W3155" s="26">
        <v>164752</v>
      </c>
    </row>
    <row r="3156" spans="1:23">
      <c r="A3156" t="str">
        <f t="shared" si="49"/>
        <v>Wetzel, West Virginia</v>
      </c>
      <c r="B3156" t="s">
        <v>5159</v>
      </c>
      <c r="E3156" t="s">
        <v>5160</v>
      </c>
      <c r="F3156" s="25" t="s">
        <v>5161</v>
      </c>
      <c r="G3156" s="6"/>
      <c r="H3156" s="7">
        <v>15436</v>
      </c>
      <c r="I3156" s="8"/>
      <c r="J3156" s="8">
        <v>0</v>
      </c>
      <c r="K3156" s="8"/>
      <c r="L3156" s="8">
        <v>0</v>
      </c>
      <c r="M3156" s="8"/>
      <c r="N3156" s="8">
        <v>0</v>
      </c>
      <c r="O3156" s="8"/>
      <c r="P3156" s="8">
        <v>1</v>
      </c>
      <c r="Q3156" s="8"/>
      <c r="R3156" s="8">
        <v>0</v>
      </c>
      <c r="S3156" s="8"/>
      <c r="T3156" s="8">
        <v>0</v>
      </c>
      <c r="U3156" s="26">
        <v>0</v>
      </c>
      <c r="V3156" s="26">
        <v>0</v>
      </c>
      <c r="W3156" s="26">
        <v>15436</v>
      </c>
    </row>
    <row r="3157" spans="1:23">
      <c r="A3157" t="str">
        <f t="shared" si="49"/>
        <v>Marshall, West Virginia</v>
      </c>
      <c r="B3157" t="s">
        <v>5159</v>
      </c>
      <c r="E3157" t="s">
        <v>165</v>
      </c>
      <c r="F3157" s="25" t="s">
        <v>5162</v>
      </c>
      <c r="G3157" s="6"/>
      <c r="H3157" s="7">
        <v>31308</v>
      </c>
      <c r="I3157" s="8"/>
      <c r="J3157" s="8">
        <v>0</v>
      </c>
      <c r="K3157" s="8"/>
      <c r="L3157" s="8">
        <v>0.35939695924364379</v>
      </c>
      <c r="M3157" s="8"/>
      <c r="N3157" s="8">
        <v>0</v>
      </c>
      <c r="O3157" s="8"/>
      <c r="P3157" s="8">
        <v>0.64060304075635632</v>
      </c>
      <c r="Q3157" s="8"/>
      <c r="R3157" s="8">
        <v>0</v>
      </c>
      <c r="S3157" s="8"/>
      <c r="T3157" s="8">
        <v>0</v>
      </c>
      <c r="U3157" s="26">
        <v>0</v>
      </c>
      <c r="V3157" s="26">
        <v>11252</v>
      </c>
      <c r="W3157" s="26">
        <v>20056.000000000004</v>
      </c>
    </row>
    <row r="3158" spans="1:23">
      <c r="A3158" t="str">
        <f t="shared" si="49"/>
        <v>Hancock, West Virginia</v>
      </c>
      <c r="B3158" t="s">
        <v>5159</v>
      </c>
      <c r="E3158" t="s">
        <v>835</v>
      </c>
      <c r="F3158" s="25" t="s">
        <v>5163</v>
      </c>
      <c r="G3158" s="6"/>
      <c r="H3158" s="7">
        <v>29383</v>
      </c>
      <c r="I3158" s="8"/>
      <c r="J3158" s="8">
        <v>0.50808290508116938</v>
      </c>
      <c r="K3158" s="8"/>
      <c r="L3158" s="8">
        <v>0.1122417724534595</v>
      </c>
      <c r="M3158" s="8"/>
      <c r="N3158" s="8">
        <v>0</v>
      </c>
      <c r="O3158" s="8"/>
      <c r="P3158" s="8">
        <v>0.37967532246537111</v>
      </c>
      <c r="Q3158" s="8"/>
      <c r="R3158" s="8">
        <v>0</v>
      </c>
      <c r="S3158" s="8"/>
      <c r="T3158" s="8">
        <v>0</v>
      </c>
      <c r="U3158" s="26">
        <v>14929</v>
      </c>
      <c r="V3158" s="26">
        <v>3298.0000000000005</v>
      </c>
      <c r="W3158" s="26">
        <v>11156</v>
      </c>
    </row>
    <row r="3159" spans="1:23">
      <c r="A3159" t="str">
        <f t="shared" si="49"/>
        <v>Brooke, West Virginia</v>
      </c>
      <c r="B3159" t="s">
        <v>5159</v>
      </c>
      <c r="E3159" t="s">
        <v>5164</v>
      </c>
      <c r="F3159" s="25" t="s">
        <v>5165</v>
      </c>
      <c r="G3159" s="6"/>
      <c r="H3159" s="7">
        <v>22459</v>
      </c>
      <c r="I3159" s="8"/>
      <c r="J3159" s="8">
        <v>0.11781468453626609</v>
      </c>
      <c r="K3159" s="8"/>
      <c r="L3159" s="8">
        <v>0.27071552606972704</v>
      </c>
      <c r="M3159" s="8"/>
      <c r="N3159" s="8">
        <v>0</v>
      </c>
      <c r="O3159" s="8"/>
      <c r="P3159" s="8">
        <v>0.61146978939400687</v>
      </c>
      <c r="Q3159" s="8"/>
      <c r="R3159" s="8">
        <v>0</v>
      </c>
      <c r="S3159" s="8"/>
      <c r="T3159" s="8">
        <v>0</v>
      </c>
      <c r="U3159" s="26">
        <v>2646</v>
      </c>
      <c r="V3159" s="26">
        <v>6080</v>
      </c>
      <c r="W3159" s="26">
        <v>13733</v>
      </c>
    </row>
    <row r="3160" spans="1:23">
      <c r="A3160" t="str">
        <f t="shared" si="49"/>
        <v>Ohio, West Virginia</v>
      </c>
      <c r="B3160" t="s">
        <v>5159</v>
      </c>
      <c r="E3160" t="s">
        <v>1442</v>
      </c>
      <c r="F3160" s="25" t="s">
        <v>5166</v>
      </c>
      <c r="G3160" s="6"/>
      <c r="H3160" s="7">
        <v>42143</v>
      </c>
      <c r="I3160" s="8"/>
      <c r="J3160" s="8">
        <v>0.561587926820587</v>
      </c>
      <c r="K3160" s="8"/>
      <c r="L3160" s="8">
        <v>0.16275538049023563</v>
      </c>
      <c r="M3160" s="8"/>
      <c r="N3160" s="8">
        <v>0</v>
      </c>
      <c r="O3160" s="8"/>
      <c r="P3160" s="8">
        <v>0.27565669268917731</v>
      </c>
      <c r="Q3160" s="8"/>
      <c r="R3160" s="8">
        <v>0</v>
      </c>
      <c r="S3160" s="8"/>
      <c r="T3160" s="8">
        <v>0</v>
      </c>
      <c r="U3160" s="26">
        <v>23666.999999999996</v>
      </c>
      <c r="V3160" s="26">
        <v>6859</v>
      </c>
      <c r="W3160" s="26">
        <v>11617</v>
      </c>
    </row>
    <row r="3161" spans="1:23">
      <c r="A3161" t="str">
        <f t="shared" si="49"/>
        <v>Cabell, West Virginia</v>
      </c>
      <c r="B3161" t="s">
        <v>5159</v>
      </c>
      <c r="E3161" t="s">
        <v>5167</v>
      </c>
      <c r="F3161" s="25" t="s">
        <v>5168</v>
      </c>
      <c r="G3161" s="6"/>
      <c r="H3161" s="7">
        <v>94339</v>
      </c>
      <c r="I3161" s="8"/>
      <c r="J3161" s="8">
        <v>0.42575180996194578</v>
      </c>
      <c r="K3161" s="8"/>
      <c r="L3161" s="8">
        <v>0.27915284240875987</v>
      </c>
      <c r="M3161" s="8"/>
      <c r="N3161" s="8">
        <v>0</v>
      </c>
      <c r="O3161" s="8"/>
      <c r="P3161" s="8">
        <v>0.29509534762929435</v>
      </c>
      <c r="Q3161" s="8"/>
      <c r="R3161" s="8">
        <v>0</v>
      </c>
      <c r="S3161" s="8"/>
      <c r="T3161" s="8">
        <v>0</v>
      </c>
      <c r="U3161" s="26">
        <v>40165</v>
      </c>
      <c r="V3161" s="26">
        <v>26334.999999999996</v>
      </c>
      <c r="W3161" s="26">
        <v>27839</v>
      </c>
    </row>
    <row r="3162" spans="1:23">
      <c r="A3162" t="str">
        <f t="shared" si="49"/>
        <v>Wayne, West Virginia</v>
      </c>
      <c r="B3162" t="s">
        <v>5159</v>
      </c>
      <c r="E3162" t="s">
        <v>919</v>
      </c>
      <c r="F3162" s="25" t="s">
        <v>5169</v>
      </c>
      <c r="G3162" s="6"/>
      <c r="H3162" s="7">
        <v>40303</v>
      </c>
      <c r="I3162" s="8"/>
      <c r="J3162" s="8">
        <v>9.1010594744808077E-2</v>
      </c>
      <c r="K3162" s="8"/>
      <c r="L3162" s="8">
        <v>0.21402873235243033</v>
      </c>
      <c r="M3162" s="8"/>
      <c r="N3162" s="8">
        <v>0</v>
      </c>
      <c r="O3162" s="8"/>
      <c r="P3162" s="8">
        <v>0.69496067290276164</v>
      </c>
      <c r="Q3162" s="8"/>
      <c r="R3162" s="8">
        <v>0</v>
      </c>
      <c r="S3162" s="8"/>
      <c r="T3162" s="8">
        <v>0</v>
      </c>
      <c r="U3162" s="26">
        <v>3668</v>
      </c>
      <c r="V3162" s="26">
        <v>8626</v>
      </c>
      <c r="W3162" s="26">
        <v>28009.000000000004</v>
      </c>
    </row>
    <row r="3163" spans="1:23">
      <c r="A3163" t="str">
        <f t="shared" si="49"/>
        <v>Putnam, West Virginia</v>
      </c>
      <c r="B3163" t="s">
        <v>5159</v>
      </c>
      <c r="E3163" t="s">
        <v>706</v>
      </c>
      <c r="F3163" s="25" t="s">
        <v>5170</v>
      </c>
      <c r="G3163" s="6"/>
      <c r="H3163" s="7">
        <v>56610</v>
      </c>
      <c r="I3163" s="8"/>
      <c r="J3163" s="8">
        <v>0</v>
      </c>
      <c r="K3163" s="8"/>
      <c r="L3163" s="8">
        <v>0.4725313548842961</v>
      </c>
      <c r="M3163" s="8"/>
      <c r="N3163" s="8">
        <v>0</v>
      </c>
      <c r="O3163" s="8"/>
      <c r="P3163" s="8">
        <v>0.5274686451157039</v>
      </c>
      <c r="Q3163" s="8"/>
      <c r="R3163" s="8">
        <v>0</v>
      </c>
      <c r="S3163" s="8"/>
      <c r="T3163" s="8">
        <v>0</v>
      </c>
      <c r="U3163" s="26">
        <v>0</v>
      </c>
      <c r="V3163" s="26">
        <v>26750.000000000004</v>
      </c>
      <c r="W3163" s="26">
        <v>29859.999999999996</v>
      </c>
    </row>
    <row r="3164" spans="1:23">
      <c r="A3164" t="str">
        <f t="shared" si="49"/>
        <v>Boone, West Virginia</v>
      </c>
      <c r="B3164" t="s">
        <v>5159</v>
      </c>
      <c r="E3164" t="s">
        <v>292</v>
      </c>
      <c r="F3164" s="25" t="s">
        <v>5171</v>
      </c>
      <c r="G3164" s="6"/>
      <c r="H3164" s="7">
        <v>22368</v>
      </c>
      <c r="I3164" s="8"/>
      <c r="J3164" s="8">
        <v>0</v>
      </c>
      <c r="K3164" s="8"/>
      <c r="L3164" s="8">
        <v>0</v>
      </c>
      <c r="M3164" s="8"/>
      <c r="N3164" s="8">
        <v>0</v>
      </c>
      <c r="O3164" s="8"/>
      <c r="P3164" s="8">
        <v>1</v>
      </c>
      <c r="Q3164" s="8"/>
      <c r="R3164" s="8">
        <v>0</v>
      </c>
      <c r="S3164" s="8"/>
      <c r="T3164" s="8">
        <v>0</v>
      </c>
      <c r="U3164" s="26">
        <v>0</v>
      </c>
      <c r="V3164" s="26">
        <v>0</v>
      </c>
      <c r="W3164" s="26">
        <v>22368</v>
      </c>
    </row>
    <row r="3165" spans="1:23">
      <c r="A3165" t="str">
        <f t="shared" si="49"/>
        <v>Clay, West Virginia</v>
      </c>
      <c r="B3165" t="s">
        <v>5159</v>
      </c>
      <c r="E3165" t="s">
        <v>145</v>
      </c>
      <c r="F3165" s="25" t="s">
        <v>5172</v>
      </c>
      <c r="G3165" s="6"/>
      <c r="H3165" s="7">
        <v>8709</v>
      </c>
      <c r="I3165" s="8"/>
      <c r="J3165" s="8">
        <v>0</v>
      </c>
      <c r="K3165" s="8"/>
      <c r="L3165" s="8">
        <v>0</v>
      </c>
      <c r="M3165" s="8"/>
      <c r="N3165" s="8">
        <v>0</v>
      </c>
      <c r="O3165" s="8"/>
      <c r="P3165" s="8">
        <v>1</v>
      </c>
      <c r="Q3165" s="8"/>
      <c r="R3165" s="8">
        <v>0</v>
      </c>
      <c r="S3165" s="8"/>
      <c r="T3165" s="8">
        <v>0</v>
      </c>
      <c r="U3165" s="26">
        <v>0</v>
      </c>
      <c r="V3165" s="26">
        <v>0</v>
      </c>
      <c r="W3165" s="26">
        <v>8709</v>
      </c>
    </row>
    <row r="3166" spans="1:23">
      <c r="A3166" t="str">
        <f t="shared" si="49"/>
        <v>Kanawha, West Virginia</v>
      </c>
      <c r="B3166" t="s">
        <v>5159</v>
      </c>
      <c r="E3166" t="s">
        <v>5173</v>
      </c>
      <c r="F3166" s="25" t="s">
        <v>5174</v>
      </c>
      <c r="G3166" s="6"/>
      <c r="H3166" s="7">
        <v>183279</v>
      </c>
      <c r="I3166" s="8"/>
      <c r="J3166" s="8">
        <v>0.21377790145079359</v>
      </c>
      <c r="K3166" s="8"/>
      <c r="L3166" s="8">
        <v>0.35121317772357991</v>
      </c>
      <c r="M3166" s="8"/>
      <c r="N3166" s="8">
        <v>0</v>
      </c>
      <c r="O3166" s="8"/>
      <c r="P3166" s="8">
        <v>0.43500892082562653</v>
      </c>
      <c r="Q3166" s="8"/>
      <c r="R3166" s="8">
        <v>0</v>
      </c>
      <c r="S3166" s="8"/>
      <c r="T3166" s="8">
        <v>0</v>
      </c>
      <c r="U3166" s="26">
        <v>39181</v>
      </c>
      <c r="V3166" s="26">
        <v>64370</v>
      </c>
      <c r="W3166" s="26">
        <v>79728</v>
      </c>
    </row>
    <row r="3167" spans="1:23">
      <c r="A3167" t="str">
        <f t="shared" si="49"/>
        <v>Pocahontas, West Virginia</v>
      </c>
      <c r="B3167" t="s">
        <v>5159</v>
      </c>
      <c r="E3167" t="s">
        <v>1068</v>
      </c>
      <c r="F3167" s="25" t="s">
        <v>5175</v>
      </c>
      <c r="G3167" s="6"/>
      <c r="H3167" s="7">
        <v>8450</v>
      </c>
      <c r="I3167" s="8"/>
      <c r="J3167" s="8">
        <v>0</v>
      </c>
      <c r="K3167" s="8"/>
      <c r="L3167" s="8">
        <v>0</v>
      </c>
      <c r="M3167" s="8"/>
      <c r="N3167" s="8">
        <v>0</v>
      </c>
      <c r="O3167" s="8"/>
      <c r="P3167" s="8">
        <v>1</v>
      </c>
      <c r="Q3167" s="8"/>
      <c r="R3167" s="8">
        <v>0</v>
      </c>
      <c r="S3167" s="8"/>
      <c r="T3167" s="8">
        <v>0</v>
      </c>
      <c r="U3167" s="26">
        <v>0</v>
      </c>
      <c r="V3167" s="26">
        <v>0</v>
      </c>
      <c r="W3167" s="26">
        <v>8450</v>
      </c>
    </row>
    <row r="3168" spans="1:23">
      <c r="A3168" t="str">
        <f t="shared" si="49"/>
        <v>Jackson, West Virginia</v>
      </c>
      <c r="B3168" t="s">
        <v>5159</v>
      </c>
      <c r="E3168" t="s">
        <v>181</v>
      </c>
      <c r="F3168" s="25" t="s">
        <v>5176</v>
      </c>
      <c r="G3168" s="6"/>
      <c r="H3168" s="7">
        <v>28907</v>
      </c>
      <c r="I3168" s="8"/>
      <c r="J3168" s="8">
        <v>0</v>
      </c>
      <c r="K3168" s="8"/>
      <c r="L3168" s="8">
        <v>0</v>
      </c>
      <c r="M3168" s="8"/>
      <c r="N3168" s="8">
        <v>0</v>
      </c>
      <c r="O3168" s="8"/>
      <c r="P3168" s="8">
        <v>1</v>
      </c>
      <c r="Q3168" s="8"/>
      <c r="R3168" s="8">
        <v>0</v>
      </c>
      <c r="S3168" s="8"/>
      <c r="T3168" s="8">
        <v>0</v>
      </c>
      <c r="U3168" s="26">
        <v>0</v>
      </c>
      <c r="V3168" s="26">
        <v>0</v>
      </c>
      <c r="W3168" s="26">
        <v>28907</v>
      </c>
    </row>
    <row r="3169" spans="1:23">
      <c r="A3169" t="str">
        <f t="shared" si="49"/>
        <v>Monongalia, West Virginia</v>
      </c>
      <c r="B3169" t="s">
        <v>5159</v>
      </c>
      <c r="E3169" t="s">
        <v>5177</v>
      </c>
      <c r="F3169" s="25" t="s">
        <v>5178</v>
      </c>
      <c r="G3169" s="6"/>
      <c r="H3169" s="7">
        <v>105474</v>
      </c>
      <c r="I3169" s="8"/>
      <c r="J3169" s="8">
        <v>0.38372489902724843</v>
      </c>
      <c r="K3169" s="8"/>
      <c r="L3169" s="8">
        <v>0.29046020820296947</v>
      </c>
      <c r="M3169" s="8"/>
      <c r="N3169" s="8">
        <v>0</v>
      </c>
      <c r="O3169" s="8"/>
      <c r="P3169" s="8">
        <v>0.32581489276978221</v>
      </c>
      <c r="Q3169" s="8"/>
      <c r="R3169" s="8">
        <v>0</v>
      </c>
      <c r="S3169" s="8"/>
      <c r="T3169" s="8">
        <v>0</v>
      </c>
      <c r="U3169" s="26">
        <v>40473</v>
      </c>
      <c r="V3169" s="26">
        <v>30636.000000000004</v>
      </c>
      <c r="W3169" s="26">
        <v>34365.000000000007</v>
      </c>
    </row>
    <row r="3170" spans="1:23">
      <c r="A3170" t="str">
        <f t="shared" si="49"/>
        <v>Mineral, West Virginia</v>
      </c>
      <c r="B3170" t="s">
        <v>5159</v>
      </c>
      <c r="E3170" t="s">
        <v>571</v>
      </c>
      <c r="F3170" s="25" t="s">
        <v>5179</v>
      </c>
      <c r="G3170" s="6"/>
      <c r="H3170" s="7">
        <v>27167</v>
      </c>
      <c r="I3170" s="8"/>
      <c r="J3170" s="8">
        <v>0</v>
      </c>
      <c r="K3170" s="8"/>
      <c r="L3170" s="8">
        <v>2.4183752346596973E-2</v>
      </c>
      <c r="M3170" s="8"/>
      <c r="N3170" s="8">
        <v>0</v>
      </c>
      <c r="O3170" s="8"/>
      <c r="P3170" s="8">
        <v>0.97581624765340313</v>
      </c>
      <c r="Q3170" s="8"/>
      <c r="R3170" s="8">
        <v>0</v>
      </c>
      <c r="S3170" s="8"/>
      <c r="T3170" s="8">
        <v>0</v>
      </c>
      <c r="U3170" s="26">
        <v>0</v>
      </c>
      <c r="V3170" s="26">
        <v>657</v>
      </c>
      <c r="W3170" s="26">
        <v>26510.000000000004</v>
      </c>
    </row>
    <row r="3171" spans="1:23">
      <c r="A3171" t="str">
        <f t="shared" si="49"/>
        <v>Preston, West Virginia</v>
      </c>
      <c r="B3171" t="s">
        <v>5159</v>
      </c>
      <c r="E3171" t="s">
        <v>5180</v>
      </c>
      <c r="F3171" s="25" t="s">
        <v>5181</v>
      </c>
      <c r="G3171" s="6"/>
      <c r="H3171" s="7">
        <v>33683</v>
      </c>
      <c r="I3171" s="8"/>
      <c r="J3171" s="8">
        <v>0</v>
      </c>
      <c r="K3171" s="8"/>
      <c r="L3171" s="8">
        <v>0</v>
      </c>
      <c r="M3171" s="8"/>
      <c r="N3171" s="8">
        <v>0</v>
      </c>
      <c r="O3171" s="8"/>
      <c r="P3171" s="8">
        <v>1</v>
      </c>
      <c r="Q3171" s="8"/>
      <c r="R3171" s="8">
        <v>0</v>
      </c>
      <c r="S3171" s="8"/>
      <c r="T3171" s="8">
        <v>0</v>
      </c>
      <c r="U3171" s="26">
        <v>0</v>
      </c>
      <c r="V3171" s="26">
        <v>0</v>
      </c>
      <c r="W3171" s="26">
        <v>33683</v>
      </c>
    </row>
    <row r="3172" spans="1:23">
      <c r="A3172" t="str">
        <f t="shared" si="49"/>
        <v>Hardy, West Virginia</v>
      </c>
      <c r="B3172" t="s">
        <v>5159</v>
      </c>
      <c r="E3172" t="s">
        <v>5182</v>
      </c>
      <c r="F3172" s="25" t="s">
        <v>5183</v>
      </c>
      <c r="G3172" s="6"/>
      <c r="H3172" s="7">
        <v>13805</v>
      </c>
      <c r="I3172" s="8"/>
      <c r="J3172" s="8">
        <v>0</v>
      </c>
      <c r="K3172" s="8"/>
      <c r="L3172" s="8">
        <v>0</v>
      </c>
      <c r="M3172" s="8"/>
      <c r="N3172" s="8">
        <v>0</v>
      </c>
      <c r="O3172" s="8"/>
      <c r="P3172" s="8">
        <v>1</v>
      </c>
      <c r="Q3172" s="8"/>
      <c r="R3172" s="8">
        <v>0</v>
      </c>
      <c r="S3172" s="8"/>
      <c r="T3172" s="8">
        <v>0</v>
      </c>
      <c r="U3172" s="26">
        <v>0</v>
      </c>
      <c r="V3172" s="26">
        <v>0</v>
      </c>
      <c r="W3172" s="26">
        <v>13805</v>
      </c>
    </row>
    <row r="3173" spans="1:23">
      <c r="A3173" t="str">
        <f t="shared" si="49"/>
        <v>Wood, West Virginia</v>
      </c>
      <c r="B3173" t="s">
        <v>5159</v>
      </c>
      <c r="E3173" t="s">
        <v>3534</v>
      </c>
      <c r="F3173" s="25" t="s">
        <v>5184</v>
      </c>
      <c r="G3173" s="6"/>
      <c r="H3173" s="7">
        <v>84960</v>
      </c>
      <c r="I3173" s="8"/>
      <c r="J3173" s="8">
        <v>0.4235404896421846</v>
      </c>
      <c r="K3173" s="8"/>
      <c r="L3173" s="8">
        <v>0.22890772128060263</v>
      </c>
      <c r="M3173" s="8"/>
      <c r="N3173" s="8">
        <v>0</v>
      </c>
      <c r="O3173" s="8"/>
      <c r="P3173" s="8">
        <v>0.34755178907721279</v>
      </c>
      <c r="Q3173" s="8"/>
      <c r="R3173" s="8">
        <v>0</v>
      </c>
      <c r="S3173" s="8"/>
      <c r="T3173" s="8">
        <v>0</v>
      </c>
      <c r="U3173" s="26">
        <v>35984.000000000007</v>
      </c>
      <c r="V3173" s="26">
        <v>19448</v>
      </c>
      <c r="W3173" s="26">
        <v>29528</v>
      </c>
    </row>
    <row r="3174" spans="1:23">
      <c r="A3174" t="str">
        <f t="shared" si="49"/>
        <v>Webster, West Virginia</v>
      </c>
      <c r="B3174" t="s">
        <v>5159</v>
      </c>
      <c r="E3174" t="s">
        <v>896</v>
      </c>
      <c r="F3174" s="25" t="s">
        <v>5185</v>
      </c>
      <c r="G3174" s="6"/>
      <c r="H3174" s="7">
        <v>8386</v>
      </c>
      <c r="I3174" s="8"/>
      <c r="J3174" s="8">
        <v>0</v>
      </c>
      <c r="K3174" s="8"/>
      <c r="L3174" s="8">
        <v>0</v>
      </c>
      <c r="M3174" s="8"/>
      <c r="N3174" s="8">
        <v>0</v>
      </c>
      <c r="O3174" s="8"/>
      <c r="P3174" s="8">
        <v>1</v>
      </c>
      <c r="Q3174" s="8"/>
      <c r="R3174" s="8">
        <v>0</v>
      </c>
      <c r="S3174" s="8"/>
      <c r="T3174" s="8">
        <v>0</v>
      </c>
      <c r="U3174" s="26">
        <v>0</v>
      </c>
      <c r="V3174" s="26">
        <v>0</v>
      </c>
      <c r="W3174" s="26">
        <v>8386</v>
      </c>
    </row>
    <row r="3175" spans="1:23">
      <c r="A3175" t="str">
        <f t="shared" si="49"/>
        <v>Hampshire, West Virginia</v>
      </c>
      <c r="B3175" t="s">
        <v>5159</v>
      </c>
      <c r="E3175" t="s">
        <v>2063</v>
      </c>
      <c r="F3175" s="25" t="s">
        <v>5186</v>
      </c>
      <c r="G3175" s="6"/>
      <c r="H3175" s="7">
        <v>23309</v>
      </c>
      <c r="I3175" s="8"/>
      <c r="J3175" s="8">
        <v>0</v>
      </c>
      <c r="K3175" s="8"/>
      <c r="L3175" s="8">
        <v>0</v>
      </c>
      <c r="M3175" s="8"/>
      <c r="N3175" s="8">
        <v>0</v>
      </c>
      <c r="O3175" s="8"/>
      <c r="P3175" s="8">
        <v>1</v>
      </c>
      <c r="Q3175" s="8"/>
      <c r="R3175" s="8">
        <v>0</v>
      </c>
      <c r="S3175" s="8"/>
      <c r="T3175" s="8">
        <v>0</v>
      </c>
      <c r="U3175" s="26">
        <v>0</v>
      </c>
      <c r="V3175" s="26">
        <v>0</v>
      </c>
      <c r="W3175" s="26">
        <v>23309</v>
      </c>
    </row>
    <row r="3176" spans="1:23">
      <c r="A3176" t="str">
        <f t="shared" si="49"/>
        <v>McDowell, West Virginia</v>
      </c>
      <c r="B3176" t="s">
        <v>5159</v>
      </c>
      <c r="E3176" t="s">
        <v>2925</v>
      </c>
      <c r="F3176" s="25" t="s">
        <v>5187</v>
      </c>
      <c r="G3176" s="6"/>
      <c r="H3176" s="7">
        <v>18661</v>
      </c>
      <c r="I3176" s="8"/>
      <c r="J3176" s="8">
        <v>0</v>
      </c>
      <c r="K3176" s="8"/>
      <c r="L3176" s="8">
        <v>0</v>
      </c>
      <c r="M3176" s="8"/>
      <c r="N3176" s="8">
        <v>0</v>
      </c>
      <c r="O3176" s="8"/>
      <c r="P3176" s="8">
        <v>1</v>
      </c>
      <c r="Q3176" s="8"/>
      <c r="R3176" s="8">
        <v>0</v>
      </c>
      <c r="S3176" s="8"/>
      <c r="T3176" s="8">
        <v>0</v>
      </c>
      <c r="U3176" s="26">
        <v>0</v>
      </c>
      <c r="V3176" s="26">
        <v>0</v>
      </c>
      <c r="W3176" s="26">
        <v>18661</v>
      </c>
    </row>
    <row r="3177" spans="1:23">
      <c r="A3177" t="str">
        <f t="shared" si="49"/>
        <v>Harrison, West Virginia</v>
      </c>
      <c r="B3177" t="s">
        <v>5159</v>
      </c>
      <c r="E3177" t="s">
        <v>1072</v>
      </c>
      <c r="F3177" s="25" t="s">
        <v>5188</v>
      </c>
      <c r="G3177" s="6"/>
      <c r="H3177" s="7">
        <v>67908</v>
      </c>
      <c r="I3177" s="8"/>
      <c r="J3177" s="8">
        <v>0</v>
      </c>
      <c r="K3177" s="8"/>
      <c r="L3177" s="8">
        <v>0</v>
      </c>
      <c r="M3177" s="8"/>
      <c r="N3177" s="8">
        <v>0</v>
      </c>
      <c r="O3177" s="8"/>
      <c r="P3177" s="8">
        <v>1</v>
      </c>
      <c r="Q3177" s="8"/>
      <c r="R3177" s="8">
        <v>0</v>
      </c>
      <c r="S3177" s="8"/>
      <c r="T3177" s="8">
        <v>0</v>
      </c>
      <c r="U3177" s="26">
        <v>0</v>
      </c>
      <c r="V3177" s="26">
        <v>0</v>
      </c>
      <c r="W3177" s="26">
        <v>67908</v>
      </c>
    </row>
    <row r="3178" spans="1:23">
      <c r="A3178" t="str">
        <f t="shared" si="49"/>
        <v>Barbour, West Virginia</v>
      </c>
      <c r="B3178" t="s">
        <v>5159</v>
      </c>
      <c r="E3178" t="s">
        <v>195</v>
      </c>
      <c r="F3178" s="25" t="s">
        <v>5189</v>
      </c>
      <c r="G3178" s="6"/>
      <c r="H3178" s="7">
        <v>16633</v>
      </c>
      <c r="I3178" s="8"/>
      <c r="J3178" s="8">
        <v>0</v>
      </c>
      <c r="K3178" s="8"/>
      <c r="L3178" s="8">
        <v>0</v>
      </c>
      <c r="M3178" s="8"/>
      <c r="N3178" s="8">
        <v>0</v>
      </c>
      <c r="O3178" s="8"/>
      <c r="P3178" s="8">
        <v>1</v>
      </c>
      <c r="Q3178" s="8"/>
      <c r="R3178" s="8">
        <v>0</v>
      </c>
      <c r="S3178" s="8"/>
      <c r="T3178" s="8">
        <v>0</v>
      </c>
      <c r="U3178" s="26">
        <v>0</v>
      </c>
      <c r="V3178" s="26">
        <v>0</v>
      </c>
      <c r="W3178" s="26">
        <v>16633</v>
      </c>
    </row>
    <row r="3179" spans="1:23">
      <c r="A3179" t="str">
        <f t="shared" si="49"/>
        <v>Tucker, West Virginia</v>
      </c>
      <c r="B3179" t="s">
        <v>5159</v>
      </c>
      <c r="E3179" t="s">
        <v>5190</v>
      </c>
      <c r="F3179" s="25" t="s">
        <v>5191</v>
      </c>
      <c r="G3179" s="6"/>
      <c r="H3179" s="7">
        <v>6982</v>
      </c>
      <c r="I3179" s="8"/>
      <c r="J3179" s="8">
        <v>0</v>
      </c>
      <c r="K3179" s="8"/>
      <c r="L3179" s="8">
        <v>0</v>
      </c>
      <c r="M3179" s="8"/>
      <c r="N3179" s="8">
        <v>0</v>
      </c>
      <c r="O3179" s="8"/>
      <c r="P3179" s="8">
        <v>1</v>
      </c>
      <c r="Q3179" s="8"/>
      <c r="R3179" s="8">
        <v>0</v>
      </c>
      <c r="S3179" s="8"/>
      <c r="T3179" s="8">
        <v>0</v>
      </c>
      <c r="U3179" s="26">
        <v>0</v>
      </c>
      <c r="V3179" s="26">
        <v>0</v>
      </c>
      <c r="W3179" s="26">
        <v>6982</v>
      </c>
    </row>
    <row r="3180" spans="1:23">
      <c r="A3180" t="str">
        <f t="shared" si="49"/>
        <v>Logan, West Virginia</v>
      </c>
      <c r="B3180" t="s">
        <v>5159</v>
      </c>
      <c r="E3180" t="s">
        <v>352</v>
      </c>
      <c r="F3180" s="25" t="s">
        <v>5192</v>
      </c>
      <c r="G3180" s="6"/>
      <c r="H3180" s="7">
        <v>33154</v>
      </c>
      <c r="I3180" s="8"/>
      <c r="J3180" s="8">
        <v>0</v>
      </c>
      <c r="K3180" s="8"/>
      <c r="L3180" s="8">
        <v>0</v>
      </c>
      <c r="M3180" s="8"/>
      <c r="N3180" s="8">
        <v>0</v>
      </c>
      <c r="O3180" s="8"/>
      <c r="P3180" s="8">
        <v>1</v>
      </c>
      <c r="Q3180" s="8"/>
      <c r="R3180" s="8">
        <v>0</v>
      </c>
      <c r="S3180" s="8"/>
      <c r="T3180" s="8">
        <v>0</v>
      </c>
      <c r="U3180" s="26">
        <v>0</v>
      </c>
      <c r="V3180" s="26">
        <v>0</v>
      </c>
      <c r="W3180" s="26">
        <v>33154</v>
      </c>
    </row>
    <row r="3181" spans="1:23">
      <c r="A3181" t="str">
        <f t="shared" si="49"/>
        <v>Pleasants, West Virginia</v>
      </c>
      <c r="B3181" t="s">
        <v>5159</v>
      </c>
      <c r="E3181" t="s">
        <v>5193</v>
      </c>
      <c r="F3181" s="25" t="s">
        <v>5194</v>
      </c>
      <c r="G3181" s="6"/>
      <c r="H3181" s="7">
        <v>7482</v>
      </c>
      <c r="I3181" s="8"/>
      <c r="J3181" s="8">
        <v>0</v>
      </c>
      <c r="K3181" s="8"/>
      <c r="L3181" s="8">
        <v>0</v>
      </c>
      <c r="M3181" s="8"/>
      <c r="N3181" s="8">
        <v>0</v>
      </c>
      <c r="O3181" s="8"/>
      <c r="P3181" s="8">
        <v>1</v>
      </c>
      <c r="Q3181" s="8"/>
      <c r="R3181" s="8">
        <v>0</v>
      </c>
      <c r="S3181" s="8"/>
      <c r="T3181" s="8">
        <v>0</v>
      </c>
      <c r="U3181" s="26">
        <v>0</v>
      </c>
      <c r="V3181" s="26">
        <v>0</v>
      </c>
      <c r="W3181" s="26">
        <v>7482</v>
      </c>
    </row>
    <row r="3182" spans="1:23">
      <c r="A3182" t="str">
        <f t="shared" si="49"/>
        <v>Fayette, West Virginia</v>
      </c>
      <c r="B3182" t="s">
        <v>5159</v>
      </c>
      <c r="E3182" t="s">
        <v>159</v>
      </c>
      <c r="F3182" s="25" t="s">
        <v>5195</v>
      </c>
      <c r="G3182" s="6"/>
      <c r="H3182" s="7">
        <v>43576</v>
      </c>
      <c r="I3182" s="8"/>
      <c r="J3182" s="8">
        <v>0</v>
      </c>
      <c r="K3182" s="8"/>
      <c r="L3182" s="8">
        <v>0.25279970626032677</v>
      </c>
      <c r="M3182" s="8"/>
      <c r="N3182" s="8">
        <v>0</v>
      </c>
      <c r="O3182" s="8"/>
      <c r="P3182" s="8">
        <v>0.74720029373967323</v>
      </c>
      <c r="Q3182" s="8"/>
      <c r="R3182" s="8">
        <v>0</v>
      </c>
      <c r="S3182" s="8"/>
      <c r="T3182" s="8">
        <v>0</v>
      </c>
      <c r="U3182" s="26">
        <v>0</v>
      </c>
      <c r="V3182" s="26">
        <v>11016</v>
      </c>
      <c r="W3182" s="26">
        <v>32560</v>
      </c>
    </row>
    <row r="3183" spans="1:23">
      <c r="A3183" t="str">
        <f t="shared" si="49"/>
        <v>Jefferson, West Virginia</v>
      </c>
      <c r="B3183" t="s">
        <v>5159</v>
      </c>
      <c r="E3183" t="s">
        <v>101</v>
      </c>
      <c r="F3183" s="25" t="s">
        <v>5196</v>
      </c>
      <c r="G3183" s="6"/>
      <c r="H3183" s="7">
        <v>56506</v>
      </c>
      <c r="I3183" s="8"/>
      <c r="J3183" s="8">
        <v>0</v>
      </c>
      <c r="K3183" s="8"/>
      <c r="L3183" s="8">
        <v>0.32904470321735746</v>
      </c>
      <c r="M3183" s="8"/>
      <c r="N3183" s="8">
        <v>0</v>
      </c>
      <c r="O3183" s="8"/>
      <c r="P3183" s="8">
        <v>0.67095529678264254</v>
      </c>
      <c r="Q3183" s="8"/>
      <c r="R3183" s="8">
        <v>0</v>
      </c>
      <c r="S3183" s="8"/>
      <c r="T3183" s="8">
        <v>0</v>
      </c>
      <c r="U3183" s="26">
        <v>0</v>
      </c>
      <c r="V3183" s="26">
        <v>18593</v>
      </c>
      <c r="W3183" s="26">
        <v>37913</v>
      </c>
    </row>
    <row r="3184" spans="1:23">
      <c r="A3184" t="str">
        <f t="shared" si="49"/>
        <v>Mercer, West Virginia</v>
      </c>
      <c r="B3184" t="s">
        <v>5159</v>
      </c>
      <c r="E3184" t="s">
        <v>1367</v>
      </c>
      <c r="F3184" s="25" t="s">
        <v>5197</v>
      </c>
      <c r="G3184" s="6"/>
      <c r="H3184" s="7">
        <v>59919</v>
      </c>
      <c r="I3184" s="8"/>
      <c r="J3184" s="8">
        <v>0</v>
      </c>
      <c r="K3184" s="8"/>
      <c r="L3184" s="8">
        <v>0</v>
      </c>
      <c r="M3184" s="8"/>
      <c r="N3184" s="8">
        <v>0</v>
      </c>
      <c r="O3184" s="8"/>
      <c r="P3184" s="8">
        <v>1</v>
      </c>
      <c r="Q3184" s="8"/>
      <c r="R3184" s="8">
        <v>0</v>
      </c>
      <c r="S3184" s="8"/>
      <c r="T3184" s="8">
        <v>0</v>
      </c>
      <c r="U3184" s="26">
        <v>0</v>
      </c>
      <c r="V3184" s="26">
        <v>0</v>
      </c>
      <c r="W3184" s="26">
        <v>59919</v>
      </c>
    </row>
    <row r="3185" spans="1:23">
      <c r="A3185" t="str">
        <f t="shared" si="49"/>
        <v>Wyoming, West Virginia</v>
      </c>
      <c r="B3185" t="s">
        <v>5159</v>
      </c>
      <c r="E3185" t="s">
        <v>3361</v>
      </c>
      <c r="F3185" s="25" t="s">
        <v>5198</v>
      </c>
      <c r="G3185" s="6"/>
      <c r="H3185" s="7">
        <v>21281</v>
      </c>
      <c r="I3185" s="8"/>
      <c r="J3185" s="8">
        <v>0</v>
      </c>
      <c r="K3185" s="8"/>
      <c r="L3185" s="8">
        <v>0</v>
      </c>
      <c r="M3185" s="8"/>
      <c r="N3185" s="8">
        <v>0</v>
      </c>
      <c r="O3185" s="8"/>
      <c r="P3185" s="8">
        <v>1</v>
      </c>
      <c r="Q3185" s="8"/>
      <c r="R3185" s="8">
        <v>0</v>
      </c>
      <c r="S3185" s="8"/>
      <c r="T3185" s="8">
        <v>0</v>
      </c>
      <c r="U3185" s="26">
        <v>0</v>
      </c>
      <c r="V3185" s="26">
        <v>0</v>
      </c>
      <c r="W3185" s="26">
        <v>21281</v>
      </c>
    </row>
    <row r="3186" spans="1:23">
      <c r="A3186" t="str">
        <f t="shared" si="49"/>
        <v>Braxton, West Virginia</v>
      </c>
      <c r="B3186" t="s">
        <v>5159</v>
      </c>
      <c r="E3186" t="s">
        <v>5199</v>
      </c>
      <c r="F3186" s="25" t="s">
        <v>5200</v>
      </c>
      <c r="G3186" s="6"/>
      <c r="H3186" s="7">
        <v>14190</v>
      </c>
      <c r="I3186" s="8"/>
      <c r="J3186" s="8">
        <v>0</v>
      </c>
      <c r="K3186" s="8"/>
      <c r="L3186" s="8">
        <v>0</v>
      </c>
      <c r="M3186" s="8"/>
      <c r="N3186" s="8">
        <v>0</v>
      </c>
      <c r="O3186" s="8"/>
      <c r="P3186" s="8">
        <v>1</v>
      </c>
      <c r="Q3186" s="8"/>
      <c r="R3186" s="8">
        <v>0</v>
      </c>
      <c r="S3186" s="8"/>
      <c r="T3186" s="8">
        <v>0</v>
      </c>
      <c r="U3186" s="26">
        <v>0</v>
      </c>
      <c r="V3186" s="26">
        <v>0</v>
      </c>
      <c r="W3186" s="26">
        <v>14190</v>
      </c>
    </row>
    <row r="3187" spans="1:23">
      <c r="A3187" t="str">
        <f t="shared" si="49"/>
        <v>Roane, West Virginia</v>
      </c>
      <c r="B3187" t="s">
        <v>5159</v>
      </c>
      <c r="E3187" t="s">
        <v>4214</v>
      </c>
      <c r="F3187" s="25" t="s">
        <v>5201</v>
      </c>
      <c r="G3187" s="6"/>
      <c r="H3187" s="7">
        <v>14020</v>
      </c>
      <c r="I3187" s="8"/>
      <c r="J3187" s="8">
        <v>0</v>
      </c>
      <c r="K3187" s="8"/>
      <c r="L3187" s="8">
        <v>0</v>
      </c>
      <c r="M3187" s="8"/>
      <c r="N3187" s="8">
        <v>0</v>
      </c>
      <c r="O3187" s="8"/>
      <c r="P3187" s="8">
        <v>1</v>
      </c>
      <c r="Q3187" s="8"/>
      <c r="R3187" s="8">
        <v>0</v>
      </c>
      <c r="S3187" s="8"/>
      <c r="T3187" s="8">
        <v>0</v>
      </c>
      <c r="U3187" s="26">
        <v>0</v>
      </c>
      <c r="V3187" s="26">
        <v>0</v>
      </c>
      <c r="W3187" s="26">
        <v>14020</v>
      </c>
    </row>
    <row r="3188" spans="1:23">
      <c r="A3188" t="str">
        <f t="shared" si="49"/>
        <v>Grant, West Virginia</v>
      </c>
      <c r="B3188" t="s">
        <v>5159</v>
      </c>
      <c r="E3188" t="s">
        <v>337</v>
      </c>
      <c r="F3188" s="25" t="s">
        <v>5202</v>
      </c>
      <c r="G3188" s="6"/>
      <c r="H3188" s="7">
        <v>11616</v>
      </c>
      <c r="I3188" s="8"/>
      <c r="J3188" s="8">
        <v>0</v>
      </c>
      <c r="K3188" s="8"/>
      <c r="L3188" s="8">
        <v>0</v>
      </c>
      <c r="M3188" s="8"/>
      <c r="N3188" s="8">
        <v>0</v>
      </c>
      <c r="O3188" s="8"/>
      <c r="P3188" s="8">
        <v>1</v>
      </c>
      <c r="Q3188" s="8"/>
      <c r="R3188" s="8">
        <v>0</v>
      </c>
      <c r="S3188" s="8"/>
      <c r="T3188" s="8">
        <v>0</v>
      </c>
      <c r="U3188" s="26">
        <v>0</v>
      </c>
      <c r="V3188" s="26">
        <v>0</v>
      </c>
      <c r="W3188" s="26">
        <v>11616</v>
      </c>
    </row>
    <row r="3189" spans="1:23">
      <c r="A3189" t="str">
        <f t="shared" si="49"/>
        <v>Monroe, West Virginia</v>
      </c>
      <c r="B3189" t="s">
        <v>5159</v>
      </c>
      <c r="E3189" t="s">
        <v>171</v>
      </c>
      <c r="F3189" s="25" t="s">
        <v>5203</v>
      </c>
      <c r="G3189" s="6"/>
      <c r="H3189" s="7">
        <v>13401</v>
      </c>
      <c r="I3189" s="8"/>
      <c r="J3189" s="8">
        <v>0</v>
      </c>
      <c r="K3189" s="8"/>
      <c r="L3189" s="8">
        <v>0</v>
      </c>
      <c r="M3189" s="8"/>
      <c r="N3189" s="8">
        <v>0</v>
      </c>
      <c r="O3189" s="8"/>
      <c r="P3189" s="8">
        <v>1</v>
      </c>
      <c r="Q3189" s="8"/>
      <c r="R3189" s="8">
        <v>0</v>
      </c>
      <c r="S3189" s="8"/>
      <c r="T3189" s="8">
        <v>0</v>
      </c>
      <c r="U3189" s="26">
        <v>0</v>
      </c>
      <c r="V3189" s="26">
        <v>0</v>
      </c>
      <c r="W3189" s="26">
        <v>13401</v>
      </c>
    </row>
    <row r="3190" spans="1:23">
      <c r="A3190" t="str">
        <f t="shared" si="49"/>
        <v>Doddridge, West Virginia</v>
      </c>
      <c r="B3190" t="s">
        <v>5159</v>
      </c>
      <c r="E3190" t="s">
        <v>5204</v>
      </c>
      <c r="F3190" s="25" t="s">
        <v>5205</v>
      </c>
      <c r="G3190" s="6"/>
      <c r="H3190" s="7">
        <v>8560</v>
      </c>
      <c r="I3190" s="8"/>
      <c r="J3190" s="8">
        <v>0</v>
      </c>
      <c r="K3190" s="8"/>
      <c r="L3190" s="8">
        <v>0</v>
      </c>
      <c r="M3190" s="8"/>
      <c r="N3190" s="8">
        <v>0</v>
      </c>
      <c r="O3190" s="8"/>
      <c r="P3190" s="8">
        <v>1</v>
      </c>
      <c r="Q3190" s="8"/>
      <c r="R3190" s="8">
        <v>0</v>
      </c>
      <c r="S3190" s="8"/>
      <c r="T3190" s="8">
        <v>0</v>
      </c>
      <c r="U3190" s="26">
        <v>0</v>
      </c>
      <c r="V3190" s="26">
        <v>0</v>
      </c>
      <c r="W3190" s="26">
        <v>8560</v>
      </c>
    </row>
    <row r="3191" spans="1:23">
      <c r="A3191" t="str">
        <f t="shared" si="49"/>
        <v>Wirt, West Virginia</v>
      </c>
      <c r="B3191" t="s">
        <v>5159</v>
      </c>
      <c r="E3191" t="s">
        <v>5206</v>
      </c>
      <c r="F3191" s="25" t="s">
        <v>5207</v>
      </c>
      <c r="G3191" s="6"/>
      <c r="H3191" s="7">
        <v>5798</v>
      </c>
      <c r="I3191" s="8"/>
      <c r="J3191" s="8">
        <v>0</v>
      </c>
      <c r="K3191" s="8"/>
      <c r="L3191" s="8">
        <v>0</v>
      </c>
      <c r="M3191" s="8"/>
      <c r="N3191" s="8">
        <v>0</v>
      </c>
      <c r="O3191" s="8"/>
      <c r="P3191" s="8">
        <v>1</v>
      </c>
      <c r="Q3191" s="8"/>
      <c r="R3191" s="8">
        <v>0</v>
      </c>
      <c r="S3191" s="8"/>
      <c r="T3191" s="8">
        <v>0</v>
      </c>
      <c r="U3191" s="26">
        <v>0</v>
      </c>
      <c r="V3191" s="26">
        <v>0</v>
      </c>
      <c r="W3191" s="26">
        <v>5798</v>
      </c>
    </row>
    <row r="3192" spans="1:23">
      <c r="A3192" t="str">
        <f t="shared" si="49"/>
        <v>Tyler, West Virginia</v>
      </c>
      <c r="B3192" t="s">
        <v>5159</v>
      </c>
      <c r="E3192" t="s">
        <v>4449</v>
      </c>
      <c r="F3192" s="25" t="s">
        <v>5208</v>
      </c>
      <c r="G3192" s="6"/>
      <c r="H3192" s="7">
        <v>8811</v>
      </c>
      <c r="I3192" s="8"/>
      <c r="J3192" s="8">
        <v>0</v>
      </c>
      <c r="K3192" s="8"/>
      <c r="L3192" s="8">
        <v>0</v>
      </c>
      <c r="M3192" s="8"/>
      <c r="N3192" s="8">
        <v>0</v>
      </c>
      <c r="O3192" s="8"/>
      <c r="P3192" s="8">
        <v>1</v>
      </c>
      <c r="Q3192" s="8"/>
      <c r="R3192" s="8">
        <v>0</v>
      </c>
      <c r="S3192" s="8"/>
      <c r="T3192" s="8">
        <v>0</v>
      </c>
      <c r="U3192" s="26">
        <v>0</v>
      </c>
      <c r="V3192" s="26">
        <v>0</v>
      </c>
      <c r="W3192" s="26">
        <v>8811</v>
      </c>
    </row>
    <row r="3193" spans="1:23">
      <c r="A3193" t="str">
        <f t="shared" si="49"/>
        <v>Greenbrier, West Virginia</v>
      </c>
      <c r="B3193" t="s">
        <v>5159</v>
      </c>
      <c r="E3193" t="s">
        <v>5209</v>
      </c>
      <c r="F3193" s="25" t="s">
        <v>5210</v>
      </c>
      <c r="G3193" s="6"/>
      <c r="H3193" s="7">
        <v>35155</v>
      </c>
      <c r="I3193" s="8"/>
      <c r="J3193" s="8">
        <v>0</v>
      </c>
      <c r="K3193" s="8"/>
      <c r="L3193" s="8">
        <v>0</v>
      </c>
      <c r="M3193" s="8"/>
      <c r="N3193" s="8">
        <v>0</v>
      </c>
      <c r="O3193" s="8"/>
      <c r="P3193" s="8">
        <v>1</v>
      </c>
      <c r="Q3193" s="8"/>
      <c r="R3193" s="8">
        <v>0</v>
      </c>
      <c r="S3193" s="8"/>
      <c r="T3193" s="8">
        <v>0</v>
      </c>
      <c r="U3193" s="26">
        <v>0</v>
      </c>
      <c r="V3193" s="26">
        <v>0</v>
      </c>
      <c r="W3193" s="26">
        <v>35155</v>
      </c>
    </row>
    <row r="3194" spans="1:23">
      <c r="A3194" t="str">
        <f t="shared" si="49"/>
        <v>Ritchie, West Virginia</v>
      </c>
      <c r="B3194" t="s">
        <v>5159</v>
      </c>
      <c r="E3194" t="s">
        <v>5211</v>
      </c>
      <c r="F3194" s="25" t="s">
        <v>5212</v>
      </c>
      <c r="G3194" s="6"/>
      <c r="H3194" s="7">
        <v>9844</v>
      </c>
      <c r="I3194" s="8"/>
      <c r="J3194" s="8">
        <v>0</v>
      </c>
      <c r="K3194" s="8"/>
      <c r="L3194" s="8">
        <v>0</v>
      </c>
      <c r="M3194" s="8"/>
      <c r="N3194" s="8">
        <v>0</v>
      </c>
      <c r="O3194" s="8"/>
      <c r="P3194" s="8">
        <v>1</v>
      </c>
      <c r="Q3194" s="8"/>
      <c r="R3194" s="8">
        <v>0</v>
      </c>
      <c r="S3194" s="8"/>
      <c r="T3194" s="8">
        <v>0</v>
      </c>
      <c r="U3194" s="26">
        <v>0</v>
      </c>
      <c r="V3194" s="26">
        <v>0</v>
      </c>
      <c r="W3194" s="26">
        <v>9844</v>
      </c>
    </row>
    <row r="3195" spans="1:23">
      <c r="A3195" t="str">
        <f t="shared" si="49"/>
        <v>Randolph, West Virginia</v>
      </c>
      <c r="B3195" t="s">
        <v>5159</v>
      </c>
      <c r="E3195" t="s">
        <v>217</v>
      </c>
      <c r="F3195" s="25" t="s">
        <v>5213</v>
      </c>
      <c r="G3195" s="6"/>
      <c r="H3195" s="7">
        <v>28930</v>
      </c>
      <c r="I3195" s="8"/>
      <c r="J3195" s="8">
        <v>0</v>
      </c>
      <c r="K3195" s="8"/>
      <c r="L3195" s="8">
        <v>0</v>
      </c>
      <c r="M3195" s="8"/>
      <c r="N3195" s="8">
        <v>0</v>
      </c>
      <c r="O3195" s="8"/>
      <c r="P3195" s="8">
        <v>1</v>
      </c>
      <c r="Q3195" s="8"/>
      <c r="R3195" s="8">
        <v>0</v>
      </c>
      <c r="S3195" s="8"/>
      <c r="T3195" s="8">
        <v>0</v>
      </c>
      <c r="U3195" s="26">
        <v>0</v>
      </c>
      <c r="V3195" s="26">
        <v>0</v>
      </c>
      <c r="W3195" s="26">
        <v>28930</v>
      </c>
    </row>
    <row r="3196" spans="1:23">
      <c r="A3196" t="str">
        <f t="shared" si="49"/>
        <v>Marion, West Virginia</v>
      </c>
      <c r="B3196" t="s">
        <v>5159</v>
      </c>
      <c r="E3196" t="s">
        <v>109</v>
      </c>
      <c r="F3196" s="25" t="s">
        <v>5214</v>
      </c>
      <c r="G3196" s="6"/>
      <c r="H3196" s="7">
        <v>56355</v>
      </c>
      <c r="I3196" s="8"/>
      <c r="J3196" s="8">
        <v>0</v>
      </c>
      <c r="K3196" s="8"/>
      <c r="L3196" s="8">
        <v>0</v>
      </c>
      <c r="M3196" s="8"/>
      <c r="N3196" s="8">
        <v>0</v>
      </c>
      <c r="O3196" s="8"/>
      <c r="P3196" s="8">
        <v>1</v>
      </c>
      <c r="Q3196" s="8"/>
      <c r="R3196" s="8">
        <v>0</v>
      </c>
      <c r="S3196" s="8"/>
      <c r="T3196" s="8">
        <v>0</v>
      </c>
      <c r="U3196" s="26">
        <v>0</v>
      </c>
      <c r="V3196" s="26">
        <v>0</v>
      </c>
      <c r="W3196" s="26">
        <v>56355</v>
      </c>
    </row>
    <row r="3197" spans="1:23">
      <c r="A3197" t="str">
        <f t="shared" si="49"/>
        <v>Pendleton, West Virginia</v>
      </c>
      <c r="B3197" t="s">
        <v>5159</v>
      </c>
      <c r="E3197" t="s">
        <v>1880</v>
      </c>
      <c r="F3197" s="25" t="s">
        <v>5215</v>
      </c>
      <c r="G3197" s="6"/>
      <c r="H3197" s="7">
        <v>7001</v>
      </c>
      <c r="I3197" s="8"/>
      <c r="J3197" s="8">
        <v>0</v>
      </c>
      <c r="K3197" s="8"/>
      <c r="L3197" s="8">
        <v>0</v>
      </c>
      <c r="M3197" s="8"/>
      <c r="N3197" s="8">
        <v>0</v>
      </c>
      <c r="O3197" s="8"/>
      <c r="P3197" s="8">
        <v>1</v>
      </c>
      <c r="Q3197" s="8"/>
      <c r="R3197" s="8">
        <v>0</v>
      </c>
      <c r="S3197" s="8"/>
      <c r="T3197" s="8">
        <v>0</v>
      </c>
      <c r="U3197" s="26">
        <v>0</v>
      </c>
      <c r="V3197" s="26">
        <v>0</v>
      </c>
      <c r="W3197" s="26">
        <v>7001</v>
      </c>
    </row>
    <row r="3198" spans="1:23">
      <c r="A3198" t="str">
        <f t="shared" si="49"/>
        <v>Summers, West Virginia</v>
      </c>
      <c r="B3198" t="s">
        <v>5159</v>
      </c>
      <c r="E3198" t="s">
        <v>5216</v>
      </c>
      <c r="F3198" s="25" t="s">
        <v>5217</v>
      </c>
      <c r="G3198" s="6"/>
      <c r="H3198" s="7">
        <v>12848</v>
      </c>
      <c r="I3198" s="8"/>
      <c r="J3198" s="8">
        <v>0</v>
      </c>
      <c r="K3198" s="8"/>
      <c r="L3198" s="8">
        <v>0</v>
      </c>
      <c r="M3198" s="8"/>
      <c r="N3198" s="8">
        <v>0</v>
      </c>
      <c r="O3198" s="8"/>
      <c r="P3198" s="8">
        <v>1</v>
      </c>
      <c r="Q3198" s="8"/>
      <c r="R3198" s="8">
        <v>0</v>
      </c>
      <c r="S3198" s="8"/>
      <c r="T3198" s="8">
        <v>0</v>
      </c>
      <c r="U3198" s="26">
        <v>0</v>
      </c>
      <c r="V3198" s="26">
        <v>0</v>
      </c>
      <c r="W3198" s="26">
        <v>12848</v>
      </c>
    </row>
    <row r="3199" spans="1:23">
      <c r="A3199" t="str">
        <f t="shared" si="49"/>
        <v>Berkeley, West Virginia</v>
      </c>
      <c r="B3199" t="s">
        <v>5159</v>
      </c>
      <c r="E3199" t="s">
        <v>3984</v>
      </c>
      <c r="F3199" s="25" t="s">
        <v>5218</v>
      </c>
      <c r="G3199" s="6"/>
      <c r="H3199" s="7">
        <v>115329</v>
      </c>
      <c r="I3199" s="8"/>
      <c r="J3199" s="8">
        <v>0.14751710324376349</v>
      </c>
      <c r="K3199" s="8"/>
      <c r="L3199" s="8">
        <v>0.4332041377277181</v>
      </c>
      <c r="M3199" s="8"/>
      <c r="N3199" s="8">
        <v>0</v>
      </c>
      <c r="O3199" s="8"/>
      <c r="P3199" s="8">
        <v>0.41927875902851841</v>
      </c>
      <c r="Q3199" s="8"/>
      <c r="R3199" s="8">
        <v>0</v>
      </c>
      <c r="S3199" s="8"/>
      <c r="T3199" s="8">
        <v>0</v>
      </c>
      <c r="U3199" s="26">
        <v>17013</v>
      </c>
      <c r="V3199" s="26">
        <v>49961</v>
      </c>
      <c r="W3199" s="26">
        <v>48355</v>
      </c>
    </row>
    <row r="3200" spans="1:23">
      <c r="A3200" t="str">
        <f t="shared" si="49"/>
        <v>Upshur, West Virginia</v>
      </c>
      <c r="B3200" t="s">
        <v>5159</v>
      </c>
      <c r="E3200" t="s">
        <v>4631</v>
      </c>
      <c r="F3200" s="25" t="s">
        <v>5219</v>
      </c>
      <c r="G3200" s="6"/>
      <c r="H3200" s="7">
        <v>24502</v>
      </c>
      <c r="I3200" s="8"/>
      <c r="J3200" s="8">
        <v>0</v>
      </c>
      <c r="K3200" s="8"/>
      <c r="L3200" s="8">
        <v>0</v>
      </c>
      <c r="M3200" s="8"/>
      <c r="N3200" s="8">
        <v>0</v>
      </c>
      <c r="O3200" s="8"/>
      <c r="P3200" s="8">
        <v>1</v>
      </c>
      <c r="Q3200" s="8"/>
      <c r="R3200" s="8">
        <v>0</v>
      </c>
      <c r="S3200" s="8"/>
      <c r="T3200" s="8">
        <v>0</v>
      </c>
      <c r="U3200" s="26">
        <v>0</v>
      </c>
      <c r="V3200" s="26">
        <v>0</v>
      </c>
      <c r="W3200" s="26">
        <v>24502</v>
      </c>
    </row>
    <row r="3201" spans="1:23">
      <c r="A3201" t="str">
        <f t="shared" si="49"/>
        <v>Taylor, West Virginia</v>
      </c>
      <c r="B3201" t="s">
        <v>5159</v>
      </c>
      <c r="E3201" t="s">
        <v>688</v>
      </c>
      <c r="F3201" s="25" t="s">
        <v>5220</v>
      </c>
      <c r="G3201" s="6"/>
      <c r="H3201" s="7">
        <v>16864</v>
      </c>
      <c r="I3201" s="8"/>
      <c r="J3201" s="8">
        <v>0</v>
      </c>
      <c r="K3201" s="8"/>
      <c r="L3201" s="8">
        <v>0</v>
      </c>
      <c r="M3201" s="8"/>
      <c r="N3201" s="8">
        <v>0</v>
      </c>
      <c r="O3201" s="8"/>
      <c r="P3201" s="8">
        <v>1</v>
      </c>
      <c r="Q3201" s="8"/>
      <c r="R3201" s="8">
        <v>0</v>
      </c>
      <c r="S3201" s="8"/>
      <c r="T3201" s="8">
        <v>0</v>
      </c>
      <c r="U3201" s="26">
        <v>0</v>
      </c>
      <c r="V3201" s="26">
        <v>0</v>
      </c>
      <c r="W3201" s="26">
        <v>16864</v>
      </c>
    </row>
    <row r="3202" spans="1:23">
      <c r="A3202" t="str">
        <f t="shared" si="49"/>
        <v>Raleigh, West Virginia</v>
      </c>
      <c r="B3202" t="s">
        <v>5159</v>
      </c>
      <c r="E3202" t="s">
        <v>5221</v>
      </c>
      <c r="F3202" s="25" t="s">
        <v>5222</v>
      </c>
      <c r="G3202" s="6"/>
      <c r="H3202" s="7">
        <v>75252</v>
      </c>
      <c r="I3202" s="8"/>
      <c r="J3202" s="8">
        <v>0.21053261042895874</v>
      </c>
      <c r="K3202" s="8"/>
      <c r="L3202" s="8">
        <v>0.20509753893584223</v>
      </c>
      <c r="M3202" s="8"/>
      <c r="N3202" s="8">
        <v>0</v>
      </c>
      <c r="O3202" s="8"/>
      <c r="P3202" s="8">
        <v>0.58436985063519908</v>
      </c>
      <c r="Q3202" s="8"/>
      <c r="R3202" s="8">
        <v>0</v>
      </c>
      <c r="S3202" s="8"/>
      <c r="T3202" s="8">
        <v>0</v>
      </c>
      <c r="U3202" s="26">
        <v>15843.000000000004</v>
      </c>
      <c r="V3202" s="26">
        <v>15434</v>
      </c>
      <c r="W3202" s="26">
        <v>43975</v>
      </c>
    </row>
    <row r="3203" spans="1:23">
      <c r="A3203" t="str">
        <f t="shared" si="49"/>
        <v>Nicholas, West Virginia</v>
      </c>
      <c r="B3203" t="s">
        <v>5159</v>
      </c>
      <c r="E3203" t="s">
        <v>1909</v>
      </c>
      <c r="F3203" s="25" t="s">
        <v>5223</v>
      </c>
      <c r="G3203" s="6"/>
      <c r="H3203" s="7">
        <v>25078</v>
      </c>
      <c r="I3203" s="8"/>
      <c r="J3203" s="8">
        <v>0</v>
      </c>
      <c r="K3203" s="8"/>
      <c r="L3203" s="8">
        <v>0</v>
      </c>
      <c r="M3203" s="8"/>
      <c r="N3203" s="8">
        <v>0</v>
      </c>
      <c r="O3203" s="8"/>
      <c r="P3203" s="8">
        <v>1</v>
      </c>
      <c r="Q3203" s="8"/>
      <c r="R3203" s="8">
        <v>0</v>
      </c>
      <c r="S3203" s="8"/>
      <c r="T3203" s="8">
        <v>0</v>
      </c>
      <c r="U3203" s="26">
        <v>0</v>
      </c>
      <c r="V3203" s="26">
        <v>0</v>
      </c>
      <c r="W3203" s="26">
        <v>25078</v>
      </c>
    </row>
    <row r="3204" spans="1:23">
      <c r="A3204" t="str">
        <f t="shared" si="49"/>
        <v>Mason, West Virginia</v>
      </c>
      <c r="B3204" t="s">
        <v>5159</v>
      </c>
      <c r="E3204" t="s">
        <v>1330</v>
      </c>
      <c r="F3204" s="25" t="s">
        <v>5224</v>
      </c>
      <c r="G3204" s="6"/>
      <c r="H3204" s="7">
        <v>26820</v>
      </c>
      <c r="I3204" s="8"/>
      <c r="J3204" s="8">
        <v>0</v>
      </c>
      <c r="K3204" s="8"/>
      <c r="L3204" s="8">
        <v>0</v>
      </c>
      <c r="M3204" s="8"/>
      <c r="N3204" s="8">
        <v>0</v>
      </c>
      <c r="O3204" s="8"/>
      <c r="P3204" s="8">
        <v>1</v>
      </c>
      <c r="Q3204" s="8"/>
      <c r="R3204" s="8">
        <v>0</v>
      </c>
      <c r="S3204" s="8"/>
      <c r="T3204" s="8">
        <v>0</v>
      </c>
      <c r="U3204" s="26">
        <v>0</v>
      </c>
      <c r="V3204" s="26">
        <v>0</v>
      </c>
      <c r="W3204" s="26">
        <v>26820</v>
      </c>
    </row>
    <row r="3205" spans="1:23">
      <c r="A3205" t="str">
        <f t="shared" si="49"/>
        <v>Gilmer, West Virginia</v>
      </c>
      <c r="B3205" t="s">
        <v>5159</v>
      </c>
      <c r="E3205" t="s">
        <v>1034</v>
      </c>
      <c r="F3205" s="25" t="s">
        <v>5225</v>
      </c>
      <c r="G3205" s="6"/>
      <c r="H3205" s="7">
        <v>8041</v>
      </c>
      <c r="I3205" s="8"/>
      <c r="J3205" s="8">
        <v>0</v>
      </c>
      <c r="K3205" s="8"/>
      <c r="L3205" s="8">
        <v>0</v>
      </c>
      <c r="M3205" s="8"/>
      <c r="N3205" s="8">
        <v>0</v>
      </c>
      <c r="O3205" s="8"/>
      <c r="P3205" s="8">
        <v>1</v>
      </c>
      <c r="Q3205" s="8"/>
      <c r="R3205" s="8">
        <v>0</v>
      </c>
      <c r="S3205" s="8"/>
      <c r="T3205" s="8">
        <v>0</v>
      </c>
      <c r="U3205" s="26">
        <v>0</v>
      </c>
      <c r="V3205" s="26">
        <v>0</v>
      </c>
      <c r="W3205" s="26">
        <v>8041</v>
      </c>
    </row>
    <row r="3206" spans="1:23">
      <c r="A3206" t="str">
        <f t="shared" ref="A3206:A3233" si="50">E3206&amp;", "&amp;B3206</f>
        <v>Calhoun, West Virginia</v>
      </c>
      <c r="B3206" t="s">
        <v>5159</v>
      </c>
      <c r="E3206" t="s">
        <v>139</v>
      </c>
      <c r="F3206" s="25" t="s">
        <v>5226</v>
      </c>
      <c r="G3206" s="6"/>
      <c r="H3206" s="7">
        <v>7295</v>
      </c>
      <c r="I3206" s="8"/>
      <c r="J3206" s="8">
        <v>0</v>
      </c>
      <c r="K3206" s="8"/>
      <c r="L3206" s="8">
        <v>0</v>
      </c>
      <c r="M3206" s="8"/>
      <c r="N3206" s="8">
        <v>0</v>
      </c>
      <c r="O3206" s="8"/>
      <c r="P3206" s="8">
        <v>1</v>
      </c>
      <c r="Q3206" s="8"/>
      <c r="R3206" s="8">
        <v>0</v>
      </c>
      <c r="S3206" s="8"/>
      <c r="T3206" s="8">
        <v>0</v>
      </c>
      <c r="U3206" s="26">
        <v>0</v>
      </c>
      <c r="V3206" s="26">
        <v>0</v>
      </c>
      <c r="W3206" s="26">
        <v>7295</v>
      </c>
    </row>
    <row r="3207" spans="1:23">
      <c r="A3207" t="str">
        <f t="shared" si="50"/>
        <v>Lincoln, West Virginia</v>
      </c>
      <c r="B3207" t="s">
        <v>5159</v>
      </c>
      <c r="E3207" t="s">
        <v>326</v>
      </c>
      <c r="F3207" s="25" t="s">
        <v>5227</v>
      </c>
      <c r="G3207" s="6"/>
      <c r="H3207" s="7">
        <v>20850</v>
      </c>
      <c r="I3207" s="8"/>
      <c r="J3207" s="8">
        <v>0</v>
      </c>
      <c r="K3207" s="8"/>
      <c r="L3207" s="8">
        <v>0</v>
      </c>
      <c r="M3207" s="8"/>
      <c r="N3207" s="8">
        <v>0</v>
      </c>
      <c r="O3207" s="8"/>
      <c r="P3207" s="8">
        <v>1</v>
      </c>
      <c r="Q3207" s="8"/>
      <c r="R3207" s="8">
        <v>0</v>
      </c>
      <c r="S3207" s="8"/>
      <c r="T3207" s="8">
        <v>0</v>
      </c>
      <c r="U3207" s="26">
        <v>0</v>
      </c>
      <c r="V3207" s="26">
        <v>0</v>
      </c>
      <c r="W3207" s="26">
        <v>20850</v>
      </c>
    </row>
    <row r="3208" spans="1:23">
      <c r="A3208" t="str">
        <f t="shared" si="50"/>
        <v>Morgan, West Virginia</v>
      </c>
      <c r="B3208" t="s">
        <v>5159</v>
      </c>
      <c r="E3208" t="s">
        <v>123</v>
      </c>
      <c r="F3208" s="25" t="s">
        <v>5228</v>
      </c>
      <c r="G3208" s="6"/>
      <c r="H3208" s="7">
        <v>17709</v>
      </c>
      <c r="I3208" s="8"/>
      <c r="J3208" s="8">
        <v>0</v>
      </c>
      <c r="K3208" s="8"/>
      <c r="L3208" s="8">
        <v>0</v>
      </c>
      <c r="M3208" s="8"/>
      <c r="N3208" s="8">
        <v>0</v>
      </c>
      <c r="O3208" s="8"/>
      <c r="P3208" s="8">
        <v>1</v>
      </c>
      <c r="Q3208" s="8"/>
      <c r="R3208" s="8">
        <v>0</v>
      </c>
      <c r="S3208" s="8"/>
      <c r="T3208" s="8">
        <v>0</v>
      </c>
      <c r="U3208" s="26">
        <v>0</v>
      </c>
      <c r="V3208" s="26">
        <v>0</v>
      </c>
      <c r="W3208" s="26">
        <v>17709</v>
      </c>
    </row>
    <row r="3209" spans="1:23">
      <c r="A3209" t="str">
        <f t="shared" si="50"/>
        <v>Lewis, West Virginia</v>
      </c>
      <c r="B3209" t="s">
        <v>5159</v>
      </c>
      <c r="E3209" t="s">
        <v>1262</v>
      </c>
      <c r="F3209" s="25" t="s">
        <v>5229</v>
      </c>
      <c r="G3209" s="6"/>
      <c r="H3209" s="7">
        <v>16166</v>
      </c>
      <c r="I3209" s="8"/>
      <c r="J3209" s="8">
        <v>0</v>
      </c>
      <c r="K3209" s="8"/>
      <c r="L3209" s="8">
        <v>0</v>
      </c>
      <c r="M3209" s="8"/>
      <c r="N3209" s="8">
        <v>0</v>
      </c>
      <c r="O3209" s="8"/>
      <c r="P3209" s="8">
        <v>1</v>
      </c>
      <c r="Q3209" s="8"/>
      <c r="R3209" s="8">
        <v>0</v>
      </c>
      <c r="S3209" s="8"/>
      <c r="T3209" s="8">
        <v>0</v>
      </c>
      <c r="U3209" s="26">
        <v>0</v>
      </c>
      <c r="V3209" s="26">
        <v>0</v>
      </c>
      <c r="W3209" s="26">
        <v>16166</v>
      </c>
    </row>
    <row r="3210" spans="1:23">
      <c r="A3210" t="str">
        <f t="shared" si="50"/>
        <v>Mingo, West Virginia</v>
      </c>
      <c r="B3210" t="s">
        <v>5159</v>
      </c>
      <c r="E3210" t="s">
        <v>5230</v>
      </c>
      <c r="F3210" s="25" t="s">
        <v>5231</v>
      </c>
      <c r="G3210" s="6"/>
      <c r="H3210" s="7">
        <v>24290</v>
      </c>
      <c r="I3210" s="8"/>
      <c r="J3210" s="8">
        <v>0</v>
      </c>
      <c r="K3210" s="8"/>
      <c r="L3210" s="8">
        <v>0</v>
      </c>
      <c r="M3210" s="8"/>
      <c r="N3210" s="8">
        <v>0</v>
      </c>
      <c r="O3210" s="8"/>
      <c r="P3210" s="8">
        <v>1</v>
      </c>
      <c r="Q3210" s="8"/>
      <c r="R3210" s="8">
        <v>0</v>
      </c>
      <c r="S3210" s="8"/>
      <c r="T3210" s="8">
        <v>0</v>
      </c>
      <c r="U3210" s="26">
        <v>0</v>
      </c>
      <c r="V3210" s="26">
        <v>0</v>
      </c>
      <c r="W3210" s="26">
        <v>24290</v>
      </c>
    </row>
    <row r="3211" spans="1:23">
      <c r="A3211" t="str">
        <f t="shared" si="50"/>
        <v>Lincoln, Wyoming</v>
      </c>
      <c r="B3211" t="s">
        <v>3361</v>
      </c>
      <c r="E3211" t="s">
        <v>326</v>
      </c>
      <c r="F3211" s="25" t="s">
        <v>5232</v>
      </c>
      <c r="G3211" s="6"/>
      <c r="H3211" s="7">
        <v>19274</v>
      </c>
      <c r="I3211" s="8"/>
      <c r="J3211" s="8">
        <v>0</v>
      </c>
      <c r="K3211" s="8"/>
      <c r="L3211" s="8">
        <v>0</v>
      </c>
      <c r="M3211" s="8"/>
      <c r="N3211" s="8">
        <v>0</v>
      </c>
      <c r="O3211" s="8"/>
      <c r="P3211" s="8">
        <v>1</v>
      </c>
      <c r="Q3211" s="8"/>
      <c r="R3211" s="8">
        <v>0</v>
      </c>
      <c r="S3211" s="8"/>
      <c r="T3211" s="8">
        <v>0</v>
      </c>
      <c r="U3211" s="26">
        <v>0</v>
      </c>
      <c r="V3211" s="26">
        <v>0</v>
      </c>
      <c r="W3211" s="26">
        <v>19274</v>
      </c>
    </row>
    <row r="3212" spans="1:23">
      <c r="A3212" t="str">
        <f t="shared" si="50"/>
        <v>Fremont, Wyoming</v>
      </c>
      <c r="B3212" t="s">
        <v>3361</v>
      </c>
      <c r="E3212" t="s">
        <v>557</v>
      </c>
      <c r="F3212" s="25" t="s">
        <v>5233</v>
      </c>
      <c r="G3212" s="6"/>
      <c r="H3212" s="7">
        <v>39812</v>
      </c>
      <c r="I3212" s="8"/>
      <c r="J3212" s="8">
        <v>0</v>
      </c>
      <c r="K3212" s="8"/>
      <c r="L3212" s="8">
        <v>0</v>
      </c>
      <c r="M3212" s="8"/>
      <c r="N3212" s="8">
        <v>0</v>
      </c>
      <c r="O3212" s="8"/>
      <c r="P3212" s="8">
        <v>1</v>
      </c>
      <c r="Q3212" s="8"/>
      <c r="R3212" s="8">
        <v>0</v>
      </c>
      <c r="S3212" s="8"/>
      <c r="T3212" s="8">
        <v>0</v>
      </c>
      <c r="U3212" s="26">
        <v>0</v>
      </c>
      <c r="V3212" s="26">
        <v>0</v>
      </c>
      <c r="W3212" s="26">
        <v>39812</v>
      </c>
    </row>
    <row r="3213" spans="1:23">
      <c r="A3213" t="str">
        <f t="shared" si="50"/>
        <v>Uinta, Wyoming</v>
      </c>
      <c r="B3213" t="s">
        <v>3361</v>
      </c>
      <c r="E3213" t="s">
        <v>5234</v>
      </c>
      <c r="F3213" s="25" t="s">
        <v>5235</v>
      </c>
      <c r="G3213" s="6"/>
      <c r="H3213" s="7">
        <v>20479</v>
      </c>
      <c r="I3213" s="8"/>
      <c r="J3213" s="8">
        <v>0</v>
      </c>
      <c r="K3213" s="8"/>
      <c r="L3213" s="8">
        <v>0</v>
      </c>
      <c r="M3213" s="8"/>
      <c r="N3213" s="8">
        <v>0</v>
      </c>
      <c r="O3213" s="8"/>
      <c r="P3213" s="8">
        <v>1</v>
      </c>
      <c r="Q3213" s="8"/>
      <c r="R3213" s="8">
        <v>0</v>
      </c>
      <c r="S3213" s="8"/>
      <c r="T3213" s="8">
        <v>0</v>
      </c>
      <c r="U3213" s="26">
        <v>0</v>
      </c>
      <c r="V3213" s="26">
        <v>0</v>
      </c>
      <c r="W3213" s="26">
        <v>20479</v>
      </c>
    </row>
    <row r="3214" spans="1:23">
      <c r="A3214" t="str">
        <f t="shared" si="50"/>
        <v>Big Horn, Wyoming</v>
      </c>
      <c r="B3214" t="s">
        <v>3361</v>
      </c>
      <c r="E3214" t="s">
        <v>2748</v>
      </c>
      <c r="F3214" s="25" t="s">
        <v>5236</v>
      </c>
      <c r="G3214" s="6"/>
      <c r="H3214" s="7">
        <v>11882</v>
      </c>
      <c r="I3214" s="8"/>
      <c r="J3214" s="8">
        <v>0</v>
      </c>
      <c r="K3214" s="8"/>
      <c r="L3214" s="8">
        <v>0</v>
      </c>
      <c r="M3214" s="8"/>
      <c r="N3214" s="8">
        <v>0</v>
      </c>
      <c r="O3214" s="8"/>
      <c r="P3214" s="8">
        <v>1</v>
      </c>
      <c r="Q3214" s="8"/>
      <c r="R3214" s="8">
        <v>0</v>
      </c>
      <c r="S3214" s="8"/>
      <c r="T3214" s="8">
        <v>0</v>
      </c>
      <c r="U3214" s="26">
        <v>0</v>
      </c>
      <c r="V3214" s="26">
        <v>0</v>
      </c>
      <c r="W3214" s="26">
        <v>11882</v>
      </c>
    </row>
    <row r="3215" spans="1:23">
      <c r="A3215" t="str">
        <f t="shared" si="50"/>
        <v>Hot Springs, Wyoming</v>
      </c>
      <c r="B3215" t="s">
        <v>3361</v>
      </c>
      <c r="E3215" t="s">
        <v>5237</v>
      </c>
      <c r="F3215" s="25" t="s">
        <v>5238</v>
      </c>
      <c r="G3215" s="6"/>
      <c r="H3215" s="7">
        <v>4607</v>
      </c>
      <c r="I3215" s="8"/>
      <c r="J3215" s="8">
        <v>0</v>
      </c>
      <c r="K3215" s="8"/>
      <c r="L3215" s="8">
        <v>0</v>
      </c>
      <c r="M3215" s="8"/>
      <c r="N3215" s="8">
        <v>0</v>
      </c>
      <c r="O3215" s="8"/>
      <c r="P3215" s="8">
        <v>1</v>
      </c>
      <c r="Q3215" s="8"/>
      <c r="R3215" s="8">
        <v>0</v>
      </c>
      <c r="S3215" s="8"/>
      <c r="T3215" s="8">
        <v>0</v>
      </c>
      <c r="U3215" s="26">
        <v>0</v>
      </c>
      <c r="V3215" s="26">
        <v>0</v>
      </c>
      <c r="W3215" s="26">
        <v>4607</v>
      </c>
    </row>
    <row r="3216" spans="1:23">
      <c r="A3216" t="str">
        <f t="shared" si="50"/>
        <v>Washakie, Wyoming</v>
      </c>
      <c r="B3216" t="s">
        <v>3361</v>
      </c>
      <c r="E3216" t="s">
        <v>5239</v>
      </c>
      <c r="F3216" s="25" t="s">
        <v>5240</v>
      </c>
      <c r="G3216" s="6"/>
      <c r="H3216" s="7">
        <v>8027</v>
      </c>
      <c r="I3216" s="8"/>
      <c r="J3216" s="8">
        <v>0</v>
      </c>
      <c r="K3216" s="8"/>
      <c r="L3216" s="8">
        <v>0</v>
      </c>
      <c r="M3216" s="8"/>
      <c r="N3216" s="8">
        <v>0</v>
      </c>
      <c r="O3216" s="8"/>
      <c r="P3216" s="8">
        <v>1</v>
      </c>
      <c r="Q3216" s="8"/>
      <c r="R3216" s="8">
        <v>0</v>
      </c>
      <c r="S3216" s="8"/>
      <c r="T3216" s="8">
        <v>0</v>
      </c>
      <c r="U3216" s="26">
        <v>0</v>
      </c>
      <c r="V3216" s="26">
        <v>0</v>
      </c>
      <c r="W3216" s="26">
        <v>8027</v>
      </c>
    </row>
    <row r="3217" spans="1:23">
      <c r="A3217" t="str">
        <f t="shared" si="50"/>
        <v>Converse, Wyoming</v>
      </c>
      <c r="B3217" t="s">
        <v>3361</v>
      </c>
      <c r="E3217" t="s">
        <v>5241</v>
      </c>
      <c r="F3217" s="25" t="s">
        <v>5242</v>
      </c>
      <c r="G3217" s="6"/>
      <c r="H3217" s="7">
        <v>13921</v>
      </c>
      <c r="I3217" s="8"/>
      <c r="J3217" s="8">
        <v>0</v>
      </c>
      <c r="K3217" s="8"/>
      <c r="L3217" s="8">
        <v>0</v>
      </c>
      <c r="M3217" s="8"/>
      <c r="N3217" s="8">
        <v>0</v>
      </c>
      <c r="O3217" s="8"/>
      <c r="P3217" s="8">
        <v>1</v>
      </c>
      <c r="Q3217" s="8"/>
      <c r="R3217" s="8">
        <v>0</v>
      </c>
      <c r="S3217" s="8"/>
      <c r="T3217" s="8">
        <v>0</v>
      </c>
      <c r="U3217" s="26">
        <v>0</v>
      </c>
      <c r="V3217" s="26">
        <v>0</v>
      </c>
      <c r="W3217" s="26">
        <v>13921</v>
      </c>
    </row>
    <row r="3218" spans="1:23">
      <c r="A3218" t="str">
        <f t="shared" si="50"/>
        <v>Sweetwater, Wyoming</v>
      </c>
      <c r="B3218" t="s">
        <v>3361</v>
      </c>
      <c r="E3218" t="s">
        <v>5243</v>
      </c>
      <c r="F3218" s="25" t="s">
        <v>5244</v>
      </c>
      <c r="G3218" s="6"/>
      <c r="H3218" s="7">
        <v>43521</v>
      </c>
      <c r="I3218" s="8"/>
      <c r="J3218" s="8">
        <v>0</v>
      </c>
      <c r="K3218" s="8"/>
      <c r="L3218" s="8">
        <v>0</v>
      </c>
      <c r="M3218" s="8"/>
      <c r="N3218" s="8">
        <v>0</v>
      </c>
      <c r="O3218" s="8"/>
      <c r="P3218" s="8">
        <v>1</v>
      </c>
      <c r="Q3218" s="8"/>
      <c r="R3218" s="8">
        <v>0</v>
      </c>
      <c r="S3218" s="8"/>
      <c r="T3218" s="8">
        <v>0</v>
      </c>
      <c r="U3218" s="26">
        <v>0</v>
      </c>
      <c r="V3218" s="26">
        <v>0</v>
      </c>
      <c r="W3218" s="26">
        <v>43521</v>
      </c>
    </row>
    <row r="3219" spans="1:23">
      <c r="A3219" t="str">
        <f t="shared" si="50"/>
        <v>Crook, Wyoming</v>
      </c>
      <c r="B3219" t="s">
        <v>3361</v>
      </c>
      <c r="E3219" t="s">
        <v>3669</v>
      </c>
      <c r="F3219" s="25" t="s">
        <v>5245</v>
      </c>
      <c r="G3219" s="6"/>
      <c r="H3219" s="7">
        <v>7472</v>
      </c>
      <c r="I3219" s="8"/>
      <c r="J3219" s="8">
        <v>0</v>
      </c>
      <c r="K3219" s="8"/>
      <c r="L3219" s="8">
        <v>0</v>
      </c>
      <c r="M3219" s="8"/>
      <c r="N3219" s="8">
        <v>0</v>
      </c>
      <c r="O3219" s="8"/>
      <c r="P3219" s="8">
        <v>1</v>
      </c>
      <c r="Q3219" s="8"/>
      <c r="R3219" s="8">
        <v>0</v>
      </c>
      <c r="S3219" s="8"/>
      <c r="T3219" s="8">
        <v>0</v>
      </c>
      <c r="U3219" s="26">
        <v>0</v>
      </c>
      <c r="V3219" s="26">
        <v>0</v>
      </c>
      <c r="W3219" s="26">
        <v>7472</v>
      </c>
    </row>
    <row r="3220" spans="1:23">
      <c r="A3220" t="str">
        <f t="shared" si="50"/>
        <v>Carbon, Wyoming</v>
      </c>
      <c r="B3220" t="s">
        <v>3361</v>
      </c>
      <c r="E3220" t="s">
        <v>2761</v>
      </c>
      <c r="F3220" s="25" t="s">
        <v>5246</v>
      </c>
      <c r="G3220" s="6"/>
      <c r="H3220" s="7">
        <v>15247</v>
      </c>
      <c r="I3220" s="8"/>
      <c r="J3220" s="8">
        <v>0</v>
      </c>
      <c r="K3220" s="8"/>
      <c r="L3220" s="8">
        <v>0</v>
      </c>
      <c r="M3220" s="8"/>
      <c r="N3220" s="8">
        <v>0</v>
      </c>
      <c r="O3220" s="8"/>
      <c r="P3220" s="8">
        <v>1</v>
      </c>
      <c r="Q3220" s="8"/>
      <c r="R3220" s="8">
        <v>0</v>
      </c>
      <c r="S3220" s="8"/>
      <c r="T3220" s="8">
        <v>0</v>
      </c>
      <c r="U3220" s="26">
        <v>0</v>
      </c>
      <c r="V3220" s="26">
        <v>0</v>
      </c>
      <c r="W3220" s="26">
        <v>15247</v>
      </c>
    </row>
    <row r="3221" spans="1:23">
      <c r="A3221" t="str">
        <f t="shared" si="50"/>
        <v>Campbell, Wyoming</v>
      </c>
      <c r="B3221" t="s">
        <v>3361</v>
      </c>
      <c r="E3221" t="s">
        <v>1843</v>
      </c>
      <c r="F3221" s="25" t="s">
        <v>5247</v>
      </c>
      <c r="G3221" s="6"/>
      <c r="H3221" s="7">
        <v>47409</v>
      </c>
      <c r="I3221" s="8"/>
      <c r="J3221" s="8">
        <v>0</v>
      </c>
      <c r="K3221" s="8"/>
      <c r="L3221" s="8">
        <v>0</v>
      </c>
      <c r="M3221" s="8"/>
      <c r="N3221" s="8">
        <v>0</v>
      </c>
      <c r="O3221" s="8"/>
      <c r="P3221" s="8">
        <v>1</v>
      </c>
      <c r="Q3221" s="8"/>
      <c r="R3221" s="8">
        <v>0</v>
      </c>
      <c r="S3221" s="8"/>
      <c r="T3221" s="8">
        <v>0</v>
      </c>
      <c r="U3221" s="26">
        <v>0</v>
      </c>
      <c r="V3221" s="26">
        <v>0</v>
      </c>
      <c r="W3221" s="26">
        <v>47409</v>
      </c>
    </row>
    <row r="3222" spans="1:23">
      <c r="A3222" t="str">
        <f t="shared" si="50"/>
        <v>Natrona, Wyoming</v>
      </c>
      <c r="B3222" t="s">
        <v>3361</v>
      </c>
      <c r="E3222" t="s">
        <v>5248</v>
      </c>
      <c r="F3222" s="25" t="s">
        <v>5249</v>
      </c>
      <c r="G3222" s="6"/>
      <c r="H3222" s="7">
        <v>80333</v>
      </c>
      <c r="I3222" s="8"/>
      <c r="J3222" s="8">
        <v>0.5614006697123225</v>
      </c>
      <c r="K3222" s="8"/>
      <c r="L3222" s="8">
        <v>0.10970584940186476</v>
      </c>
      <c r="M3222" s="8"/>
      <c r="N3222" s="8">
        <v>0</v>
      </c>
      <c r="O3222" s="8"/>
      <c r="P3222" s="8">
        <v>0.32889348088581288</v>
      </c>
      <c r="Q3222" s="8"/>
      <c r="R3222" s="8">
        <v>0</v>
      </c>
      <c r="S3222" s="8"/>
      <c r="T3222" s="8">
        <v>0</v>
      </c>
      <c r="U3222" s="26">
        <v>45099</v>
      </c>
      <c r="V3222" s="26">
        <v>8813.0000000000018</v>
      </c>
      <c r="W3222" s="26">
        <v>26421.000000000007</v>
      </c>
    </row>
    <row r="3223" spans="1:23">
      <c r="A3223" t="str">
        <f t="shared" si="50"/>
        <v>Laramie, Wyoming</v>
      </c>
      <c r="B3223" t="s">
        <v>3361</v>
      </c>
      <c r="E3223" t="s">
        <v>5250</v>
      </c>
      <c r="F3223" s="25" t="s">
        <v>5251</v>
      </c>
      <c r="G3223" s="6"/>
      <c r="H3223" s="7">
        <v>98320</v>
      </c>
      <c r="I3223" s="8"/>
      <c r="J3223" s="8">
        <v>0.47388120423108215</v>
      </c>
      <c r="K3223" s="8"/>
      <c r="L3223" s="8">
        <v>0.19243287225386493</v>
      </c>
      <c r="M3223" s="8"/>
      <c r="N3223" s="8">
        <v>0</v>
      </c>
      <c r="O3223" s="8"/>
      <c r="P3223" s="8">
        <v>0.33368592351505283</v>
      </c>
      <c r="Q3223" s="8"/>
      <c r="R3223" s="8">
        <v>0</v>
      </c>
      <c r="S3223" s="8"/>
      <c r="T3223" s="8">
        <v>0</v>
      </c>
      <c r="U3223" s="26">
        <v>46592</v>
      </c>
      <c r="V3223" s="26">
        <v>18920</v>
      </c>
      <c r="W3223" s="26">
        <v>32807.999999999993</v>
      </c>
    </row>
    <row r="3224" spans="1:23">
      <c r="A3224" t="str">
        <f t="shared" si="50"/>
        <v>Platte, Wyoming</v>
      </c>
      <c r="B3224" t="s">
        <v>3361</v>
      </c>
      <c r="E3224" t="s">
        <v>2453</v>
      </c>
      <c r="F3224" s="25" t="s">
        <v>5252</v>
      </c>
      <c r="G3224" s="6"/>
      <c r="H3224" s="7">
        <v>8582</v>
      </c>
      <c r="I3224" s="8"/>
      <c r="J3224" s="8">
        <v>0</v>
      </c>
      <c r="K3224" s="8"/>
      <c r="L3224" s="8">
        <v>0</v>
      </c>
      <c r="M3224" s="8"/>
      <c r="N3224" s="8">
        <v>0</v>
      </c>
      <c r="O3224" s="8"/>
      <c r="P3224" s="8">
        <v>1</v>
      </c>
      <c r="Q3224" s="8"/>
      <c r="R3224" s="8">
        <v>0</v>
      </c>
      <c r="S3224" s="8"/>
      <c r="T3224" s="8">
        <v>0</v>
      </c>
      <c r="U3224" s="26">
        <v>0</v>
      </c>
      <c r="V3224" s="26">
        <v>0</v>
      </c>
      <c r="W3224" s="26">
        <v>8582</v>
      </c>
    </row>
    <row r="3225" spans="1:23">
      <c r="A3225" t="str">
        <f t="shared" si="50"/>
        <v>Weston, Wyoming</v>
      </c>
      <c r="B3225" t="s">
        <v>3361</v>
      </c>
      <c r="E3225" t="s">
        <v>5253</v>
      </c>
      <c r="F3225" s="25" t="s">
        <v>5254</v>
      </c>
      <c r="G3225" s="6"/>
      <c r="H3225" s="7">
        <v>7049</v>
      </c>
      <c r="I3225" s="8"/>
      <c r="J3225" s="8">
        <v>0</v>
      </c>
      <c r="K3225" s="8"/>
      <c r="L3225" s="8">
        <v>0</v>
      </c>
      <c r="M3225" s="8"/>
      <c r="N3225" s="8">
        <v>0</v>
      </c>
      <c r="O3225" s="8"/>
      <c r="P3225" s="8">
        <v>1</v>
      </c>
      <c r="Q3225" s="8"/>
      <c r="R3225" s="8">
        <v>0</v>
      </c>
      <c r="S3225" s="8"/>
      <c r="T3225" s="8">
        <v>0</v>
      </c>
      <c r="U3225" s="26">
        <v>0</v>
      </c>
      <c r="V3225" s="26">
        <v>0</v>
      </c>
      <c r="W3225" s="26">
        <v>7049</v>
      </c>
    </row>
    <row r="3226" spans="1:23">
      <c r="A3226" t="str">
        <f t="shared" si="50"/>
        <v>Albany, Wyoming</v>
      </c>
      <c r="B3226" t="s">
        <v>3361</v>
      </c>
      <c r="E3226" t="s">
        <v>3342</v>
      </c>
      <c r="F3226" s="25" t="s">
        <v>5255</v>
      </c>
      <c r="G3226" s="6"/>
      <c r="H3226" s="7">
        <v>38390</v>
      </c>
      <c r="I3226" s="8"/>
      <c r="J3226" s="8">
        <v>0</v>
      </c>
      <c r="K3226" s="8"/>
      <c r="L3226" s="8">
        <v>0</v>
      </c>
      <c r="M3226" s="8"/>
      <c r="N3226" s="8">
        <v>0</v>
      </c>
      <c r="O3226" s="8"/>
      <c r="P3226" s="8">
        <v>1</v>
      </c>
      <c r="Q3226" s="8"/>
      <c r="R3226" s="8">
        <v>0</v>
      </c>
      <c r="S3226" s="8"/>
      <c r="T3226" s="8">
        <v>0</v>
      </c>
      <c r="U3226" s="26">
        <v>0</v>
      </c>
      <c r="V3226" s="26">
        <v>0</v>
      </c>
      <c r="W3226" s="26">
        <v>38390</v>
      </c>
    </row>
    <row r="3227" spans="1:23">
      <c r="A3227" t="str">
        <f t="shared" si="50"/>
        <v>Park, Wyoming</v>
      </c>
      <c r="B3227" t="s">
        <v>3361</v>
      </c>
      <c r="E3227" t="s">
        <v>533</v>
      </c>
      <c r="F3227" s="25" t="s">
        <v>5256</v>
      </c>
      <c r="G3227" s="6"/>
      <c r="H3227" s="7">
        <v>29148</v>
      </c>
      <c r="I3227" s="8"/>
      <c r="J3227" s="8">
        <v>0</v>
      </c>
      <c r="K3227" s="8"/>
      <c r="L3227" s="8">
        <v>0</v>
      </c>
      <c r="M3227" s="8"/>
      <c r="N3227" s="8">
        <v>0</v>
      </c>
      <c r="O3227" s="8"/>
      <c r="P3227" s="8">
        <v>1</v>
      </c>
      <c r="Q3227" s="8"/>
      <c r="R3227" s="8">
        <v>0</v>
      </c>
      <c r="S3227" s="8"/>
      <c r="T3227" s="8">
        <v>0</v>
      </c>
      <c r="U3227" s="26">
        <v>0</v>
      </c>
      <c r="V3227" s="26">
        <v>0</v>
      </c>
      <c r="W3227" s="26">
        <v>29148</v>
      </c>
    </row>
    <row r="3228" spans="1:23">
      <c r="A3228" t="str">
        <f t="shared" si="50"/>
        <v>Johnson, Wyoming</v>
      </c>
      <c r="B3228" t="s">
        <v>3361</v>
      </c>
      <c r="E3228" t="s">
        <v>256</v>
      </c>
      <c r="F3228" s="25" t="s">
        <v>5257</v>
      </c>
      <c r="G3228" s="6"/>
      <c r="H3228" s="7">
        <v>8487</v>
      </c>
      <c r="I3228" s="8"/>
      <c r="J3228" s="8">
        <v>0</v>
      </c>
      <c r="K3228" s="8"/>
      <c r="L3228" s="8">
        <v>0</v>
      </c>
      <c r="M3228" s="8"/>
      <c r="N3228" s="8">
        <v>0</v>
      </c>
      <c r="O3228" s="8"/>
      <c r="P3228" s="8">
        <v>1</v>
      </c>
      <c r="Q3228" s="8"/>
      <c r="R3228" s="8">
        <v>0</v>
      </c>
      <c r="S3228" s="8"/>
      <c r="T3228" s="8">
        <v>0</v>
      </c>
      <c r="U3228" s="26">
        <v>0</v>
      </c>
      <c r="V3228" s="26">
        <v>0</v>
      </c>
      <c r="W3228" s="26">
        <v>8487</v>
      </c>
    </row>
    <row r="3229" spans="1:23">
      <c r="A3229" t="str">
        <f t="shared" si="50"/>
        <v>Sheridan, Wyoming</v>
      </c>
      <c r="B3229" t="s">
        <v>3361</v>
      </c>
      <c r="E3229" t="s">
        <v>1698</v>
      </c>
      <c r="F3229" s="25" t="s">
        <v>5258</v>
      </c>
      <c r="G3229" s="6"/>
      <c r="H3229" s="7">
        <v>30140</v>
      </c>
      <c r="I3229" s="8"/>
      <c r="J3229" s="8">
        <v>0</v>
      </c>
      <c r="K3229" s="8"/>
      <c r="L3229" s="8">
        <v>0</v>
      </c>
      <c r="M3229" s="8"/>
      <c r="N3229" s="8">
        <v>0</v>
      </c>
      <c r="O3229" s="8"/>
      <c r="P3229" s="8">
        <v>1</v>
      </c>
      <c r="Q3229" s="8"/>
      <c r="R3229" s="8">
        <v>0</v>
      </c>
      <c r="S3229" s="8"/>
      <c r="T3229" s="8">
        <v>0</v>
      </c>
      <c r="U3229" s="26">
        <v>0</v>
      </c>
      <c r="V3229" s="26">
        <v>0</v>
      </c>
      <c r="W3229" s="26">
        <v>30140</v>
      </c>
    </row>
    <row r="3230" spans="1:23">
      <c r="A3230" t="str">
        <f t="shared" si="50"/>
        <v>Niobrara, Wyoming</v>
      </c>
      <c r="B3230" t="s">
        <v>3361</v>
      </c>
      <c r="E3230" t="s">
        <v>5259</v>
      </c>
      <c r="F3230" s="25" t="s">
        <v>5260</v>
      </c>
      <c r="G3230" s="6"/>
      <c r="H3230" s="7">
        <v>2422</v>
      </c>
      <c r="I3230" s="8"/>
      <c r="J3230" s="8">
        <v>0</v>
      </c>
      <c r="K3230" s="8"/>
      <c r="L3230" s="8">
        <v>0</v>
      </c>
      <c r="M3230" s="8"/>
      <c r="N3230" s="8">
        <v>0</v>
      </c>
      <c r="O3230" s="8"/>
      <c r="P3230" s="8">
        <v>1</v>
      </c>
      <c r="Q3230" s="8"/>
      <c r="R3230" s="8">
        <v>0</v>
      </c>
      <c r="S3230" s="8"/>
      <c r="T3230" s="8">
        <v>0</v>
      </c>
      <c r="U3230" s="26">
        <v>0</v>
      </c>
      <c r="V3230" s="26">
        <v>0</v>
      </c>
      <c r="W3230" s="26">
        <v>2422</v>
      </c>
    </row>
    <row r="3231" spans="1:23">
      <c r="A3231" t="str">
        <f t="shared" si="50"/>
        <v>Teton, Wyoming</v>
      </c>
      <c r="B3231" t="s">
        <v>3361</v>
      </c>
      <c r="E3231" t="s">
        <v>1226</v>
      </c>
      <c r="F3231" s="25" t="s">
        <v>5261</v>
      </c>
      <c r="G3231" s="6"/>
      <c r="H3231" s="7">
        <v>23280</v>
      </c>
      <c r="I3231" s="8"/>
      <c r="J3231" s="8">
        <v>0</v>
      </c>
      <c r="K3231" s="8"/>
      <c r="L3231" s="8">
        <v>0</v>
      </c>
      <c r="M3231" s="8"/>
      <c r="N3231" s="8">
        <v>0</v>
      </c>
      <c r="O3231" s="8"/>
      <c r="P3231" s="8">
        <v>1</v>
      </c>
      <c r="Q3231" s="8"/>
      <c r="R3231" s="8">
        <v>0</v>
      </c>
      <c r="S3231" s="8"/>
      <c r="T3231" s="8">
        <v>0</v>
      </c>
      <c r="U3231" s="26">
        <v>0</v>
      </c>
      <c r="V3231" s="26">
        <v>0</v>
      </c>
      <c r="W3231" s="26">
        <v>23280</v>
      </c>
    </row>
    <row r="3232" spans="1:23">
      <c r="A3232" t="str">
        <f t="shared" si="50"/>
        <v>Sublette, Wyoming</v>
      </c>
      <c r="B3232" t="s">
        <v>3361</v>
      </c>
      <c r="E3232" t="s">
        <v>5262</v>
      </c>
      <c r="F3232" s="25" t="s">
        <v>5263</v>
      </c>
      <c r="G3232" s="6"/>
      <c r="H3232" s="7">
        <v>9880</v>
      </c>
      <c r="I3232" s="8"/>
      <c r="J3232" s="8">
        <v>0</v>
      </c>
      <c r="K3232" s="8"/>
      <c r="L3232" s="8">
        <v>0</v>
      </c>
      <c r="M3232" s="8"/>
      <c r="N3232" s="8">
        <v>0</v>
      </c>
      <c r="O3232" s="8"/>
      <c r="P3232" s="8">
        <v>1</v>
      </c>
      <c r="Q3232" s="8"/>
      <c r="R3232" s="8">
        <v>0</v>
      </c>
      <c r="S3232" s="8"/>
      <c r="T3232" s="8">
        <v>0</v>
      </c>
      <c r="U3232" s="26">
        <v>0</v>
      </c>
      <c r="V3232" s="26">
        <v>0</v>
      </c>
      <c r="W3232" s="26">
        <v>9880</v>
      </c>
    </row>
    <row r="3233" spans="1:23">
      <c r="A3233" t="str">
        <f t="shared" si="50"/>
        <v>Goshen, Wyoming</v>
      </c>
      <c r="B3233" t="s">
        <v>3361</v>
      </c>
      <c r="E3233" t="s">
        <v>5264</v>
      </c>
      <c r="F3233" s="25" t="s">
        <v>5265</v>
      </c>
      <c r="G3233" s="6"/>
      <c r="H3233" s="7">
        <v>13342</v>
      </c>
      <c r="I3233" s="8"/>
      <c r="J3233" s="8">
        <v>0</v>
      </c>
      <c r="K3233" s="8"/>
      <c r="L3233" s="8">
        <v>0</v>
      </c>
      <c r="M3233" s="8"/>
      <c r="N3233" s="8">
        <v>0</v>
      </c>
      <c r="O3233" s="8"/>
      <c r="P3233" s="8">
        <v>1</v>
      </c>
      <c r="Q3233" s="8"/>
      <c r="R3233" s="8">
        <v>0</v>
      </c>
      <c r="S3233" s="8"/>
      <c r="T3233" s="8">
        <v>0</v>
      </c>
      <c r="U3233" s="26">
        <v>0</v>
      </c>
      <c r="V3233" s="26">
        <v>0</v>
      </c>
      <c r="W3233" s="26">
        <v>13342</v>
      </c>
    </row>
    <row r="3234" spans="1:23">
      <c r="G3234" s="6"/>
      <c r="H3234" s="7"/>
      <c r="I3234" s="8"/>
      <c r="J3234" s="8"/>
      <c r="K3234" s="8"/>
      <c r="L3234" s="8"/>
      <c r="M3234" s="8"/>
      <c r="N3234" s="8"/>
      <c r="O3234" s="8"/>
      <c r="P3234" s="8"/>
      <c r="Q3234" s="8"/>
      <c r="R3234" s="8"/>
      <c r="S3234" s="8"/>
      <c r="T3234" s="8"/>
      <c r="U3234" s="15"/>
      <c r="V3234" s="15"/>
      <c r="W3234" s="15"/>
    </row>
    <row r="3235" spans="1:23">
      <c r="G3235" s="6"/>
      <c r="H3235" s="7"/>
      <c r="I3235" s="8"/>
      <c r="J3235" s="8"/>
      <c r="K3235" s="8"/>
      <c r="L3235" s="8"/>
      <c r="M3235" s="8"/>
      <c r="N3235" s="8"/>
      <c r="O3235" s="8"/>
      <c r="P3235" s="8"/>
      <c r="Q3235" s="8"/>
      <c r="R3235" s="8"/>
      <c r="S3235" s="8"/>
      <c r="T3235" s="8"/>
      <c r="U3235" s="15"/>
      <c r="V3235" s="15"/>
      <c r="W3235" s="15"/>
    </row>
    <row r="3236" spans="1:23">
      <c r="G3236" s="6"/>
      <c r="H3236" s="7"/>
      <c r="I3236" s="8"/>
      <c r="J3236" s="8"/>
      <c r="K3236" s="8"/>
      <c r="L3236" s="8"/>
      <c r="M3236" s="8"/>
      <c r="N3236" s="8"/>
      <c r="O3236" s="8"/>
      <c r="P3236" s="8"/>
      <c r="Q3236" s="8"/>
      <c r="R3236" s="8"/>
      <c r="S3236" s="8"/>
      <c r="T3236" s="8"/>
      <c r="U3236" s="15"/>
      <c r="V3236" s="15"/>
      <c r="W3236" s="15"/>
    </row>
    <row r="3237" spans="1:23">
      <c r="G3237" s="6"/>
      <c r="H3237" s="7"/>
      <c r="I3237" s="8"/>
      <c r="J3237" s="8"/>
      <c r="K3237" s="8"/>
      <c r="L3237" s="8"/>
      <c r="M3237" s="8"/>
      <c r="N3237" s="8"/>
      <c r="O3237" s="8"/>
      <c r="P3237" s="8"/>
      <c r="Q3237" s="8"/>
      <c r="R3237" s="8"/>
      <c r="S3237" s="8"/>
      <c r="T3237" s="8"/>
      <c r="U3237" s="15"/>
      <c r="V3237" s="15"/>
      <c r="W3237" s="1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12374AAE4E6B44B73FD60E3B1BDB5D" ma:contentTypeVersion="4" ma:contentTypeDescription="Create a new document." ma:contentTypeScope="" ma:versionID="ea5041c7aaaeb56f49edb60c535d889d">
  <xsd:schema xmlns:xsd="http://www.w3.org/2001/XMLSchema" xmlns:xs="http://www.w3.org/2001/XMLSchema" xmlns:p="http://schemas.microsoft.com/office/2006/metadata/properties" xmlns:ns2="51b0437e-1985-43eb-b8c5-f81125789f5a" xmlns:ns3="e445aea2-2f1f-4890-a8c4-dd3d7b7cf160" targetNamespace="http://schemas.microsoft.com/office/2006/metadata/properties" ma:root="true" ma:fieldsID="2b87df8f3277689c015cf1694d849959" ns2:_="" ns3:_="">
    <xsd:import namespace="51b0437e-1985-43eb-b8c5-f81125789f5a"/>
    <xsd:import namespace="e445aea2-2f1f-4890-a8c4-dd3d7b7cf1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0437e-1985-43eb-b8c5-f81125789f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45aea2-2f1f-4890-a8c4-dd3d7b7cf1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E64501-EE4F-4147-8CD2-243F458F1CFD}"/>
</file>

<file path=customXml/itemProps2.xml><?xml version="1.0" encoding="utf-8"?>
<ds:datastoreItem xmlns:ds="http://schemas.openxmlformats.org/officeDocument/2006/customXml" ds:itemID="{98469CC0-D861-4E94-945F-033C5B747417}"/>
</file>

<file path=customXml/itemProps3.xml><?xml version="1.0" encoding="utf-8"?>
<ds:datastoreItem xmlns:ds="http://schemas.openxmlformats.org/officeDocument/2006/customXml" ds:itemID="{CCDAEEC5-D1C7-484A-91DF-5981C488B121}"/>
</file>

<file path=customXml/itemProps4.xml><?xml version="1.0" encoding="utf-8"?>
<ds:datastoreItem xmlns:ds="http://schemas.openxmlformats.org/officeDocument/2006/customXml" ds:itemID="{EE3BB7A8-C25B-4875-BC8F-A64788B272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2017 YHDP Rural Area Worksheet</dc:title>
  <dc:subject/>
  <dc:creator>HUD</dc:creator>
  <cp:keywords/>
  <dc:description/>
  <cp:lastModifiedBy>Crouse, Caroline P</cp:lastModifiedBy>
  <cp:revision/>
  <dcterms:created xsi:type="dcterms:W3CDTF">2018-01-31T17:06:37Z</dcterms:created>
  <dcterms:modified xsi:type="dcterms:W3CDTF">2023-04-14T18:31:51Z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0x0101007812374AAE4E6B44B73FD60E3B1BDB5D</vt:lpwstr>
  </property>
</Properties>
</file>