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WY-500\"/>
    </mc:Choice>
  </mc:AlternateContent>
  <xr:revisionPtr revIDLastSave="0" documentId="13_ncr:1_{10CC36C9-DD95-42CE-A47E-4EA8EF1B5E87}" xr6:coauthVersionLast="47" xr6:coauthVersionMax="47" xr10:uidLastSave="{00000000-0000-0000-0000-000000000000}"/>
  <bookViews>
    <workbookView xWindow="10440" yWindow="5808" windowWidth="29436" windowHeight="16176" xr2:uid="{197CC86C-E311-4D79-A114-66D46C0FA69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<sst xmlns="http://schemas.openxmlformats.org/spreadsheetml/2006/main" count="85" uniqueCount="64">
  <si>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</si>
  <si>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</si>
  <si>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</si>
  <si>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</si>
  <si>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</si>
  <si>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</si>
  <si>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</si>
  <si>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</si>
  <si>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</si>
  <si>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</si>
  <si>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</si>
  <si>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</si>
  <si>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</si>
  <si>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</si>
  <si>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</si>
  <si>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</si>
  <si>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</si>
  <si>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</si>
  <si>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</si>
  <si>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</si>
  <si>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</si>
  <si>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</si>
  <si>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</si>
  <si>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</si>
  <si>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</si>
  <si>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</si>
  <si>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</si>
  <si>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</si>
  <si>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</si>
  <si>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</si>
  <si>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</si>
  <si>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</si>
  <si>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</si>
  <si>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</si>
  <si>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</si>
  <si>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WY-500</t>
  </si>
  <si>
    <t>Council of Community Services</t>
  </si>
  <si>
    <t>PSH Renewal FY2023</t>
  </si>
  <si>
    <t>WY0016L8T002306</t>
  </si>
  <si>
    <t>PH</t>
  </si>
  <si>
    <t/>
  </si>
  <si>
    <t>Denver</t>
  </si>
  <si>
    <t>Wyoming Statewide CoC</t>
  </si>
  <si>
    <t>Institute for Community Alliances</t>
  </si>
  <si>
    <t>Community Action Partnership of Natrona County</t>
  </si>
  <si>
    <t>Lifesteps PSH FY23</t>
  </si>
  <si>
    <t>WY0020L8T002305</t>
  </si>
  <si>
    <t>WY Coordinated Entry Technical Assistance 2023</t>
  </si>
  <si>
    <t>WY0023L8T002304</t>
  </si>
  <si>
    <t>SSO</t>
  </si>
  <si>
    <t>Youth Emergency Services, Inc.</t>
  </si>
  <si>
    <t>YHDP CE Project 2023</t>
  </si>
  <si>
    <t>WY0027Y8T002302</t>
  </si>
  <si>
    <t>YHDP</t>
  </si>
  <si>
    <t>YHDP TH Project 2023</t>
  </si>
  <si>
    <t>WY0028Y8T002302</t>
  </si>
  <si>
    <t>TH</t>
  </si>
  <si>
    <t>WY HMIS Project 2023</t>
  </si>
  <si>
    <t>WY0034L8T002301</t>
  </si>
  <si>
    <t>DV Rental Assistance Project FY2023</t>
  </si>
  <si>
    <t>WY0038D8T002300</t>
  </si>
  <si>
    <t>Joint TH &amp; PH-RRH</t>
  </si>
  <si>
    <t>DV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</si>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</sst>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24B6-27CA-4B4E-924E-8A979E81C6F0}">
  <sheetPr codeName="Sheet382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144007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486669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988067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20805</v>
      </c>
      <c r="J11" s="29">
        <v>30867</v>
      </c>
      <c r="K11" s="29">
        <v>2000</v>
      </c>
      <c r="L11" s="29">
        <v>0</v>
      </c>
      <c r="M11" s="29">
        <v>0</v>
      </c>
      <c r="N11" s="30">
        <v>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7" si="0">SUM(P11:W11)</f>
        <v>0</v>
      </c>
      <c r="Y11" s="34">
        <f t="shared" ref="Y11:Y27" si="1">SUM(G11:N11)</f>
        <v>53672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44872</v>
      </c>
      <c r="H12" s="29">
        <v>0</v>
      </c>
      <c r="I12" s="29">
        <v>12000</v>
      </c>
      <c r="J12" s="29">
        <v>2075</v>
      </c>
      <c r="K12" s="29">
        <v>0</v>
      </c>
      <c r="L12" s="29">
        <v>0</v>
      </c>
      <c r="M12" s="29">
        <v>0</v>
      </c>
      <c r="N12" s="30">
        <v>4000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62947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40</v>
      </c>
      <c r="G13" s="28">
        <v>0</v>
      </c>
      <c r="H13" s="29">
        <v>0</v>
      </c>
      <c r="I13" s="29">
        <v>103215</v>
      </c>
      <c r="J13" s="29">
        <v>0</v>
      </c>
      <c r="K13" s="29">
        <v>0</v>
      </c>
      <c r="L13" s="29">
        <v>0</v>
      </c>
      <c r="M13" s="29">
        <v>0</v>
      </c>
      <c r="N13" s="30">
        <v>7225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110440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49</v>
      </c>
      <c r="F14" s="27" t="s">
        <v>53</v>
      </c>
      <c r="G14" s="28">
        <v>0</v>
      </c>
      <c r="H14" s="29">
        <v>0</v>
      </c>
      <c r="I14" s="29">
        <v>0</v>
      </c>
      <c r="J14" s="29">
        <v>0</v>
      </c>
      <c r="K14" s="29">
        <v>15000</v>
      </c>
      <c r="L14" s="29">
        <v>0</v>
      </c>
      <c r="M14" s="29">
        <v>0</v>
      </c>
      <c r="N14" s="30">
        <v>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15000</v>
      </c>
    </row>
    <row r="15" spans="1:25" x14ac:dyDescent="0.3">
      <c r="A15" s="25" t="s">
        <v>50</v>
      </c>
      <c r="B15" s="25" t="s">
        <v>54</v>
      </c>
      <c r="C15" s="26" t="s">
        <v>55</v>
      </c>
      <c r="D15" s="26">
        <v>2025</v>
      </c>
      <c r="E15" s="26" t="s">
        <v>56</v>
      </c>
      <c r="F15" s="27" t="s">
        <v>53</v>
      </c>
      <c r="G15" s="28">
        <v>108287</v>
      </c>
      <c r="H15" s="29">
        <v>0</v>
      </c>
      <c r="I15" s="29">
        <v>295625</v>
      </c>
      <c r="J15" s="29">
        <v>23504</v>
      </c>
      <c r="K15" s="29">
        <v>1500</v>
      </c>
      <c r="L15" s="29">
        <v>0</v>
      </c>
      <c r="M15" s="29">
        <v>0</v>
      </c>
      <c r="N15" s="30">
        <v>42753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471669</v>
      </c>
    </row>
    <row r="16" spans="1:25" x14ac:dyDescent="0.3">
      <c r="A16" s="25" t="s">
        <v>43</v>
      </c>
      <c r="B16" s="25" t="s">
        <v>57</v>
      </c>
      <c r="C16" s="26" t="s">
        <v>58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122539</v>
      </c>
      <c r="L16" s="29">
        <v>0</v>
      </c>
      <c r="M16" s="29">
        <v>0</v>
      </c>
      <c r="N16" s="30">
        <v>7793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130332</v>
      </c>
    </row>
    <row r="17" spans="1:25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62</v>
      </c>
      <c r="G17" s="28">
        <v>0</v>
      </c>
      <c r="H17" s="29">
        <v>97128</v>
      </c>
      <c r="I17" s="29">
        <v>32825</v>
      </c>
      <c r="J17" s="29">
        <v>200</v>
      </c>
      <c r="K17" s="29">
        <v>1000</v>
      </c>
      <c r="L17" s="29">
        <v>0</v>
      </c>
      <c r="M17" s="29">
        <v>0</v>
      </c>
      <c r="N17" s="30">
        <v>12854</v>
      </c>
      <c r="O17" s="31" t="s">
        <v>63</v>
      </c>
      <c r="P17" s="32">
        <v>0</v>
      </c>
      <c r="Q17" s="32">
        <v>0</v>
      </c>
      <c r="R17" s="32">
        <v>2</v>
      </c>
      <c r="S17" s="32">
        <v>4</v>
      </c>
      <c r="T17" s="32">
        <v>2</v>
      </c>
      <c r="U17" s="32">
        <v>0</v>
      </c>
      <c r="V17" s="32">
        <v>0</v>
      </c>
      <c r="W17" s="32">
        <v>0</v>
      </c>
      <c r="X17" s="33">
        <f t="shared" si="0"/>
        <v>8</v>
      </c>
      <c r="Y17" s="34">
        <f t="shared" si="1"/>
        <v>144007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</sheetData>
  <autoFilter ref="A10:Y10" xr:uid="{C5F624B6-27CA-4B4E-924E-8A979E81C6F0}"/>
  <conditionalFormatting sqref="D11:D27">
    <cfRule type="expression" dxfId="3" priority="2">
      <formula>OR($D11&gt;2025,AND($D11&lt;2025,$D11&lt;&gt;""))</formula>
    </cfRule>
  </conditionalFormatting>
  <conditionalFormatting sqref="Y11:Y27">
    <cfRule type="expression" dxfId="2" priority="3">
      <formula>#REF!&lt;0</formula>
    </cfRule>
    <cfRule type="cellIs" dxfId="1" priority="4" operator="lessThan">
      <formula>0</formula>
    </cfRule>
  </conditionalFormatting>
  <conditionalFormatting sqref="C26">
    <cfRule type="expression" dxfId="0" priority="5">
      <formula>(#REF!&gt;1)</formula>
    </cfRule>
  </conditionalFormatting>
  <dataValidations count="5">
    <dataValidation type="list" allowBlank="1" showInputMessage="1" showErrorMessage="1" sqref="F11:F27" xr:uid="{EF7D13EE-57CC-4886-AFCB-306C9EFF8B72}">
      <formula1>"DV, YHDP"</formula1>
    </dataValidation>
    <dataValidation type="list" allowBlank="1" showInputMessage="1" showErrorMessage="1" sqref="O11:O25 G12:G25 I12:I25 K12:K25 M12:M25 O27" xr:uid="{FDBCECE8-B0FD-49DF-8A07-EB7F750ED014}">
      <formula1>"FMR, Actual Rent"</formula1>
    </dataValidation>
    <dataValidation type="list" allowBlank="1" showInputMessage="1" showErrorMessage="1" sqref="E11:E27" xr:uid="{F5053C45-C2CC-464D-AF2B-0CCE40CC0843}">
      <formula1>"PH, TH, Joint TH &amp; PH-RRH, HMIS, SSO, TRA, PRA, SRA, S+C/SRO"</formula1>
    </dataValidation>
    <dataValidation type="list" allowBlank="1" showInputMessage="1" showErrorMessage="1" sqref="O26" xr:uid="{E9814D0C-A330-4CDD-BC4D-32A868642B3E}">
      <formula1>"N/A, FMR, Actual Rent"</formula1>
    </dataValidation>
    <dataValidation allowBlank="1" showErrorMessage="1" sqref="A10:Y10" xr:uid="{C89A98BD-770D-46ED-B62A-C97B1EBCF550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2024-06-13T15:49:35Z</dcterms:created>
  <dcterms:modified xsi:type="dcterms:W3CDTF">2024-06-13T20:12:25Z</dcterms:modified>
</cp:coreProperties>
</file>