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WV-500\"/>
    </mc:Choice>
  </mc:AlternateContent>
  <xr:revisionPtr revIDLastSave="0" documentId="13_ncr:1_{075CA725-CE40-4DC2-9D8C-182F5F64D3BE}" xr6:coauthVersionLast="47" xr6:coauthVersionMax="47" xr10:uidLastSave="{00000000-0000-0000-0000-000000000000}"/>
  <bookViews>
    <workbookView xWindow="10440" yWindow="5808" windowWidth="29436" windowHeight="16176" xr2:uid="{FAE580DA-DBA8-4ACC-8053-AC2E710E6D6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" i="1" l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B5" i="1" s="1"/>
  <c r="C5" i="1" s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<sst xmlns="http://schemas.openxmlformats.org/spreadsheetml/2006/main" count="98" uniqueCount="68">
  <si>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</si>
  <si>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</si>
  <si>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</si>
  <si>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</si>
  <si>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</si>
  <si>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</si>
  <si>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</si>
  <si>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</si>
  <si>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</si>
  <si>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</si>
  <si>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</si>
  <si>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</si>
  <si>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</si>
  <si>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</si>
  <si>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</si>
  <si>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</si>
  <si>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</si>
  <si>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</si>
  <si>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</si>
  <si>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</si>
  <si>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</si>
  <si>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</si>
  <si>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</si>
  <si>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</si>
  <si>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</si>
  <si>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</si>
  <si>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</si>
  <si>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</si>
  <si>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</si>
  <si>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</si>
  <si>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</si>
  <si>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</si>
  <si>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</si>
  <si>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</si>
  <si>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</si>
  <si>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WV-503</t>
  </si>
  <si>
    <t>Kanawha Valley Collective, Inc.</t>
  </si>
  <si>
    <t>HMIS 2023</t>
  </si>
  <si>
    <t>WV0014L3E032316</t>
  </si>
  <si>
    <t/>
  </si>
  <si>
    <t>Pittsburgh</t>
  </si>
  <si>
    <t>Charleston/Kanawha, Putnam, Boone, Clay Counties CoC</t>
  </si>
  <si>
    <t>YWCA Charleston</t>
  </si>
  <si>
    <t>Shanklin Center for Senior Enrichment Consolidated 2023</t>
  </si>
  <si>
    <t>WV0017L3E032316</t>
  </si>
  <si>
    <t>PH</t>
  </si>
  <si>
    <t>Goodwill Industries of Kanawha Valley, Inc.</t>
  </si>
  <si>
    <t>Twin Cities 2023</t>
  </si>
  <si>
    <t>WV0018L3E032316</t>
  </si>
  <si>
    <t>Charleston-Kanawha Housing Authority</t>
  </si>
  <si>
    <t>Shelter + Care 2023</t>
  </si>
  <si>
    <t>WV0026L3E032315</t>
  </si>
  <si>
    <t>Actual Rent</t>
  </si>
  <si>
    <t>Covenant House, Inc.</t>
  </si>
  <si>
    <t>Covenant House Housing First 2023</t>
  </si>
  <si>
    <t>WV0038L3E032312</t>
  </si>
  <si>
    <t>CAT 2023</t>
  </si>
  <si>
    <t>WV0134L3E032307</t>
  </si>
  <si>
    <t>SSO</t>
  </si>
  <si>
    <t>Covenant House COC RRH 2023</t>
  </si>
  <si>
    <t>WV0135L3E032307</t>
  </si>
  <si>
    <t>FMR</t>
  </si>
  <si>
    <t>YWCA Resolve Rapid ReHousing 2023</t>
  </si>
  <si>
    <t>WV0157D3E032305</t>
  </si>
  <si>
    <t>DV</t>
  </si>
  <si>
    <t>Branches-Domestic Violence Shelter of Huntington W.VA., Inc.</t>
  </si>
  <si>
    <t>Putnam RRH Renewal 2023</t>
  </si>
  <si>
    <t>WV0164D3E032304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</si>
</sst>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104B2-3C87-4395-B376-B65C748A48DC}">
  <sheetPr codeName="Sheet380">
    <pageSetUpPr fitToPage="1"/>
  </sheetPr>
  <dimension ref="A1:DF29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294399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1545567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124799</v>
      </c>
      <c r="L11" s="29">
        <v>0</v>
      </c>
      <c r="M11" s="29">
        <v>0</v>
      </c>
      <c r="N11" s="30">
        <v>12000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29" si="0">SUM(P11:W11)</f>
        <v>0</v>
      </c>
      <c r="Y11" s="34">
        <f t="shared" ref="Y11:Y29" si="1">SUM(G11:N11)</f>
        <v>136799</v>
      </c>
    </row>
    <row r="12" spans="1:25" x14ac:dyDescent="0.3">
      <c r="A12" s="25" t="s">
        <v>42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29417</v>
      </c>
      <c r="J12" s="29">
        <v>96278</v>
      </c>
      <c r="K12" s="29">
        <v>0</v>
      </c>
      <c r="L12" s="29">
        <v>0</v>
      </c>
      <c r="M12" s="29">
        <v>0</v>
      </c>
      <c r="N12" s="30">
        <v>5112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130807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45</v>
      </c>
      <c r="F13" s="27" t="s">
        <v>39</v>
      </c>
      <c r="G13" s="28">
        <v>0</v>
      </c>
      <c r="H13" s="29">
        <v>0</v>
      </c>
      <c r="I13" s="29">
        <v>62187</v>
      </c>
      <c r="J13" s="29">
        <v>200209</v>
      </c>
      <c r="K13" s="29">
        <v>0</v>
      </c>
      <c r="L13" s="29">
        <v>0</v>
      </c>
      <c r="M13" s="29">
        <v>0</v>
      </c>
      <c r="N13" s="30">
        <v>11904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274300</v>
      </c>
    </row>
    <row r="14" spans="1:25" x14ac:dyDescent="0.3">
      <c r="A14" s="25" t="s">
        <v>49</v>
      </c>
      <c r="B14" s="25" t="s">
        <v>50</v>
      </c>
      <c r="C14" s="26" t="s">
        <v>51</v>
      </c>
      <c r="D14" s="26">
        <v>2025</v>
      </c>
      <c r="E14" s="26" t="s">
        <v>45</v>
      </c>
      <c r="F14" s="27" t="s">
        <v>39</v>
      </c>
      <c r="G14" s="28">
        <v>0</v>
      </c>
      <c r="H14" s="29">
        <v>202992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30">
        <v>0</v>
      </c>
      <c r="O14" s="31" t="s">
        <v>52</v>
      </c>
      <c r="P14" s="32">
        <v>0</v>
      </c>
      <c r="Q14" s="32">
        <v>0</v>
      </c>
      <c r="R14" s="32">
        <v>24</v>
      </c>
      <c r="S14" s="32">
        <v>2</v>
      </c>
      <c r="T14" s="32">
        <v>0</v>
      </c>
      <c r="U14" s="32">
        <v>0</v>
      </c>
      <c r="V14" s="32">
        <v>0</v>
      </c>
      <c r="W14" s="32">
        <v>0</v>
      </c>
      <c r="X14" s="33">
        <f t="shared" si="0"/>
        <v>26</v>
      </c>
      <c r="Y14" s="34">
        <f t="shared" si="1"/>
        <v>202992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45</v>
      </c>
      <c r="F15" s="27" t="s">
        <v>39</v>
      </c>
      <c r="G15" s="28">
        <v>248233</v>
      </c>
      <c r="H15" s="29">
        <v>0</v>
      </c>
      <c r="I15" s="29">
        <v>95538</v>
      </c>
      <c r="J15" s="29">
        <v>29160</v>
      </c>
      <c r="K15" s="29">
        <v>0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372931</v>
      </c>
    </row>
    <row r="16" spans="1:25" x14ac:dyDescent="0.3">
      <c r="A16" s="25" t="s">
        <v>36</v>
      </c>
      <c r="B16" s="25" t="s">
        <v>56</v>
      </c>
      <c r="C16" s="26" t="s">
        <v>57</v>
      </c>
      <c r="D16" s="26">
        <v>2025</v>
      </c>
      <c r="E16" s="26" t="s">
        <v>58</v>
      </c>
      <c r="F16" s="27" t="s">
        <v>39</v>
      </c>
      <c r="G16" s="28">
        <v>0</v>
      </c>
      <c r="H16" s="29">
        <v>0</v>
      </c>
      <c r="I16" s="29">
        <v>83413</v>
      </c>
      <c r="J16" s="29">
        <v>0</v>
      </c>
      <c r="K16" s="29">
        <v>0</v>
      </c>
      <c r="L16" s="29">
        <v>0</v>
      </c>
      <c r="M16" s="29">
        <v>0</v>
      </c>
      <c r="N16" s="30">
        <v>8300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91713</v>
      </c>
    </row>
    <row r="17" spans="1:25" x14ac:dyDescent="0.3">
      <c r="A17" s="25" t="s">
        <v>53</v>
      </c>
      <c r="B17" s="25" t="s">
        <v>59</v>
      </c>
      <c r="C17" s="26" t="s">
        <v>60</v>
      </c>
      <c r="D17" s="26">
        <v>2025</v>
      </c>
      <c r="E17" s="26" t="s">
        <v>45</v>
      </c>
      <c r="F17" s="27" t="s">
        <v>39</v>
      </c>
      <c r="G17" s="28">
        <v>0</v>
      </c>
      <c r="H17" s="29">
        <v>36336</v>
      </c>
      <c r="I17" s="29">
        <v>5290</v>
      </c>
      <c r="J17" s="29">
        <v>0</v>
      </c>
      <c r="K17" s="29">
        <v>0</v>
      </c>
      <c r="L17" s="29">
        <v>0</v>
      </c>
      <c r="M17" s="29">
        <v>0</v>
      </c>
      <c r="N17" s="30">
        <v>0</v>
      </c>
      <c r="O17" s="31" t="s">
        <v>61</v>
      </c>
      <c r="P17" s="32">
        <v>0</v>
      </c>
      <c r="Q17" s="32">
        <v>0</v>
      </c>
      <c r="R17" s="32">
        <v>4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3">
        <f t="shared" si="0"/>
        <v>4</v>
      </c>
      <c r="Y17" s="34">
        <f t="shared" si="1"/>
        <v>41626</v>
      </c>
    </row>
    <row r="18" spans="1:25" x14ac:dyDescent="0.3">
      <c r="A18" s="25" t="s">
        <v>42</v>
      </c>
      <c r="B18" s="25" t="s">
        <v>62</v>
      </c>
      <c r="C18" s="26" t="s">
        <v>63</v>
      </c>
      <c r="D18" s="26">
        <v>2025</v>
      </c>
      <c r="E18" s="26" t="s">
        <v>45</v>
      </c>
      <c r="F18" s="27" t="s">
        <v>64</v>
      </c>
      <c r="G18" s="28">
        <v>0</v>
      </c>
      <c r="H18" s="29">
        <v>178164</v>
      </c>
      <c r="I18" s="29">
        <v>49892</v>
      </c>
      <c r="J18" s="29">
        <v>0</v>
      </c>
      <c r="K18" s="29">
        <v>0</v>
      </c>
      <c r="L18" s="29">
        <v>0</v>
      </c>
      <c r="M18" s="29">
        <v>0</v>
      </c>
      <c r="N18" s="30">
        <v>5647</v>
      </c>
      <c r="O18" s="31" t="s">
        <v>61</v>
      </c>
      <c r="P18" s="32">
        <v>0</v>
      </c>
      <c r="Q18" s="32">
        <v>3</v>
      </c>
      <c r="R18" s="32">
        <v>5</v>
      </c>
      <c r="S18" s="32">
        <v>6</v>
      </c>
      <c r="T18" s="32">
        <v>2</v>
      </c>
      <c r="U18" s="32">
        <v>1</v>
      </c>
      <c r="V18" s="32">
        <v>0</v>
      </c>
      <c r="W18" s="32">
        <v>0</v>
      </c>
      <c r="X18" s="33">
        <f t="shared" si="0"/>
        <v>17</v>
      </c>
      <c r="Y18" s="34">
        <f t="shared" si="1"/>
        <v>233703</v>
      </c>
    </row>
    <row r="19" spans="1:25" x14ac:dyDescent="0.3">
      <c r="A19" s="25" t="s">
        <v>65</v>
      </c>
      <c r="B19" s="25" t="s">
        <v>66</v>
      </c>
      <c r="C19" s="26" t="s">
        <v>67</v>
      </c>
      <c r="D19" s="26">
        <v>2025</v>
      </c>
      <c r="E19" s="26" t="s">
        <v>45</v>
      </c>
      <c r="F19" s="27" t="s">
        <v>64</v>
      </c>
      <c r="G19" s="28">
        <v>0</v>
      </c>
      <c r="H19" s="29">
        <v>54780</v>
      </c>
      <c r="I19" s="29">
        <v>5916</v>
      </c>
      <c r="J19" s="29">
        <v>0</v>
      </c>
      <c r="K19" s="29">
        <v>0</v>
      </c>
      <c r="L19" s="29">
        <v>0</v>
      </c>
      <c r="M19" s="29">
        <v>0</v>
      </c>
      <c r="N19" s="30">
        <v>0</v>
      </c>
      <c r="O19" s="31" t="s">
        <v>61</v>
      </c>
      <c r="P19" s="32">
        <v>0</v>
      </c>
      <c r="Q19" s="32">
        <v>0</v>
      </c>
      <c r="R19" s="32">
        <v>1</v>
      </c>
      <c r="S19" s="32">
        <v>2</v>
      </c>
      <c r="T19" s="32">
        <v>0</v>
      </c>
      <c r="U19" s="32">
        <v>0</v>
      </c>
      <c r="V19" s="32">
        <v>0</v>
      </c>
      <c r="W19" s="32">
        <v>0</v>
      </c>
      <c r="X19" s="33">
        <f t="shared" si="0"/>
        <v>3</v>
      </c>
      <c r="Y19" s="34">
        <f t="shared" si="1"/>
        <v>60696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30"/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39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39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39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39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</sheetData>
  <autoFilter ref="A10:Y10" xr:uid="{A1F104B2-3C87-4395-B376-B65C748A48DC}"/>
  <conditionalFormatting sqref="D11:D29">
    <cfRule type="expression" dxfId="2" priority="1">
      <formula>OR($D11&gt;2025,AND($D11&lt;2025,$D11&lt;&gt;""))</formula>
    </cfRule>
  </conditionalFormatting>
  <conditionalFormatting sqref="Y11:Y29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9" xr:uid="{5D766D78-8082-48D4-81BB-6D0B98A808A5}">
      <formula1>"DV, YHDP"</formula1>
    </dataValidation>
    <dataValidation type="list" allowBlank="1" showInputMessage="1" showErrorMessage="1" sqref="O11:O29" xr:uid="{A54411B6-8269-4F5A-9276-7571362C514E}">
      <formula1>"FMR, Actual Rent"</formula1>
    </dataValidation>
    <dataValidation type="list" allowBlank="1" showInputMessage="1" showErrorMessage="1" sqref="E11:E29" xr:uid="{2E7C8D15-AA31-437C-A0E0-F5D750F9FC1D}">
      <formula1>"PH, TH, Joint TH &amp; PH-RRH, HMIS, SSO, TRA, PRA, SRA, S+C/SRO"</formula1>
    </dataValidation>
    <dataValidation allowBlank="1" showErrorMessage="1" sqref="A10:Y10" xr:uid="{3A38947C-DDF1-4234-B134-063525F59457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2024-06-13T15:49:42Z</dcterms:created>
  <dcterms:modified xsi:type="dcterms:W3CDTF">2024-06-13T20:12:16Z</dcterms:modified>
</cp:coreProperties>
</file>