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WI-500\"/>
    </mc:Choice>
  </mc:AlternateContent>
  <xr:revisionPtr revIDLastSave="0" documentId="13_ncr:1_{AD865E24-3A16-426E-BF30-1CC9CE3ECD4C}" xr6:coauthVersionLast="47" xr6:coauthVersionMax="47" xr10:uidLastSave="{00000000-0000-0000-0000-000000000000}"/>
  <bookViews>
    <workbookView xWindow="10440" yWindow="5808" windowWidth="29436" windowHeight="16176" xr2:uid="{FA01C939-B264-4CB7-8691-EE181B622E6B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" i="1" l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B7" i="1" s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<sst xmlns="http://schemas.openxmlformats.org/spreadsheetml/2006/main" count="81" uniqueCount="59">
  <si>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</si>
  <si>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</si>
  <si>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</si>
  <si>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</si>
  <si>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</si>
  <si>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</si>
  <si>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</si>
  <si>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</si>
  <si>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</si>
  <si>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</si>
  <si>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</si>
  <si>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</si>
  <si>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</si>
  <si>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</si>
  <si>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</si>
  <si>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</si>
  <si>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</si>
  <si>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</si>
  <si>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</si>
  <si>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</si>
  <si>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</si>
  <si>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</si>
  <si>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</si>
  <si>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</si>
  <si>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</si>
  <si>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</si>
  <si>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</si>
  <si>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</si>
  <si>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</si>
  <si>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</si>
  <si>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</si>
  <si>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</si>
  <si>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</si>
  <si>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</si>
  <si>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</si>
  <si>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WI-502</t>
  </si>
  <si>
    <t>Center for Veterans Issues, Ltd.</t>
  </si>
  <si>
    <t>PSH Racine</t>
  </si>
  <si>
    <t>WI0077L5I022316</t>
  </si>
  <si>
    <t>PH</t>
  </si>
  <si>
    <t/>
  </si>
  <si>
    <t>Milwaukee</t>
  </si>
  <si>
    <t>Racine City &amp; County CoC</t>
  </si>
  <si>
    <t>Homeless Assistance Leadership Organization, Inc.</t>
  </si>
  <si>
    <t>APOMO PSH</t>
  </si>
  <si>
    <t>WI0115L5I022312</t>
  </si>
  <si>
    <t>HOPES Center of Racine, INC</t>
  </si>
  <si>
    <t>HOPES RRH - Families with children</t>
  </si>
  <si>
    <t>WI0168L5I022308</t>
  </si>
  <si>
    <t>FMR</t>
  </si>
  <si>
    <t>Institute for Community Alliances</t>
  </si>
  <si>
    <t>Racine CoC HMIS</t>
  </si>
  <si>
    <t>WI0192L5I022307</t>
  </si>
  <si>
    <t>Racine CoC ICA Coordinated Entry</t>
  </si>
  <si>
    <t>WI0206L5I022306</t>
  </si>
  <si>
    <t>SSO</t>
  </si>
  <si>
    <t>Lutheran Social Services of Wisconsin and Upper Michigan, In</t>
  </si>
  <si>
    <t>Welcome Home Racine</t>
  </si>
  <si>
    <t>WI0277L5I022301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</si>
</sst>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F1BD8-EE45-4B1A-8D23-5A31031FA611}">
  <sheetPr codeName="Sheet376">
    <pageSetUpPr fitToPage="1"/>
  </sheetPr>
  <dimension ref="A1:DF2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1083996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67594</v>
      </c>
      <c r="J11" s="29">
        <v>154532</v>
      </c>
      <c r="K11" s="29">
        <v>0</v>
      </c>
      <c r="L11" s="29">
        <v>0</v>
      </c>
      <c r="M11" s="29">
        <v>0</v>
      </c>
      <c r="N11" s="30">
        <v>11371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6" si="0">SUM(P11:W11)</f>
        <v>0</v>
      </c>
      <c r="Y11" s="34">
        <f t="shared" ref="Y11:Y26" si="1">SUM(G11:N11)</f>
        <v>233497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381137</v>
      </c>
      <c r="H12" s="29">
        <v>0</v>
      </c>
      <c r="I12" s="29">
        <v>141000</v>
      </c>
      <c r="J12" s="29">
        <v>11000</v>
      </c>
      <c r="K12" s="29">
        <v>2000</v>
      </c>
      <c r="L12" s="29">
        <v>500</v>
      </c>
      <c r="M12" s="29">
        <v>0</v>
      </c>
      <c r="N12" s="30">
        <v>23361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558998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80904</v>
      </c>
      <c r="I13" s="29">
        <v>10026</v>
      </c>
      <c r="J13" s="29">
        <v>0</v>
      </c>
      <c r="K13" s="29">
        <v>0</v>
      </c>
      <c r="L13" s="29">
        <v>0</v>
      </c>
      <c r="M13" s="29">
        <v>0</v>
      </c>
      <c r="N13" s="30">
        <v>727</v>
      </c>
      <c r="O13" s="31" t="s">
        <v>49</v>
      </c>
      <c r="P13" s="32">
        <v>0</v>
      </c>
      <c r="Q13" s="32">
        <v>0</v>
      </c>
      <c r="R13" s="32">
        <v>0</v>
      </c>
      <c r="S13" s="32">
        <v>4</v>
      </c>
      <c r="T13" s="32">
        <v>2</v>
      </c>
      <c r="U13" s="32">
        <v>0</v>
      </c>
      <c r="V13" s="32">
        <v>0</v>
      </c>
      <c r="W13" s="32">
        <v>0</v>
      </c>
      <c r="X13" s="33">
        <f t="shared" si="0"/>
        <v>6</v>
      </c>
      <c r="Y13" s="34">
        <f t="shared" si="1"/>
        <v>91657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28100</v>
      </c>
      <c r="L14" s="29">
        <v>0</v>
      </c>
      <c r="M14" s="29">
        <v>0</v>
      </c>
      <c r="N14" s="30">
        <v>1900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30000</v>
      </c>
    </row>
    <row r="15" spans="1:25" x14ac:dyDescent="0.3">
      <c r="A15" s="25" t="s">
        <v>50</v>
      </c>
      <c r="B15" s="25" t="s">
        <v>53</v>
      </c>
      <c r="C15" s="26" t="s">
        <v>54</v>
      </c>
      <c r="D15" s="26">
        <v>2025</v>
      </c>
      <c r="E15" s="26" t="s">
        <v>55</v>
      </c>
      <c r="F15" s="27" t="s">
        <v>40</v>
      </c>
      <c r="G15" s="28">
        <v>0</v>
      </c>
      <c r="H15" s="29">
        <v>0</v>
      </c>
      <c r="I15" s="29">
        <v>77127</v>
      </c>
      <c r="J15" s="29">
        <v>0</v>
      </c>
      <c r="K15" s="29">
        <v>0</v>
      </c>
      <c r="L15" s="29">
        <v>0</v>
      </c>
      <c r="M15" s="29">
        <v>0</v>
      </c>
      <c r="N15" s="30">
        <v>5398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82525</v>
      </c>
    </row>
    <row r="16" spans="1:25" x14ac:dyDescent="0.3">
      <c r="A16" s="25" t="s">
        <v>56</v>
      </c>
      <c r="B16" s="25" t="s">
        <v>57</v>
      </c>
      <c r="C16" s="26" t="s">
        <v>58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52596</v>
      </c>
      <c r="I16" s="29">
        <v>27224</v>
      </c>
      <c r="J16" s="29">
        <v>0</v>
      </c>
      <c r="K16" s="29">
        <v>0</v>
      </c>
      <c r="L16" s="29">
        <v>0</v>
      </c>
      <c r="M16" s="29">
        <v>0</v>
      </c>
      <c r="N16" s="30">
        <v>7499</v>
      </c>
      <c r="O16" s="31" t="s">
        <v>49</v>
      </c>
      <c r="P16" s="32">
        <v>0</v>
      </c>
      <c r="Q16" s="32">
        <v>3</v>
      </c>
      <c r="R16" s="32">
        <v>3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6</v>
      </c>
      <c r="Y16" s="34">
        <f t="shared" si="1"/>
        <v>87319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</sheetData>
  <autoFilter ref="A10:Y10" xr:uid="{9E0F1BD8-EE45-4B1A-8D23-5A31031FA611}"/>
  <conditionalFormatting sqref="D11:D26">
    <cfRule type="expression" dxfId="2" priority="1">
      <formula>OR($D11&gt;2025,AND($D11&lt;2025,$D11&lt;&gt;""))</formula>
    </cfRule>
  </conditionalFormatting>
  <conditionalFormatting sqref="Y11:Y2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6" xr:uid="{D3F366DB-814F-423E-BC0C-DF1FA728623E}">
      <formula1>"DV, YHDP"</formula1>
    </dataValidation>
    <dataValidation type="list" allowBlank="1" showInputMessage="1" showErrorMessage="1" sqref="O11:O26" xr:uid="{FD8205AA-242A-47AA-9C90-EFA43B840E8D}">
      <formula1>"FMR, Actual Rent"</formula1>
    </dataValidation>
    <dataValidation type="list" allowBlank="1" showInputMessage="1" showErrorMessage="1" sqref="E11:E26" xr:uid="{A52BE98E-B491-4366-8355-B98227AA1B09}">
      <formula1>"PH, TH, Joint TH &amp; PH-RRH, HMIS, SSO, TRA, PRA, SRA, S+C/SRO"</formula1>
    </dataValidation>
    <dataValidation allowBlank="1" showErrorMessage="1" sqref="A10:Y10" xr:uid="{9905B759-6BD0-48D9-977E-02A80C07A451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2024-06-13T15:49:57Z</dcterms:created>
  <dcterms:modified xsi:type="dcterms:W3CDTF">2024-06-13T20:11:55Z</dcterms:modified>
</cp:coreProperties>
</file>