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8773CFCA-8693-48FD-B0D9-9A5B76C56977}" xr6:coauthVersionLast="47" xr6:coauthVersionMax="47" xr10:uidLastSave="{00000000-0000-0000-0000-000000000000}"/>
  <bookViews>
    <workbookView xWindow="3840" yWindow="3840" windowWidth="23220" windowHeight="12720" xr2:uid="{1DC1FF70-B901-4DD1-A6B7-09375A52E6E3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1" i="1" l="1"/>
  <c r="X71" i="1"/>
  <c r="Y70" i="1"/>
  <c r="X70" i="1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5" i="1"/>
  <c r="C5" i="1" s="1"/>
  <c r="B3" i="1"/>
  <c r="B4" i="1"/>
  <c r="B1" i="1"/>
  <c r="B2" i="1"/>
  <c r="B7" i="1" l="1"/>
  <c r="B6" i="1"/>
  <c r="C6" i="1" s="1"/>
</calcChain>
</file>

<file path=xl/sharedStrings.xml><?xml version="1.0" encoding="utf-8"?>
<sst xmlns="http://schemas.openxmlformats.org/spreadsheetml/2006/main" count="564" uniqueCount="172">
  <si>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</si>
  <si>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</si>
  <si>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</si>
  <si>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</si>
  <si>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</si>
  <si>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</si>
  <si>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</si>
  <si>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</si>
  <si>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</si>
  <si>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</si>
  <si>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</si>
  <si>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</si>
  <si>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</si>
  <si>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</si>
  <si>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</si>
  <si>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</si>
  <si>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</si>
  <si>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</si>
  <si>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</si>
  <si>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</si>
  <si>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</si>
  <si>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</si>
  <si>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</si>
  <si>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</si>
  <si>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</si>
  <si>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</si>
  <si>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</si>
  <si>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</si>
  <si>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</si>
  <si>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</si>
  <si>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</si>
  <si>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</si>
  <si>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</si>
  <si>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</si>
  <si>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</si>
  <si>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WI-500</t>
  </si>
  <si>
    <t>ADVOCAP, Inc.</t>
  </si>
  <si>
    <t>ADVOCAP Fond du Lac Rapid Rehousing (WI0004L5I002114)</t>
  </si>
  <si>
    <t>WI0004L5I002316</t>
  </si>
  <si>
    <t>PH</t>
  </si>
  <si>
    <t/>
  </si>
  <si>
    <t>FMR</t>
  </si>
  <si>
    <t>Milwaukee</t>
  </si>
  <si>
    <t>Wisconsin Balance of State CoC</t>
  </si>
  <si>
    <t>Wisconsin Balance of State Continuum of Care, Inc.</t>
  </si>
  <si>
    <t>West Central Wisconsin Community Action Agency, Inc.</t>
  </si>
  <si>
    <t>West CAP Rapid Re-Housing</t>
  </si>
  <si>
    <t>WI0009L5I002316</t>
  </si>
  <si>
    <t>Actual Rent</t>
  </si>
  <si>
    <t>City of Appleton</t>
  </si>
  <si>
    <t>Fox Cities Housing Coalition RRH Program</t>
  </si>
  <si>
    <t>WI0010L5I002315</t>
  </si>
  <si>
    <t>Walworth County Housing Authority</t>
  </si>
  <si>
    <t>Hartwell Street Apartments</t>
  </si>
  <si>
    <t>WI0011L5I002316</t>
  </si>
  <si>
    <t>Community Action Coalition for South-Central Wisconsin</t>
  </si>
  <si>
    <t>Jefferson County Transitional Housing Program</t>
  </si>
  <si>
    <t>WI0013L5I002316</t>
  </si>
  <si>
    <t>TH</t>
  </si>
  <si>
    <t>Kenosha Human Development Services, Inc.</t>
  </si>
  <si>
    <t>KYF Rapid Rehousing Project (WI0015L51002215</t>
  </si>
  <si>
    <t>WI0015L5I002316</t>
  </si>
  <si>
    <t>West CAP Permanent Supportive Housing</t>
  </si>
  <si>
    <t>WI0019L5I002316</t>
  </si>
  <si>
    <t>Pillars, Inc</t>
  </si>
  <si>
    <t>It Takes a Village Permanent Supportive Housing Program</t>
  </si>
  <si>
    <t>WI0033L5I002316</t>
  </si>
  <si>
    <t>Institute for Community Alliances</t>
  </si>
  <si>
    <t>Wisconsin HMIS Project Renewal</t>
  </si>
  <si>
    <t>WI0035L5I002316</t>
  </si>
  <si>
    <t>Couleecap, Inc.</t>
  </si>
  <si>
    <t>Couleecap Housing First Permanent Housing Program</t>
  </si>
  <si>
    <t>WI0118L5I002311</t>
  </si>
  <si>
    <t>Newcap, Inc.</t>
  </si>
  <si>
    <t>SHP Housing First</t>
  </si>
  <si>
    <t>WI0124L5I002311</t>
  </si>
  <si>
    <t>Western Dairyland Economic Opportunity Council, Inc.</t>
  </si>
  <si>
    <t>Western Dairyland PSH 1</t>
  </si>
  <si>
    <t>WI0143L5I002310</t>
  </si>
  <si>
    <t>Winnebagoland PSH 23</t>
  </si>
  <si>
    <t>WI0146L5I002309</t>
  </si>
  <si>
    <t>Winnebagoland RRH 23</t>
  </si>
  <si>
    <t>WI0147L5I002309</t>
  </si>
  <si>
    <t>Winnebagoland COC RRH 2023</t>
  </si>
  <si>
    <t>WI0164L5I002308</t>
  </si>
  <si>
    <t>Western Dairyland PSH 3</t>
  </si>
  <si>
    <t>WI0174L5I002308</t>
  </si>
  <si>
    <t>Kenosha Permanent Housing Connections</t>
  </si>
  <si>
    <t>WI0175L5I002308</t>
  </si>
  <si>
    <t>Brown County PSH Individuals</t>
  </si>
  <si>
    <t>WI0176L5I002308</t>
  </si>
  <si>
    <t>Central Wisconsin Community Action Council, Inc.</t>
  </si>
  <si>
    <t>Project Chance Rapid Re-Housing</t>
  </si>
  <si>
    <t>WI0183L5I002307</t>
  </si>
  <si>
    <t>Brown County PSH Families</t>
  </si>
  <si>
    <t>WI0184L5I002304</t>
  </si>
  <si>
    <t>Project WISH</t>
  </si>
  <si>
    <t>WI0186L5I002307</t>
  </si>
  <si>
    <t>Fox Cities HP Rapid Re-Housing Program</t>
  </si>
  <si>
    <t>WI0196L5I002306</t>
  </si>
  <si>
    <t>WIBOSCOC Supportive Services for Coordinated Entry</t>
  </si>
  <si>
    <t>WI0197L5I002306</t>
  </si>
  <si>
    <t>SSO</t>
  </si>
  <si>
    <t>House of Hope Green Bay, Inc</t>
  </si>
  <si>
    <t>House of Hope Youth Rapid Re-Housing Renewal FY2023</t>
  </si>
  <si>
    <t>WI0199L5I002306</t>
  </si>
  <si>
    <t>Brown County Youth RRH Project</t>
  </si>
  <si>
    <t>WI0200L5I002306</t>
  </si>
  <si>
    <t>West CAP Permanent Supportive Housing II</t>
  </si>
  <si>
    <t>WI0201L5I002306</t>
  </si>
  <si>
    <t>Community Action, Inc. of Rock &amp; Walworth Counties</t>
  </si>
  <si>
    <t>CAI_RRH</t>
  </si>
  <si>
    <t>WI0202L5I002306</t>
  </si>
  <si>
    <t>CAI_PSH</t>
  </si>
  <si>
    <t>WI0203L5I002306</t>
  </si>
  <si>
    <t>WIBOSCOC RRH Project</t>
  </si>
  <si>
    <t>WI0214D5I002305</t>
  </si>
  <si>
    <t>DV</t>
  </si>
  <si>
    <t>Lutheran Social Services of Wisconsin and Upper Michigan, In</t>
  </si>
  <si>
    <t>Welcome Home Eau Claire</t>
  </si>
  <si>
    <t>WI0215L5I002305</t>
  </si>
  <si>
    <t>Couleecap Housing First II PSH</t>
  </si>
  <si>
    <t>WI0217L5I002305</t>
  </si>
  <si>
    <t>North Central Community Action Program, Inc.</t>
  </si>
  <si>
    <t>NCCAP Permanent Supportive Housing</t>
  </si>
  <si>
    <t>WI0219L5I002305</t>
  </si>
  <si>
    <t>Fox Cities Housing Coalition RRH Program Expansion</t>
  </si>
  <si>
    <t>WI0220L5I002305</t>
  </si>
  <si>
    <t>MyHOME Rapid Rehousing Project</t>
  </si>
  <si>
    <t>WI0221L5I002305</t>
  </si>
  <si>
    <t>WIBOSCOC Supportive Services for Coordinated Entry DV</t>
  </si>
  <si>
    <t>WI0228D5I002304</t>
  </si>
  <si>
    <t>Everyone Cooperating to Help Others</t>
  </si>
  <si>
    <t>ECHO Renewal Project Application FY2023</t>
  </si>
  <si>
    <t>WI0255Y5I002301</t>
  </si>
  <si>
    <t>YHDP</t>
  </si>
  <si>
    <t>Next Door - Youth Joint TH/RRH in Central</t>
  </si>
  <si>
    <t>WI0256Y5I002301</t>
  </si>
  <si>
    <t>Joint TH &amp; PH-RRH</t>
  </si>
  <si>
    <t>WI BoS ICA HMIS YHDP</t>
  </si>
  <si>
    <t>WI0257Y5I002301</t>
  </si>
  <si>
    <t>WIBOSCOC YHDP SSO CE</t>
  </si>
  <si>
    <t>WI0258Y5I002301</t>
  </si>
  <si>
    <t>Hebron House of Hospitality, Inc</t>
  </si>
  <si>
    <t>Youth Housing Program</t>
  </si>
  <si>
    <t>WI0259Y5I002301</t>
  </si>
  <si>
    <t>The Salvation Army</t>
  </si>
  <si>
    <t>YHDP Rural North and West Central</t>
  </si>
  <si>
    <t>WI0261Y5I002301</t>
  </si>
  <si>
    <t>House of Hope Drop-In Center and Supportive Services for Homeless Youth FY2023</t>
  </si>
  <si>
    <t>WI0263Y5I002301</t>
  </si>
  <si>
    <t>YWCA La Crosse</t>
  </si>
  <si>
    <t>In the KNO (Kinship, Navigation, &amp; Outreach)</t>
  </si>
  <si>
    <t>WI0264Y5I002301</t>
  </si>
  <si>
    <t>WIBOSCOC YHDP SSO</t>
  </si>
  <si>
    <t>WI0265Y5I002301</t>
  </si>
  <si>
    <t>Mobile Outreach and Support Team (MOST)</t>
  </si>
  <si>
    <t>WI0266Y5I002301</t>
  </si>
  <si>
    <t>Housing Assistance Program for Youth (HAPY)</t>
  </si>
  <si>
    <t>WI0267Y5I002301</t>
  </si>
  <si>
    <t>Jeremy PSH Project</t>
  </si>
  <si>
    <t>WI0272T5I002301</t>
  </si>
  <si>
    <t>Lakeshore CAP Inc. of Wisconsin</t>
  </si>
  <si>
    <t>Lakeshore PSH</t>
  </si>
  <si>
    <t>WI0273T5I002301</t>
  </si>
  <si>
    <t>Project YELLOW Door</t>
  </si>
  <si>
    <t>WI0288Y5I002300</t>
  </si>
  <si>
    <t>Baraboo Area Homeless Shelter Inc.</t>
  </si>
  <si>
    <t>Sauk Pathway Home - Home Stretch PSH</t>
  </si>
  <si>
    <t>WI0289L5I002300</t>
  </si>
  <si>
    <t>The Salvation Army PSH Project FY2023</t>
  </si>
  <si>
    <t>WI0290L5I002300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</si>
</sst>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B738-E0F0-4362-8A93-8A81FAB6DF3A}">
  <sheetPr codeName="Sheet158">
    <pageSetUpPr fitToPage="1"/>
  </sheetPr>
  <dimension ref="A1:DF7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  <col min="97" max="106" width="0" hidden="1" customWidth="1"/>
    <col min="107" max="107" width="9.88671875" hidden="1" customWidth="1"/>
    <col min="108" max="108" width="7" hidden="1" customWidth="1"/>
    <col min="109" max="109" width="27.21875" hidden="1" customWidth="1"/>
    <col min="110" max="110" width="43.5546875" hidden="1" customWidth="1"/>
    <col min="111" max="111" width="0" hidden="1" customWidth="1"/>
  </cols>
  <sheetData>
    <row r="1" spans="1:110" ht="15" customHeight="1" x14ac:dyDescent="0.3">
      <c r="A1" s="35" t="s">
        <v>0</v>
      </c>
      <c r="B1" s="1" t="str">
        <f ca="1">INDIRECT("$DC$11")</f>
        <v>Milwaukee</v>
      </c>
      <c r="C1" s="2"/>
      <c r="D1" s="2"/>
      <c r="E1" s="2"/>
      <c r="F1" s="2"/>
      <c r="G1" s="2"/>
      <c r="H1" s="3"/>
    </row>
    <row r="2" spans="1:110" ht="15" customHeight="1" x14ac:dyDescent="0.3">
      <c r="A2" s="35" t="s">
        <v>1</v>
      </c>
      <c r="B2" s="1" t="str">
        <f ca="1">INDIRECT("$DD$11")</f>
        <v>WI-500</v>
      </c>
      <c r="C2" s="2"/>
      <c r="D2" s="2"/>
      <c r="E2" s="2"/>
      <c r="F2" s="2"/>
      <c r="G2" s="2"/>
      <c r="H2" s="3"/>
    </row>
    <row r="3" spans="1:110" ht="15" customHeight="1" x14ac:dyDescent="0.3">
      <c r="A3" s="36" t="s">
        <v>2</v>
      </c>
      <c r="B3" s="1" t="str">
        <f ca="1">INDIRECT("$DE$11")</f>
        <v>Wisconsin Balance of State CoC</v>
      </c>
      <c r="C3" s="2"/>
      <c r="D3" s="2"/>
      <c r="E3" s="2"/>
      <c r="F3" s="2"/>
      <c r="G3" s="2"/>
      <c r="H3" s="3"/>
    </row>
    <row r="4" spans="1:110" ht="15" customHeight="1" x14ac:dyDescent="0.3">
      <c r="A4" s="36" t="s">
        <v>3</v>
      </c>
      <c r="B4" s="1" t="str">
        <f ca="1">INDIRECT("$DF$11")</f>
        <v>Wisconsin Balance of State Continuum of Care, Inc.</v>
      </c>
      <c r="C4" s="2"/>
      <c r="D4" s="2"/>
      <c r="E4" s="2"/>
      <c r="F4" s="2"/>
      <c r="G4" s="2"/>
      <c r="H4" s="3"/>
    </row>
    <row r="5" spans="1:110" ht="15" customHeight="1" x14ac:dyDescent="0.3">
      <c r="A5" s="4" t="s">
        <v>4</v>
      </c>
      <c r="B5" s="5">
        <f ca="1">SUMIF(OFFSET(F10,1,0,500,1),"DV",OFFSET(Y10,1,0,500,1))</f>
        <v>5734591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110" ht="15" customHeight="1" x14ac:dyDescent="0.3">
      <c r="A6" s="4" t="s">
        <v>5</v>
      </c>
      <c r="B6" s="5">
        <f ca="1">SUMIF(OFFSET(F10,1,0,500,1),"YHDP",OFFSET(Y10,1,0,500,1))</f>
        <v>3714108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110" ht="15" customHeight="1" x14ac:dyDescent="0.3">
      <c r="A7" s="36" t="s">
        <v>6</v>
      </c>
      <c r="B7" s="9">
        <f ca="1">SUM(OFFSET(Y10,1,0,500,1))</f>
        <v>20968589</v>
      </c>
      <c r="C7" s="10"/>
      <c r="D7" s="10"/>
      <c r="E7" s="10"/>
      <c r="F7" s="10"/>
      <c r="G7" s="10"/>
      <c r="H7" s="11"/>
    </row>
    <row r="8" spans="1:110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110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110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110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58284</v>
      </c>
      <c r="I11" s="29">
        <v>39538</v>
      </c>
      <c r="J11" s="29">
        <v>0</v>
      </c>
      <c r="K11" s="29">
        <v>0</v>
      </c>
      <c r="L11" s="29">
        <v>0</v>
      </c>
      <c r="M11" s="29">
        <v>0</v>
      </c>
      <c r="N11" s="30">
        <v>8198</v>
      </c>
      <c r="O11" s="31" t="s">
        <v>41</v>
      </c>
      <c r="P11" s="32">
        <v>0</v>
      </c>
      <c r="Q11" s="32">
        <v>3</v>
      </c>
      <c r="R11" s="32">
        <v>1</v>
      </c>
      <c r="S11" s="32">
        <v>1</v>
      </c>
      <c r="T11" s="32">
        <v>1</v>
      </c>
      <c r="U11" s="32">
        <v>0</v>
      </c>
      <c r="V11" s="32">
        <v>0</v>
      </c>
      <c r="W11" s="32">
        <v>0</v>
      </c>
      <c r="X11" s="33">
        <f t="shared" ref="X11:X71" si="0">SUM(P11:W11)</f>
        <v>6</v>
      </c>
      <c r="Y11" s="34">
        <f t="shared" ref="Y11:Y71" si="1">SUM(G11:N11)</f>
        <v>106020</v>
      </c>
      <c r="DC11" t="s">
        <v>42</v>
      </c>
      <c r="DD11" t="s">
        <v>35</v>
      </c>
      <c r="DE11" t="s">
        <v>43</v>
      </c>
      <c r="DF11" t="s">
        <v>44</v>
      </c>
    </row>
    <row r="12" spans="1:110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170280</v>
      </c>
      <c r="I12" s="29">
        <v>176524</v>
      </c>
      <c r="J12" s="29">
        <v>0</v>
      </c>
      <c r="K12" s="29">
        <v>0</v>
      </c>
      <c r="L12" s="29">
        <v>0</v>
      </c>
      <c r="M12" s="29">
        <v>0</v>
      </c>
      <c r="N12" s="30">
        <v>31260</v>
      </c>
      <c r="O12" s="31" t="s">
        <v>48</v>
      </c>
      <c r="P12" s="32">
        <v>0</v>
      </c>
      <c r="Q12" s="32">
        <v>0</v>
      </c>
      <c r="R12" s="32">
        <v>3</v>
      </c>
      <c r="S12" s="32">
        <v>11</v>
      </c>
      <c r="T12" s="32">
        <v>4</v>
      </c>
      <c r="U12" s="32">
        <v>0</v>
      </c>
      <c r="V12" s="32">
        <v>0</v>
      </c>
      <c r="W12" s="32">
        <v>0</v>
      </c>
      <c r="X12" s="33">
        <f t="shared" si="0"/>
        <v>18</v>
      </c>
      <c r="Y12" s="34">
        <f t="shared" si="1"/>
        <v>378064</v>
      </c>
      <c r="DC12" t="s">
        <v>42</v>
      </c>
      <c r="DD12" t="s">
        <v>35</v>
      </c>
      <c r="DE12" t="s">
        <v>43</v>
      </c>
      <c r="DF12" t="s">
        <v>44</v>
      </c>
    </row>
    <row r="13" spans="1:110" x14ac:dyDescent="0.3">
      <c r="A13" s="25" t="s">
        <v>49</v>
      </c>
      <c r="B13" s="25" t="s">
        <v>50</v>
      </c>
      <c r="C13" s="26" t="s">
        <v>51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77892</v>
      </c>
      <c r="I13" s="29">
        <v>104048</v>
      </c>
      <c r="J13" s="29">
        <v>0</v>
      </c>
      <c r="K13" s="29">
        <v>0</v>
      </c>
      <c r="L13" s="29">
        <v>0</v>
      </c>
      <c r="M13" s="29">
        <v>0</v>
      </c>
      <c r="N13" s="30">
        <v>16000</v>
      </c>
      <c r="O13" s="31" t="s">
        <v>41</v>
      </c>
      <c r="P13" s="32">
        <v>0</v>
      </c>
      <c r="Q13" s="32">
        <v>2</v>
      </c>
      <c r="R13" s="32">
        <v>0</v>
      </c>
      <c r="S13" s="32">
        <v>4</v>
      </c>
      <c r="T13" s="32">
        <v>1</v>
      </c>
      <c r="U13" s="32">
        <v>0</v>
      </c>
      <c r="V13" s="32">
        <v>0</v>
      </c>
      <c r="W13" s="32">
        <v>0</v>
      </c>
      <c r="X13" s="33">
        <f t="shared" si="0"/>
        <v>7</v>
      </c>
      <c r="Y13" s="34">
        <f t="shared" si="1"/>
        <v>197940</v>
      </c>
      <c r="DC13" t="s">
        <v>42</v>
      </c>
      <c r="DD13" t="s">
        <v>35</v>
      </c>
      <c r="DE13" t="s">
        <v>43</v>
      </c>
      <c r="DF13" t="s">
        <v>44</v>
      </c>
    </row>
    <row r="14" spans="1:110" x14ac:dyDescent="0.3">
      <c r="A14" s="25" t="s">
        <v>52</v>
      </c>
      <c r="B14" s="25" t="s">
        <v>53</v>
      </c>
      <c r="C14" s="26" t="s">
        <v>54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66178</v>
      </c>
      <c r="J14" s="29">
        <v>0</v>
      </c>
      <c r="K14" s="29">
        <v>0</v>
      </c>
      <c r="L14" s="29">
        <v>0</v>
      </c>
      <c r="M14" s="29">
        <v>0</v>
      </c>
      <c r="N14" s="30">
        <v>4632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70810</v>
      </c>
      <c r="DC14" t="s">
        <v>42</v>
      </c>
      <c r="DD14" t="s">
        <v>35</v>
      </c>
      <c r="DE14" t="s">
        <v>43</v>
      </c>
      <c r="DF14" t="s">
        <v>44</v>
      </c>
    </row>
    <row r="15" spans="1:110" x14ac:dyDescent="0.3">
      <c r="A15" s="25" t="s">
        <v>55</v>
      </c>
      <c r="B15" s="25" t="s">
        <v>56</v>
      </c>
      <c r="C15" s="26" t="s">
        <v>57</v>
      </c>
      <c r="D15" s="26">
        <v>2025</v>
      </c>
      <c r="E15" s="26" t="s">
        <v>58</v>
      </c>
      <c r="F15" s="27" t="s">
        <v>40</v>
      </c>
      <c r="G15" s="28">
        <v>93084</v>
      </c>
      <c r="H15" s="29">
        <v>0</v>
      </c>
      <c r="I15" s="29">
        <v>62206</v>
      </c>
      <c r="J15" s="29">
        <v>2100</v>
      </c>
      <c r="K15" s="29">
        <v>0</v>
      </c>
      <c r="L15" s="29">
        <v>0</v>
      </c>
      <c r="M15" s="29">
        <v>0</v>
      </c>
      <c r="N15" s="30">
        <v>10774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168164</v>
      </c>
      <c r="DC15" t="s">
        <v>42</v>
      </c>
      <c r="DD15" t="s">
        <v>35</v>
      </c>
      <c r="DE15" t="s">
        <v>43</v>
      </c>
      <c r="DF15" t="s">
        <v>44</v>
      </c>
    </row>
    <row r="16" spans="1:110" x14ac:dyDescent="0.3">
      <c r="A16" s="25" t="s">
        <v>59</v>
      </c>
      <c r="B16" s="25" t="s">
        <v>60</v>
      </c>
      <c r="C16" s="26" t="s">
        <v>61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91800</v>
      </c>
      <c r="I16" s="29">
        <v>52580</v>
      </c>
      <c r="J16" s="29">
        <v>0</v>
      </c>
      <c r="K16" s="29">
        <v>0</v>
      </c>
      <c r="L16" s="29">
        <v>0</v>
      </c>
      <c r="M16" s="29">
        <v>0</v>
      </c>
      <c r="N16" s="30">
        <v>8443</v>
      </c>
      <c r="O16" s="31" t="s">
        <v>41</v>
      </c>
      <c r="P16" s="32">
        <v>0</v>
      </c>
      <c r="Q16" s="32">
        <v>10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10</v>
      </c>
      <c r="Y16" s="34">
        <f t="shared" si="1"/>
        <v>152823</v>
      </c>
      <c r="DC16" t="s">
        <v>42</v>
      </c>
      <c r="DD16" t="s">
        <v>35</v>
      </c>
      <c r="DE16" t="s">
        <v>43</v>
      </c>
      <c r="DF16" t="s">
        <v>44</v>
      </c>
    </row>
    <row r="17" spans="1:110" x14ac:dyDescent="0.3">
      <c r="A17" s="25" t="s">
        <v>45</v>
      </c>
      <c r="B17" s="25" t="s">
        <v>62</v>
      </c>
      <c r="C17" s="26" t="s">
        <v>63</v>
      </c>
      <c r="D17" s="26">
        <v>2025</v>
      </c>
      <c r="E17" s="26" t="s">
        <v>39</v>
      </c>
      <c r="F17" s="27" t="s">
        <v>40</v>
      </c>
      <c r="G17" s="28">
        <v>93991</v>
      </c>
      <c r="H17" s="29">
        <v>0</v>
      </c>
      <c r="I17" s="29">
        <v>51313</v>
      </c>
      <c r="J17" s="29">
        <v>19333</v>
      </c>
      <c r="K17" s="29">
        <v>0</v>
      </c>
      <c r="L17" s="29">
        <v>0</v>
      </c>
      <c r="M17" s="29">
        <v>0</v>
      </c>
      <c r="N17" s="30">
        <v>14187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178824</v>
      </c>
      <c r="DC17" t="s">
        <v>42</v>
      </c>
      <c r="DD17" t="s">
        <v>35</v>
      </c>
      <c r="DE17" t="s">
        <v>43</v>
      </c>
      <c r="DF17" t="s">
        <v>44</v>
      </c>
    </row>
    <row r="18" spans="1:110" x14ac:dyDescent="0.3">
      <c r="A18" s="25" t="s">
        <v>64</v>
      </c>
      <c r="B18" s="25" t="s">
        <v>65</v>
      </c>
      <c r="C18" s="26" t="s">
        <v>66</v>
      </c>
      <c r="D18" s="26">
        <v>2025</v>
      </c>
      <c r="E18" s="26" t="s">
        <v>39</v>
      </c>
      <c r="F18" s="27" t="s">
        <v>40</v>
      </c>
      <c r="G18" s="28">
        <v>105667</v>
      </c>
      <c r="H18" s="29">
        <v>0</v>
      </c>
      <c r="I18" s="29">
        <v>64207</v>
      </c>
      <c r="J18" s="29">
        <v>17348</v>
      </c>
      <c r="K18" s="29">
        <v>1185</v>
      </c>
      <c r="L18" s="29">
        <v>0</v>
      </c>
      <c r="M18" s="29">
        <v>0</v>
      </c>
      <c r="N18" s="30">
        <v>10989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199396</v>
      </c>
      <c r="DC18" t="s">
        <v>42</v>
      </c>
      <c r="DD18" t="s">
        <v>35</v>
      </c>
      <c r="DE18" t="s">
        <v>43</v>
      </c>
      <c r="DF18" t="s">
        <v>44</v>
      </c>
    </row>
    <row r="19" spans="1:110" x14ac:dyDescent="0.3">
      <c r="A19" s="25" t="s">
        <v>67</v>
      </c>
      <c r="B19" s="25" t="s">
        <v>68</v>
      </c>
      <c r="C19" s="26" t="s">
        <v>69</v>
      </c>
      <c r="D19" s="26">
        <v>2025</v>
      </c>
      <c r="E19" s="26" t="s">
        <v>20</v>
      </c>
      <c r="F19" s="27" t="s">
        <v>40</v>
      </c>
      <c r="G19" s="28">
        <v>0</v>
      </c>
      <c r="H19" s="29">
        <v>0</v>
      </c>
      <c r="I19" s="29">
        <v>0</v>
      </c>
      <c r="J19" s="29">
        <v>0</v>
      </c>
      <c r="K19" s="29">
        <v>461608</v>
      </c>
      <c r="L19" s="29">
        <v>0</v>
      </c>
      <c r="M19" s="29">
        <v>0</v>
      </c>
      <c r="N19" s="30">
        <v>34825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496433</v>
      </c>
      <c r="DC19" t="s">
        <v>42</v>
      </c>
      <c r="DD19" t="s">
        <v>35</v>
      </c>
      <c r="DE19" t="s">
        <v>43</v>
      </c>
      <c r="DF19" t="s">
        <v>44</v>
      </c>
    </row>
    <row r="20" spans="1:110" x14ac:dyDescent="0.3">
      <c r="A20" s="25" t="s">
        <v>70</v>
      </c>
      <c r="B20" s="25" t="s">
        <v>71</v>
      </c>
      <c r="C20" s="26" t="s">
        <v>72</v>
      </c>
      <c r="D20" s="26">
        <v>2025</v>
      </c>
      <c r="E20" s="26" t="s">
        <v>39</v>
      </c>
      <c r="F20" s="27" t="s">
        <v>40</v>
      </c>
      <c r="G20" s="28">
        <v>127745</v>
      </c>
      <c r="H20" s="29">
        <v>0</v>
      </c>
      <c r="I20" s="29">
        <v>97051</v>
      </c>
      <c r="J20" s="29">
        <v>9475</v>
      </c>
      <c r="K20" s="29">
        <v>0</v>
      </c>
      <c r="L20" s="29">
        <v>0</v>
      </c>
      <c r="M20" s="29">
        <v>0</v>
      </c>
      <c r="N20" s="30">
        <v>20594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254865</v>
      </c>
      <c r="DC20" t="s">
        <v>42</v>
      </c>
      <c r="DD20" t="s">
        <v>35</v>
      </c>
      <c r="DE20" t="s">
        <v>43</v>
      </c>
      <c r="DF20" t="s">
        <v>44</v>
      </c>
    </row>
    <row r="21" spans="1:110" x14ac:dyDescent="0.3">
      <c r="A21" s="25" t="s">
        <v>73</v>
      </c>
      <c r="B21" s="25" t="s">
        <v>74</v>
      </c>
      <c r="C21" s="26" t="s">
        <v>75</v>
      </c>
      <c r="D21" s="26">
        <v>2025</v>
      </c>
      <c r="E21" s="26" t="s">
        <v>39</v>
      </c>
      <c r="F21" s="27" t="s">
        <v>40</v>
      </c>
      <c r="G21" s="28">
        <v>156977</v>
      </c>
      <c r="H21" s="29">
        <v>0</v>
      </c>
      <c r="I21" s="29">
        <v>41428</v>
      </c>
      <c r="J21" s="29">
        <v>12025</v>
      </c>
      <c r="K21" s="29">
        <v>0</v>
      </c>
      <c r="L21" s="29">
        <v>0</v>
      </c>
      <c r="M21" s="29">
        <v>0</v>
      </c>
      <c r="N21" s="30">
        <v>17919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228349</v>
      </c>
      <c r="DC21" t="s">
        <v>42</v>
      </c>
      <c r="DD21" t="s">
        <v>35</v>
      </c>
      <c r="DE21" t="s">
        <v>43</v>
      </c>
      <c r="DF21" t="s">
        <v>44</v>
      </c>
    </row>
    <row r="22" spans="1:110" x14ac:dyDescent="0.3">
      <c r="A22" s="25" t="s">
        <v>76</v>
      </c>
      <c r="B22" s="25" t="s">
        <v>77</v>
      </c>
      <c r="C22" s="26" t="s">
        <v>78</v>
      </c>
      <c r="D22" s="26">
        <v>2025</v>
      </c>
      <c r="E22" s="26" t="s">
        <v>39</v>
      </c>
      <c r="F22" s="27" t="s">
        <v>40</v>
      </c>
      <c r="G22" s="28">
        <v>203180</v>
      </c>
      <c r="H22" s="29">
        <v>0</v>
      </c>
      <c r="I22" s="29">
        <v>203902</v>
      </c>
      <c r="J22" s="29">
        <v>85413</v>
      </c>
      <c r="K22" s="29">
        <v>0</v>
      </c>
      <c r="L22" s="29">
        <v>0</v>
      </c>
      <c r="M22" s="29">
        <v>0</v>
      </c>
      <c r="N22" s="30">
        <v>44753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537248</v>
      </c>
      <c r="DC22" t="s">
        <v>42</v>
      </c>
      <c r="DD22" t="s">
        <v>35</v>
      </c>
      <c r="DE22" t="s">
        <v>43</v>
      </c>
      <c r="DF22" t="s">
        <v>44</v>
      </c>
    </row>
    <row r="23" spans="1:110" x14ac:dyDescent="0.3">
      <c r="A23" s="25" t="s">
        <v>36</v>
      </c>
      <c r="B23" s="25" t="s">
        <v>79</v>
      </c>
      <c r="C23" s="26" t="s">
        <v>80</v>
      </c>
      <c r="D23" s="26">
        <v>2025</v>
      </c>
      <c r="E23" s="26" t="s">
        <v>39</v>
      </c>
      <c r="F23" s="27" t="s">
        <v>40</v>
      </c>
      <c r="G23" s="28">
        <v>36415</v>
      </c>
      <c r="H23" s="29">
        <v>0</v>
      </c>
      <c r="I23" s="29">
        <v>81774</v>
      </c>
      <c r="J23" s="29">
        <v>10917</v>
      </c>
      <c r="K23" s="29">
        <v>0</v>
      </c>
      <c r="L23" s="29">
        <v>0</v>
      </c>
      <c r="M23" s="29">
        <v>0</v>
      </c>
      <c r="N23" s="30">
        <v>11826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140932</v>
      </c>
      <c r="DC23" t="s">
        <v>42</v>
      </c>
      <c r="DD23" t="s">
        <v>35</v>
      </c>
      <c r="DE23" t="s">
        <v>43</v>
      </c>
      <c r="DF23" t="s">
        <v>44</v>
      </c>
    </row>
    <row r="24" spans="1:110" x14ac:dyDescent="0.3">
      <c r="A24" s="25" t="s">
        <v>36</v>
      </c>
      <c r="B24" s="25" t="s">
        <v>81</v>
      </c>
      <c r="C24" s="26" t="s">
        <v>82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195492</v>
      </c>
      <c r="I24" s="29">
        <v>364514</v>
      </c>
      <c r="J24" s="29">
        <v>0</v>
      </c>
      <c r="K24" s="29">
        <v>0</v>
      </c>
      <c r="L24" s="29">
        <v>0</v>
      </c>
      <c r="M24" s="29">
        <v>0</v>
      </c>
      <c r="N24" s="30">
        <v>52511</v>
      </c>
      <c r="O24" s="31" t="s">
        <v>41</v>
      </c>
      <c r="P24" s="32">
        <v>0</v>
      </c>
      <c r="Q24" s="32">
        <v>0</v>
      </c>
      <c r="R24" s="32">
        <v>0</v>
      </c>
      <c r="S24" s="32">
        <v>8</v>
      </c>
      <c r="T24" s="32">
        <v>2</v>
      </c>
      <c r="U24" s="32">
        <v>0</v>
      </c>
      <c r="V24" s="32">
        <v>0</v>
      </c>
      <c r="W24" s="32">
        <v>0</v>
      </c>
      <c r="X24" s="33">
        <f t="shared" si="0"/>
        <v>10</v>
      </c>
      <c r="Y24" s="34">
        <f t="shared" si="1"/>
        <v>612517</v>
      </c>
      <c r="DC24" t="s">
        <v>42</v>
      </c>
      <c r="DD24" t="s">
        <v>35</v>
      </c>
      <c r="DE24" t="s">
        <v>43</v>
      </c>
      <c r="DF24" t="s">
        <v>44</v>
      </c>
    </row>
    <row r="25" spans="1:110" x14ac:dyDescent="0.3">
      <c r="A25" s="25" t="s">
        <v>36</v>
      </c>
      <c r="B25" s="25" t="s">
        <v>83</v>
      </c>
      <c r="C25" s="26" t="s">
        <v>84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63048</v>
      </c>
      <c r="I25" s="29">
        <v>57271</v>
      </c>
      <c r="J25" s="29">
        <v>0</v>
      </c>
      <c r="K25" s="29">
        <v>0</v>
      </c>
      <c r="L25" s="29">
        <v>0</v>
      </c>
      <c r="M25" s="29">
        <v>0</v>
      </c>
      <c r="N25" s="30">
        <v>10429</v>
      </c>
      <c r="O25" s="31" t="s">
        <v>41</v>
      </c>
      <c r="P25" s="32">
        <v>0</v>
      </c>
      <c r="Q25" s="32">
        <v>2</v>
      </c>
      <c r="R25" s="32">
        <v>3</v>
      </c>
      <c r="S25" s="32">
        <v>2</v>
      </c>
      <c r="T25" s="32">
        <v>0</v>
      </c>
      <c r="U25" s="32">
        <v>0</v>
      </c>
      <c r="V25" s="32">
        <v>0</v>
      </c>
      <c r="W25" s="32">
        <v>0</v>
      </c>
      <c r="X25" s="33">
        <f t="shared" si="0"/>
        <v>7</v>
      </c>
      <c r="Y25" s="34">
        <f t="shared" si="1"/>
        <v>130748</v>
      </c>
      <c r="DC25" t="s">
        <v>42</v>
      </c>
      <c r="DD25" t="s">
        <v>35</v>
      </c>
      <c r="DE25" t="s">
        <v>43</v>
      </c>
      <c r="DF25" t="s">
        <v>44</v>
      </c>
    </row>
    <row r="26" spans="1:110" x14ac:dyDescent="0.3">
      <c r="A26" s="25" t="s">
        <v>76</v>
      </c>
      <c r="B26" s="25" t="s">
        <v>85</v>
      </c>
      <c r="C26" s="26" t="s">
        <v>86</v>
      </c>
      <c r="D26" s="26">
        <v>2025</v>
      </c>
      <c r="E26" s="26" t="s">
        <v>39</v>
      </c>
      <c r="F26" s="27" t="s">
        <v>40</v>
      </c>
      <c r="G26" s="28">
        <v>87718</v>
      </c>
      <c r="H26" s="29">
        <v>0</v>
      </c>
      <c r="I26" s="29">
        <v>87992</v>
      </c>
      <c r="J26" s="29">
        <v>22635</v>
      </c>
      <c r="K26" s="29">
        <v>0</v>
      </c>
      <c r="L26" s="29">
        <v>0</v>
      </c>
      <c r="M26" s="29">
        <v>0</v>
      </c>
      <c r="N26" s="30">
        <v>11000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209345</v>
      </c>
      <c r="DC26" t="s">
        <v>42</v>
      </c>
      <c r="DD26" t="s">
        <v>35</v>
      </c>
      <c r="DE26" t="s">
        <v>43</v>
      </c>
      <c r="DF26" t="s">
        <v>44</v>
      </c>
    </row>
    <row r="27" spans="1:110" x14ac:dyDescent="0.3">
      <c r="A27" s="25" t="s">
        <v>59</v>
      </c>
      <c r="B27" s="25" t="s">
        <v>87</v>
      </c>
      <c r="C27" s="26" t="s">
        <v>88</v>
      </c>
      <c r="D27" s="26">
        <v>2025</v>
      </c>
      <c r="E27" s="26" t="s">
        <v>39</v>
      </c>
      <c r="F27" s="27" t="s">
        <v>40</v>
      </c>
      <c r="G27" s="28">
        <v>255049</v>
      </c>
      <c r="H27" s="29">
        <v>0</v>
      </c>
      <c r="I27" s="29">
        <v>149536</v>
      </c>
      <c r="J27" s="29">
        <v>1355</v>
      </c>
      <c r="K27" s="29">
        <v>0</v>
      </c>
      <c r="L27" s="29">
        <v>0</v>
      </c>
      <c r="M27" s="29">
        <v>0</v>
      </c>
      <c r="N27" s="30">
        <v>35077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441017</v>
      </c>
      <c r="DC27" t="s">
        <v>42</v>
      </c>
      <c r="DD27" t="s">
        <v>35</v>
      </c>
      <c r="DE27" t="s">
        <v>43</v>
      </c>
      <c r="DF27" t="s">
        <v>44</v>
      </c>
    </row>
    <row r="28" spans="1:110" x14ac:dyDescent="0.3">
      <c r="A28" s="25" t="s">
        <v>73</v>
      </c>
      <c r="B28" s="25" t="s">
        <v>89</v>
      </c>
      <c r="C28" s="26" t="s">
        <v>90</v>
      </c>
      <c r="D28" s="26">
        <v>2025</v>
      </c>
      <c r="E28" s="26" t="s">
        <v>39</v>
      </c>
      <c r="F28" s="27" t="s">
        <v>40</v>
      </c>
      <c r="G28" s="28">
        <v>560767</v>
      </c>
      <c r="H28" s="29">
        <v>0</v>
      </c>
      <c r="I28" s="29">
        <v>297066</v>
      </c>
      <c r="J28" s="29">
        <v>61221</v>
      </c>
      <c r="K28" s="29">
        <v>3610</v>
      </c>
      <c r="L28" s="29">
        <v>0</v>
      </c>
      <c r="M28" s="29">
        <v>0</v>
      </c>
      <c r="N28" s="30">
        <v>80772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1003436</v>
      </c>
      <c r="DC28" t="s">
        <v>42</v>
      </c>
      <c r="DD28" t="s">
        <v>35</v>
      </c>
      <c r="DE28" t="s">
        <v>43</v>
      </c>
      <c r="DF28" t="s">
        <v>44</v>
      </c>
    </row>
    <row r="29" spans="1:110" x14ac:dyDescent="0.3">
      <c r="A29" s="25" t="s">
        <v>91</v>
      </c>
      <c r="B29" s="25" t="s">
        <v>92</v>
      </c>
      <c r="C29" s="26" t="s">
        <v>93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166212</v>
      </c>
      <c r="I29" s="29">
        <v>112575</v>
      </c>
      <c r="J29" s="29">
        <v>0</v>
      </c>
      <c r="K29" s="29">
        <v>0</v>
      </c>
      <c r="L29" s="29">
        <v>0</v>
      </c>
      <c r="M29" s="29">
        <v>0</v>
      </c>
      <c r="N29" s="30">
        <v>24301</v>
      </c>
      <c r="O29" s="31" t="s">
        <v>41</v>
      </c>
      <c r="P29" s="32">
        <v>0</v>
      </c>
      <c r="Q29" s="32">
        <v>0</v>
      </c>
      <c r="R29" s="32">
        <v>10</v>
      </c>
      <c r="S29" s="32">
        <v>7</v>
      </c>
      <c r="T29" s="32">
        <v>0</v>
      </c>
      <c r="U29" s="32">
        <v>0</v>
      </c>
      <c r="V29" s="32">
        <v>0</v>
      </c>
      <c r="W29" s="32">
        <v>0</v>
      </c>
      <c r="X29" s="33">
        <f t="shared" si="0"/>
        <v>17</v>
      </c>
      <c r="Y29" s="34">
        <f t="shared" si="1"/>
        <v>303088</v>
      </c>
      <c r="DC29" t="s">
        <v>42</v>
      </c>
      <c r="DD29" t="s">
        <v>35</v>
      </c>
      <c r="DE29" t="s">
        <v>43</v>
      </c>
      <c r="DF29" t="s">
        <v>44</v>
      </c>
    </row>
    <row r="30" spans="1:110" x14ac:dyDescent="0.3">
      <c r="A30" s="25" t="s">
        <v>73</v>
      </c>
      <c r="B30" s="25" t="s">
        <v>94</v>
      </c>
      <c r="C30" s="26" t="s">
        <v>95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0</v>
      </c>
      <c r="I30" s="29">
        <v>20916</v>
      </c>
      <c r="J30" s="29">
        <v>45043</v>
      </c>
      <c r="K30" s="29">
        <v>0</v>
      </c>
      <c r="L30" s="29">
        <v>0</v>
      </c>
      <c r="M30" s="29">
        <v>0</v>
      </c>
      <c r="N30" s="30">
        <v>5837</v>
      </c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71796</v>
      </c>
      <c r="DC30" t="s">
        <v>42</v>
      </c>
      <c r="DD30" t="s">
        <v>35</v>
      </c>
      <c r="DE30" t="s">
        <v>43</v>
      </c>
      <c r="DF30" t="s">
        <v>44</v>
      </c>
    </row>
    <row r="31" spans="1:110" x14ac:dyDescent="0.3">
      <c r="A31" s="25" t="s">
        <v>55</v>
      </c>
      <c r="B31" s="25" t="s">
        <v>96</v>
      </c>
      <c r="C31" s="26" t="s">
        <v>97</v>
      </c>
      <c r="D31" s="26">
        <v>2025</v>
      </c>
      <c r="E31" s="26" t="s">
        <v>39</v>
      </c>
      <c r="F31" s="27" t="s">
        <v>40</v>
      </c>
      <c r="G31" s="28">
        <v>162614</v>
      </c>
      <c r="H31" s="29">
        <v>0</v>
      </c>
      <c r="I31" s="29">
        <v>154157</v>
      </c>
      <c r="J31" s="29">
        <v>31564</v>
      </c>
      <c r="K31" s="29">
        <v>374</v>
      </c>
      <c r="L31" s="29">
        <v>0</v>
      </c>
      <c r="M31" s="29">
        <v>0</v>
      </c>
      <c r="N31" s="30">
        <v>28636</v>
      </c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377345</v>
      </c>
      <c r="DC31" t="s">
        <v>42</v>
      </c>
      <c r="DD31" t="s">
        <v>35</v>
      </c>
      <c r="DE31" t="s">
        <v>43</v>
      </c>
      <c r="DF31" t="s">
        <v>44</v>
      </c>
    </row>
    <row r="32" spans="1:110" x14ac:dyDescent="0.3">
      <c r="A32" s="25" t="s">
        <v>49</v>
      </c>
      <c r="B32" s="25" t="s">
        <v>98</v>
      </c>
      <c r="C32" s="26" t="s">
        <v>99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47004</v>
      </c>
      <c r="I32" s="29">
        <v>19124</v>
      </c>
      <c r="J32" s="29">
        <v>0</v>
      </c>
      <c r="K32" s="29">
        <v>0</v>
      </c>
      <c r="L32" s="29">
        <v>0</v>
      </c>
      <c r="M32" s="29">
        <v>0</v>
      </c>
      <c r="N32" s="30">
        <v>0</v>
      </c>
      <c r="O32" s="31" t="s">
        <v>41</v>
      </c>
      <c r="P32" s="32">
        <v>0</v>
      </c>
      <c r="Q32" s="32">
        <v>0</v>
      </c>
      <c r="R32" s="32">
        <v>1</v>
      </c>
      <c r="S32" s="32">
        <v>2</v>
      </c>
      <c r="T32" s="32">
        <v>1</v>
      </c>
      <c r="U32" s="32">
        <v>0</v>
      </c>
      <c r="V32" s="32">
        <v>0</v>
      </c>
      <c r="W32" s="32">
        <v>0</v>
      </c>
      <c r="X32" s="33">
        <f t="shared" si="0"/>
        <v>4</v>
      </c>
      <c r="Y32" s="34">
        <f t="shared" si="1"/>
        <v>66128</v>
      </c>
      <c r="DC32" t="s">
        <v>42</v>
      </c>
      <c r="DD32" t="s">
        <v>35</v>
      </c>
      <c r="DE32" t="s">
        <v>43</v>
      </c>
      <c r="DF32" t="s">
        <v>44</v>
      </c>
    </row>
    <row r="33" spans="1:110" x14ac:dyDescent="0.3">
      <c r="A33" s="25" t="s">
        <v>44</v>
      </c>
      <c r="B33" s="25" t="s">
        <v>100</v>
      </c>
      <c r="C33" s="26" t="s">
        <v>101</v>
      </c>
      <c r="D33" s="26">
        <v>2025</v>
      </c>
      <c r="E33" s="26" t="s">
        <v>102</v>
      </c>
      <c r="F33" s="27" t="s">
        <v>40</v>
      </c>
      <c r="G33" s="28">
        <v>0</v>
      </c>
      <c r="H33" s="29">
        <v>0</v>
      </c>
      <c r="I33" s="29">
        <v>652679</v>
      </c>
      <c r="J33" s="29">
        <v>0</v>
      </c>
      <c r="K33" s="29">
        <v>0</v>
      </c>
      <c r="L33" s="29">
        <v>0</v>
      </c>
      <c r="M33" s="29">
        <v>0</v>
      </c>
      <c r="N33" s="30">
        <v>65256</v>
      </c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717935</v>
      </c>
      <c r="DC33" t="s">
        <v>42</v>
      </c>
      <c r="DD33" t="s">
        <v>35</v>
      </c>
      <c r="DE33" t="s">
        <v>43</v>
      </c>
      <c r="DF33" t="s">
        <v>44</v>
      </c>
    </row>
    <row r="34" spans="1:110" x14ac:dyDescent="0.3">
      <c r="A34" s="25" t="s">
        <v>103</v>
      </c>
      <c r="B34" s="25" t="s">
        <v>104</v>
      </c>
      <c r="C34" s="26" t="s">
        <v>105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355128</v>
      </c>
      <c r="I34" s="29">
        <v>159610</v>
      </c>
      <c r="J34" s="29">
        <v>0</v>
      </c>
      <c r="K34" s="29">
        <v>3500</v>
      </c>
      <c r="L34" s="29">
        <v>0</v>
      </c>
      <c r="M34" s="29">
        <v>0</v>
      </c>
      <c r="N34" s="30">
        <v>43888</v>
      </c>
      <c r="O34" s="31" t="s">
        <v>41</v>
      </c>
      <c r="P34" s="32">
        <v>0</v>
      </c>
      <c r="Q34" s="32">
        <v>0</v>
      </c>
      <c r="R34" s="32">
        <v>16</v>
      </c>
      <c r="S34" s="32">
        <v>18</v>
      </c>
      <c r="T34" s="32">
        <v>0</v>
      </c>
      <c r="U34" s="32">
        <v>0</v>
      </c>
      <c r="V34" s="32">
        <v>0</v>
      </c>
      <c r="W34" s="32">
        <v>0</v>
      </c>
      <c r="X34" s="33">
        <f t="shared" si="0"/>
        <v>34</v>
      </c>
      <c r="Y34" s="34">
        <f t="shared" si="1"/>
        <v>562126</v>
      </c>
      <c r="DC34" t="s">
        <v>42</v>
      </c>
      <c r="DD34" t="s">
        <v>35</v>
      </c>
      <c r="DE34" t="s">
        <v>43</v>
      </c>
      <c r="DF34" t="s">
        <v>44</v>
      </c>
    </row>
    <row r="35" spans="1:110" x14ac:dyDescent="0.3">
      <c r="A35" s="25" t="s">
        <v>73</v>
      </c>
      <c r="B35" s="25" t="s">
        <v>106</v>
      </c>
      <c r="C35" s="26" t="s">
        <v>107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190320</v>
      </c>
      <c r="I35" s="29">
        <v>170213</v>
      </c>
      <c r="J35" s="29">
        <v>0</v>
      </c>
      <c r="K35" s="29">
        <v>0</v>
      </c>
      <c r="L35" s="29">
        <v>0</v>
      </c>
      <c r="M35" s="29">
        <v>0</v>
      </c>
      <c r="N35" s="30">
        <v>31853</v>
      </c>
      <c r="O35" s="31" t="s">
        <v>41</v>
      </c>
      <c r="P35" s="32">
        <v>0</v>
      </c>
      <c r="Q35" s="32">
        <v>4</v>
      </c>
      <c r="R35" s="32">
        <v>12</v>
      </c>
      <c r="S35" s="32">
        <v>4</v>
      </c>
      <c r="T35" s="32">
        <v>0</v>
      </c>
      <c r="U35" s="32">
        <v>0</v>
      </c>
      <c r="V35" s="32">
        <v>0</v>
      </c>
      <c r="W35" s="32">
        <v>0</v>
      </c>
      <c r="X35" s="33">
        <f t="shared" si="0"/>
        <v>20</v>
      </c>
      <c r="Y35" s="34">
        <f t="shared" si="1"/>
        <v>392386</v>
      </c>
      <c r="DC35" t="s">
        <v>42</v>
      </c>
      <c r="DD35" t="s">
        <v>35</v>
      </c>
      <c r="DE35" t="s">
        <v>43</v>
      </c>
      <c r="DF35" t="s">
        <v>44</v>
      </c>
    </row>
    <row r="36" spans="1:110" x14ac:dyDescent="0.3">
      <c r="A36" s="25" t="s">
        <v>45</v>
      </c>
      <c r="B36" s="25" t="s">
        <v>108</v>
      </c>
      <c r="C36" s="26" t="s">
        <v>109</v>
      </c>
      <c r="D36" s="26">
        <v>2025</v>
      </c>
      <c r="E36" s="26" t="s">
        <v>39</v>
      </c>
      <c r="F36" s="27" t="s">
        <v>40</v>
      </c>
      <c r="G36" s="28">
        <v>316202</v>
      </c>
      <c r="H36" s="29">
        <v>0</v>
      </c>
      <c r="I36" s="29">
        <v>285729</v>
      </c>
      <c r="J36" s="29">
        <v>33539</v>
      </c>
      <c r="K36" s="29">
        <v>0</v>
      </c>
      <c r="L36" s="29">
        <v>0</v>
      </c>
      <c r="M36" s="29">
        <v>0</v>
      </c>
      <c r="N36" s="30">
        <v>56693</v>
      </c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692163</v>
      </c>
      <c r="DC36" t="s">
        <v>42</v>
      </c>
      <c r="DD36" t="s">
        <v>35</v>
      </c>
      <c r="DE36" t="s">
        <v>43</v>
      </c>
      <c r="DF36" t="s">
        <v>44</v>
      </c>
    </row>
    <row r="37" spans="1:110" x14ac:dyDescent="0.3">
      <c r="A37" s="25" t="s">
        <v>110</v>
      </c>
      <c r="B37" s="25" t="s">
        <v>111</v>
      </c>
      <c r="C37" s="26" t="s">
        <v>112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367320</v>
      </c>
      <c r="I37" s="29">
        <v>122600</v>
      </c>
      <c r="J37" s="29">
        <v>0</v>
      </c>
      <c r="K37" s="29">
        <v>1800</v>
      </c>
      <c r="L37" s="29">
        <v>0</v>
      </c>
      <c r="M37" s="29">
        <v>0</v>
      </c>
      <c r="N37" s="30">
        <v>41149</v>
      </c>
      <c r="O37" s="31" t="s">
        <v>41</v>
      </c>
      <c r="P37" s="32">
        <v>0</v>
      </c>
      <c r="Q37" s="32">
        <v>0</v>
      </c>
      <c r="R37" s="32">
        <v>6</v>
      </c>
      <c r="S37" s="32">
        <v>20</v>
      </c>
      <c r="T37" s="32">
        <v>4</v>
      </c>
      <c r="U37" s="32">
        <v>0</v>
      </c>
      <c r="V37" s="32">
        <v>0</v>
      </c>
      <c r="W37" s="32">
        <v>0</v>
      </c>
      <c r="X37" s="33">
        <f t="shared" si="0"/>
        <v>30</v>
      </c>
      <c r="Y37" s="34">
        <f t="shared" si="1"/>
        <v>532869</v>
      </c>
      <c r="DC37" t="s">
        <v>42</v>
      </c>
      <c r="DD37" t="s">
        <v>35</v>
      </c>
      <c r="DE37" t="s">
        <v>43</v>
      </c>
      <c r="DF37" t="s">
        <v>44</v>
      </c>
    </row>
    <row r="38" spans="1:110" x14ac:dyDescent="0.3">
      <c r="A38" s="25" t="s">
        <v>110</v>
      </c>
      <c r="B38" s="25" t="s">
        <v>113</v>
      </c>
      <c r="C38" s="26" t="s">
        <v>114</v>
      </c>
      <c r="D38" s="26">
        <v>2025</v>
      </c>
      <c r="E38" s="26" t="s">
        <v>39</v>
      </c>
      <c r="F38" s="27" t="s">
        <v>40</v>
      </c>
      <c r="G38" s="28">
        <v>143358</v>
      </c>
      <c r="H38" s="29">
        <v>0</v>
      </c>
      <c r="I38" s="29">
        <v>82103</v>
      </c>
      <c r="J38" s="29">
        <v>0</v>
      </c>
      <c r="K38" s="29">
        <v>900</v>
      </c>
      <c r="L38" s="29">
        <v>0</v>
      </c>
      <c r="M38" s="29">
        <v>0</v>
      </c>
      <c r="N38" s="30">
        <v>19682</v>
      </c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246043</v>
      </c>
      <c r="DC38" t="s">
        <v>42</v>
      </c>
      <c r="DD38" t="s">
        <v>35</v>
      </c>
      <c r="DE38" t="s">
        <v>43</v>
      </c>
      <c r="DF38" t="s">
        <v>44</v>
      </c>
    </row>
    <row r="39" spans="1:110" x14ac:dyDescent="0.3">
      <c r="A39" s="25" t="s">
        <v>44</v>
      </c>
      <c r="B39" s="25" t="s">
        <v>115</v>
      </c>
      <c r="C39" s="26" t="s">
        <v>116</v>
      </c>
      <c r="D39" s="26">
        <v>2025</v>
      </c>
      <c r="E39" s="26" t="s">
        <v>39</v>
      </c>
      <c r="F39" s="27" t="s">
        <v>117</v>
      </c>
      <c r="G39" s="28">
        <v>0</v>
      </c>
      <c r="H39" s="29">
        <v>2743608</v>
      </c>
      <c r="I39" s="29">
        <v>2199663</v>
      </c>
      <c r="J39" s="29">
        <v>0</v>
      </c>
      <c r="K39" s="29">
        <v>99123</v>
      </c>
      <c r="L39" s="29">
        <v>7108</v>
      </c>
      <c r="M39" s="29">
        <v>36092</v>
      </c>
      <c r="N39" s="30">
        <v>472997</v>
      </c>
      <c r="O39" s="31" t="s">
        <v>41</v>
      </c>
      <c r="P39" s="32">
        <v>0</v>
      </c>
      <c r="Q39" s="32">
        <v>6</v>
      </c>
      <c r="R39" s="32">
        <v>69</v>
      </c>
      <c r="S39" s="32">
        <v>62</v>
      </c>
      <c r="T39" s="32">
        <v>52</v>
      </c>
      <c r="U39" s="32">
        <v>10</v>
      </c>
      <c r="V39" s="32">
        <v>0</v>
      </c>
      <c r="W39" s="32">
        <v>0</v>
      </c>
      <c r="X39" s="33">
        <f t="shared" si="0"/>
        <v>199</v>
      </c>
      <c r="Y39" s="34">
        <f t="shared" si="1"/>
        <v>5558591</v>
      </c>
      <c r="DC39" t="s">
        <v>42</v>
      </c>
      <c r="DD39" t="s">
        <v>35</v>
      </c>
      <c r="DE39" t="s">
        <v>43</v>
      </c>
      <c r="DF39" t="s">
        <v>44</v>
      </c>
    </row>
    <row r="40" spans="1:110" x14ac:dyDescent="0.3">
      <c r="A40" s="25" t="s">
        <v>118</v>
      </c>
      <c r="B40" s="25" t="s">
        <v>119</v>
      </c>
      <c r="C40" s="26" t="s">
        <v>120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65040</v>
      </c>
      <c r="I40" s="29">
        <v>27262</v>
      </c>
      <c r="J40" s="29">
        <v>0</v>
      </c>
      <c r="K40" s="29">
        <v>0</v>
      </c>
      <c r="L40" s="29">
        <v>0</v>
      </c>
      <c r="M40" s="29">
        <v>0</v>
      </c>
      <c r="N40" s="30">
        <v>7878</v>
      </c>
      <c r="O40" s="31" t="s">
        <v>41</v>
      </c>
      <c r="P40" s="32">
        <v>0</v>
      </c>
      <c r="Q40" s="32">
        <v>4</v>
      </c>
      <c r="R40" s="32">
        <v>4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3">
        <f t="shared" si="0"/>
        <v>8</v>
      </c>
      <c r="Y40" s="34">
        <f t="shared" si="1"/>
        <v>100180</v>
      </c>
      <c r="DC40" t="s">
        <v>42</v>
      </c>
      <c r="DD40" t="s">
        <v>35</v>
      </c>
      <c r="DE40" t="s">
        <v>43</v>
      </c>
      <c r="DF40" t="s">
        <v>44</v>
      </c>
    </row>
    <row r="41" spans="1:110" x14ac:dyDescent="0.3">
      <c r="A41" s="25" t="s">
        <v>70</v>
      </c>
      <c r="B41" s="25" t="s">
        <v>121</v>
      </c>
      <c r="C41" s="26" t="s">
        <v>122</v>
      </c>
      <c r="D41" s="26">
        <v>2025</v>
      </c>
      <c r="E41" s="26" t="s">
        <v>39</v>
      </c>
      <c r="F41" s="27" t="s">
        <v>40</v>
      </c>
      <c r="G41" s="28">
        <v>247216</v>
      </c>
      <c r="H41" s="29">
        <v>0</v>
      </c>
      <c r="I41" s="29">
        <v>123215</v>
      </c>
      <c r="J41" s="29">
        <v>14246</v>
      </c>
      <c r="K41" s="29">
        <v>5215</v>
      </c>
      <c r="L41" s="29">
        <v>0</v>
      </c>
      <c r="M41" s="29">
        <v>0</v>
      </c>
      <c r="N41" s="30">
        <v>33838</v>
      </c>
      <c r="O41" s="31"/>
      <c r="P41" s="32"/>
      <c r="Q41" s="32"/>
      <c r="R41" s="32"/>
      <c r="S41" s="32"/>
      <c r="T41" s="32"/>
      <c r="U41" s="32"/>
      <c r="V41" s="32"/>
      <c r="W41" s="32"/>
      <c r="X41" s="33">
        <f t="shared" si="0"/>
        <v>0</v>
      </c>
      <c r="Y41" s="34">
        <f t="shared" si="1"/>
        <v>423730</v>
      </c>
      <c r="DC41" t="s">
        <v>42</v>
      </c>
      <c r="DD41" t="s">
        <v>35</v>
      </c>
      <c r="DE41" t="s">
        <v>43</v>
      </c>
      <c r="DF41" t="s">
        <v>44</v>
      </c>
    </row>
    <row r="42" spans="1:110" x14ac:dyDescent="0.3">
      <c r="A42" s="25" t="s">
        <v>123</v>
      </c>
      <c r="B42" s="25" t="s">
        <v>124</v>
      </c>
      <c r="C42" s="26" t="s">
        <v>125</v>
      </c>
      <c r="D42" s="26">
        <v>2025</v>
      </c>
      <c r="E42" s="26" t="s">
        <v>39</v>
      </c>
      <c r="F42" s="27" t="s">
        <v>40</v>
      </c>
      <c r="G42" s="28">
        <v>83554</v>
      </c>
      <c r="H42" s="29">
        <v>0</v>
      </c>
      <c r="I42" s="29">
        <v>85988</v>
      </c>
      <c r="J42" s="29">
        <v>13258</v>
      </c>
      <c r="K42" s="29">
        <v>0</v>
      </c>
      <c r="L42" s="29">
        <v>0</v>
      </c>
      <c r="M42" s="29">
        <v>0</v>
      </c>
      <c r="N42" s="30">
        <v>16411</v>
      </c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199211</v>
      </c>
      <c r="DC42" t="s">
        <v>42</v>
      </c>
      <c r="DD42" t="s">
        <v>35</v>
      </c>
      <c r="DE42" t="s">
        <v>43</v>
      </c>
      <c r="DF42" t="s">
        <v>44</v>
      </c>
    </row>
    <row r="43" spans="1:110" x14ac:dyDescent="0.3">
      <c r="A43" s="25" t="s">
        <v>49</v>
      </c>
      <c r="B43" s="25" t="s">
        <v>126</v>
      </c>
      <c r="C43" s="26" t="s">
        <v>127</v>
      </c>
      <c r="D43" s="26">
        <v>2025</v>
      </c>
      <c r="E43" s="26" t="s">
        <v>39</v>
      </c>
      <c r="F43" s="27" t="s">
        <v>40</v>
      </c>
      <c r="G43" s="28">
        <v>0</v>
      </c>
      <c r="H43" s="29">
        <v>77508</v>
      </c>
      <c r="I43" s="29">
        <v>8328</v>
      </c>
      <c r="J43" s="29">
        <v>0</v>
      </c>
      <c r="K43" s="29">
        <v>1100</v>
      </c>
      <c r="L43" s="29">
        <v>0</v>
      </c>
      <c r="M43" s="29">
        <v>0</v>
      </c>
      <c r="N43" s="30">
        <v>3543</v>
      </c>
      <c r="O43" s="31" t="s">
        <v>41</v>
      </c>
      <c r="P43" s="32">
        <v>0</v>
      </c>
      <c r="Q43" s="32">
        <v>0</v>
      </c>
      <c r="R43" s="32">
        <v>1</v>
      </c>
      <c r="S43" s="32">
        <v>2</v>
      </c>
      <c r="T43" s="32">
        <v>3</v>
      </c>
      <c r="U43" s="32">
        <v>0</v>
      </c>
      <c r="V43" s="32">
        <v>0</v>
      </c>
      <c r="W43" s="32">
        <v>0</v>
      </c>
      <c r="X43" s="33">
        <f t="shared" si="0"/>
        <v>6</v>
      </c>
      <c r="Y43" s="34">
        <f t="shared" si="1"/>
        <v>90479</v>
      </c>
      <c r="DC43" t="s">
        <v>42</v>
      </c>
      <c r="DD43" t="s">
        <v>35</v>
      </c>
      <c r="DE43" t="s">
        <v>43</v>
      </c>
      <c r="DF43" t="s">
        <v>44</v>
      </c>
    </row>
    <row r="44" spans="1:110" x14ac:dyDescent="0.3">
      <c r="A44" s="25" t="s">
        <v>59</v>
      </c>
      <c r="B44" s="25" t="s">
        <v>128</v>
      </c>
      <c r="C44" s="26" t="s">
        <v>129</v>
      </c>
      <c r="D44" s="26">
        <v>2025</v>
      </c>
      <c r="E44" s="26" t="s">
        <v>39</v>
      </c>
      <c r="F44" s="27" t="s">
        <v>40</v>
      </c>
      <c r="G44" s="28">
        <v>0</v>
      </c>
      <c r="H44" s="29">
        <v>104640</v>
      </c>
      <c r="I44" s="29">
        <v>53475</v>
      </c>
      <c r="J44" s="29">
        <v>0</v>
      </c>
      <c r="K44" s="29">
        <v>0</v>
      </c>
      <c r="L44" s="29">
        <v>0</v>
      </c>
      <c r="M44" s="29">
        <v>0</v>
      </c>
      <c r="N44" s="30">
        <v>9368</v>
      </c>
      <c r="O44" s="31" t="s">
        <v>41</v>
      </c>
      <c r="P44" s="32">
        <v>0</v>
      </c>
      <c r="Q44" s="32">
        <v>0</v>
      </c>
      <c r="R44" s="32">
        <v>10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3">
        <f t="shared" si="0"/>
        <v>10</v>
      </c>
      <c r="Y44" s="34">
        <f t="shared" si="1"/>
        <v>167483</v>
      </c>
      <c r="DC44" t="s">
        <v>42</v>
      </c>
      <c r="DD44" t="s">
        <v>35</v>
      </c>
      <c r="DE44" t="s">
        <v>43</v>
      </c>
      <c r="DF44" t="s">
        <v>44</v>
      </c>
    </row>
    <row r="45" spans="1:110" x14ac:dyDescent="0.3">
      <c r="A45" s="25" t="s">
        <v>44</v>
      </c>
      <c r="B45" s="25" t="s">
        <v>130</v>
      </c>
      <c r="C45" s="26" t="s">
        <v>131</v>
      </c>
      <c r="D45" s="26">
        <v>2025</v>
      </c>
      <c r="E45" s="26" t="s">
        <v>102</v>
      </c>
      <c r="F45" s="27" t="s">
        <v>117</v>
      </c>
      <c r="G45" s="28">
        <v>0</v>
      </c>
      <c r="H45" s="29">
        <v>0</v>
      </c>
      <c r="I45" s="29">
        <v>160000</v>
      </c>
      <c r="J45" s="29">
        <v>0</v>
      </c>
      <c r="K45" s="29">
        <v>0</v>
      </c>
      <c r="L45" s="29">
        <v>0</v>
      </c>
      <c r="M45" s="29">
        <v>0</v>
      </c>
      <c r="N45" s="30">
        <v>16000</v>
      </c>
      <c r="O45" s="31"/>
      <c r="P45" s="32"/>
      <c r="Q45" s="32"/>
      <c r="R45" s="32"/>
      <c r="S45" s="32"/>
      <c r="T45" s="32"/>
      <c r="U45" s="32"/>
      <c r="V45" s="32"/>
      <c r="W45" s="32"/>
      <c r="X45" s="33">
        <f t="shared" si="0"/>
        <v>0</v>
      </c>
      <c r="Y45" s="34">
        <f t="shared" si="1"/>
        <v>176000</v>
      </c>
      <c r="DC45" t="s">
        <v>42</v>
      </c>
      <c r="DD45" t="s">
        <v>35</v>
      </c>
      <c r="DE45" t="s">
        <v>43</v>
      </c>
      <c r="DF45" t="s">
        <v>44</v>
      </c>
    </row>
    <row r="46" spans="1:110" x14ac:dyDescent="0.3">
      <c r="A46" s="25" t="s">
        <v>132</v>
      </c>
      <c r="B46" s="25" t="s">
        <v>133</v>
      </c>
      <c r="C46" s="26" t="s">
        <v>134</v>
      </c>
      <c r="D46" s="26">
        <v>2025</v>
      </c>
      <c r="E46" s="26" t="s">
        <v>39</v>
      </c>
      <c r="F46" s="27" t="s">
        <v>135</v>
      </c>
      <c r="G46" s="28">
        <v>0</v>
      </c>
      <c r="H46" s="29">
        <v>116640</v>
      </c>
      <c r="I46" s="29">
        <v>78792</v>
      </c>
      <c r="J46" s="29">
        <v>0</v>
      </c>
      <c r="K46" s="29">
        <v>0</v>
      </c>
      <c r="L46" s="29">
        <v>0</v>
      </c>
      <c r="M46" s="29">
        <v>0</v>
      </c>
      <c r="N46" s="30">
        <v>2500</v>
      </c>
      <c r="O46" s="31" t="s">
        <v>41</v>
      </c>
      <c r="P46" s="32">
        <v>0</v>
      </c>
      <c r="Q46" s="32">
        <v>0</v>
      </c>
      <c r="R46" s="32">
        <v>2</v>
      </c>
      <c r="S46" s="32">
        <v>8</v>
      </c>
      <c r="T46" s="32">
        <v>0</v>
      </c>
      <c r="U46" s="32">
        <v>0</v>
      </c>
      <c r="V46" s="32">
        <v>0</v>
      </c>
      <c r="W46" s="32">
        <v>0</v>
      </c>
      <c r="X46" s="33">
        <f t="shared" si="0"/>
        <v>10</v>
      </c>
      <c r="Y46" s="34">
        <f t="shared" si="1"/>
        <v>197932</v>
      </c>
      <c r="DC46" t="s">
        <v>42</v>
      </c>
      <c r="DD46" t="s">
        <v>35</v>
      </c>
      <c r="DE46" t="s">
        <v>43</v>
      </c>
      <c r="DF46" t="s">
        <v>44</v>
      </c>
    </row>
    <row r="47" spans="1:110" x14ac:dyDescent="0.3">
      <c r="A47" s="25" t="s">
        <v>91</v>
      </c>
      <c r="B47" s="25" t="s">
        <v>136</v>
      </c>
      <c r="C47" s="26" t="s">
        <v>137</v>
      </c>
      <c r="D47" s="26">
        <v>2025</v>
      </c>
      <c r="E47" s="26" t="s">
        <v>138</v>
      </c>
      <c r="F47" s="27" t="s">
        <v>135</v>
      </c>
      <c r="G47" s="28">
        <v>26700</v>
      </c>
      <c r="H47" s="29">
        <v>81408</v>
      </c>
      <c r="I47" s="29">
        <v>116128</v>
      </c>
      <c r="J47" s="29">
        <v>0</v>
      </c>
      <c r="K47" s="29">
        <v>0</v>
      </c>
      <c r="L47" s="29">
        <v>0</v>
      </c>
      <c r="M47" s="29">
        <v>0</v>
      </c>
      <c r="N47" s="30">
        <v>20744</v>
      </c>
      <c r="O47" s="31" t="s">
        <v>41</v>
      </c>
      <c r="P47" s="32">
        <v>0</v>
      </c>
      <c r="Q47" s="32">
        <v>0</v>
      </c>
      <c r="R47" s="32">
        <v>4</v>
      </c>
      <c r="S47" s="32">
        <v>4</v>
      </c>
      <c r="T47" s="32">
        <v>0</v>
      </c>
      <c r="U47" s="32">
        <v>0</v>
      </c>
      <c r="V47" s="32">
        <v>0</v>
      </c>
      <c r="W47" s="32">
        <v>0</v>
      </c>
      <c r="X47" s="33">
        <f t="shared" si="0"/>
        <v>8</v>
      </c>
      <c r="Y47" s="34">
        <f t="shared" si="1"/>
        <v>244980</v>
      </c>
      <c r="DC47" t="s">
        <v>42</v>
      </c>
      <c r="DD47" t="s">
        <v>35</v>
      </c>
      <c r="DE47" t="s">
        <v>43</v>
      </c>
      <c r="DF47" t="s">
        <v>44</v>
      </c>
    </row>
    <row r="48" spans="1:110" x14ac:dyDescent="0.3">
      <c r="A48" s="25" t="s">
        <v>67</v>
      </c>
      <c r="B48" s="25" t="s">
        <v>139</v>
      </c>
      <c r="C48" s="26" t="s">
        <v>140</v>
      </c>
      <c r="D48" s="26">
        <v>2025</v>
      </c>
      <c r="E48" s="26" t="s">
        <v>20</v>
      </c>
      <c r="F48" s="27" t="s">
        <v>135</v>
      </c>
      <c r="G48" s="28">
        <v>0</v>
      </c>
      <c r="H48" s="29">
        <v>0</v>
      </c>
      <c r="I48" s="29">
        <v>0</v>
      </c>
      <c r="J48" s="29">
        <v>0</v>
      </c>
      <c r="K48" s="29">
        <v>46775</v>
      </c>
      <c r="L48" s="29">
        <v>0</v>
      </c>
      <c r="M48" s="29">
        <v>0</v>
      </c>
      <c r="N48" s="30">
        <v>3225</v>
      </c>
      <c r="O48" s="31"/>
      <c r="P48" s="32"/>
      <c r="Q48" s="32"/>
      <c r="R48" s="32"/>
      <c r="S48" s="32"/>
      <c r="T48" s="32"/>
      <c r="U48" s="32"/>
      <c r="V48" s="32"/>
      <c r="W48" s="32"/>
      <c r="X48" s="33">
        <f t="shared" si="0"/>
        <v>0</v>
      </c>
      <c r="Y48" s="34">
        <f t="shared" si="1"/>
        <v>50000</v>
      </c>
      <c r="DC48" t="s">
        <v>42</v>
      </c>
      <c r="DD48" t="s">
        <v>35</v>
      </c>
      <c r="DE48" t="s">
        <v>43</v>
      </c>
      <c r="DF48" t="s">
        <v>44</v>
      </c>
    </row>
    <row r="49" spans="1:110" x14ac:dyDescent="0.3">
      <c r="A49" s="25" t="s">
        <v>44</v>
      </c>
      <c r="B49" s="25" t="s">
        <v>141</v>
      </c>
      <c r="C49" s="26" t="s">
        <v>142</v>
      </c>
      <c r="D49" s="26">
        <v>2025</v>
      </c>
      <c r="E49" s="26" t="s">
        <v>102</v>
      </c>
      <c r="F49" s="27" t="s">
        <v>135</v>
      </c>
      <c r="G49" s="28">
        <v>0</v>
      </c>
      <c r="H49" s="29">
        <v>0</v>
      </c>
      <c r="I49" s="29">
        <v>113638</v>
      </c>
      <c r="J49" s="29">
        <v>0</v>
      </c>
      <c r="K49" s="29">
        <v>0</v>
      </c>
      <c r="L49" s="29">
        <v>0</v>
      </c>
      <c r="M49" s="29">
        <v>0</v>
      </c>
      <c r="N49" s="30">
        <v>11362</v>
      </c>
      <c r="O49" s="31"/>
      <c r="P49" s="32"/>
      <c r="Q49" s="32"/>
      <c r="R49" s="32"/>
      <c r="S49" s="32"/>
      <c r="T49" s="32"/>
      <c r="U49" s="32"/>
      <c r="V49" s="32"/>
      <c r="W49" s="32"/>
      <c r="X49" s="33">
        <f t="shared" si="0"/>
        <v>0</v>
      </c>
      <c r="Y49" s="34">
        <f t="shared" si="1"/>
        <v>125000</v>
      </c>
      <c r="DC49" t="s">
        <v>42</v>
      </c>
      <c r="DD49" t="s">
        <v>35</v>
      </c>
      <c r="DE49" t="s">
        <v>43</v>
      </c>
      <c r="DF49" t="s">
        <v>44</v>
      </c>
    </row>
    <row r="50" spans="1:110" x14ac:dyDescent="0.3">
      <c r="A50" s="25" t="s">
        <v>143</v>
      </c>
      <c r="B50" s="25" t="s">
        <v>144</v>
      </c>
      <c r="C50" s="26" t="s">
        <v>145</v>
      </c>
      <c r="D50" s="26">
        <v>2025</v>
      </c>
      <c r="E50" s="26" t="s">
        <v>138</v>
      </c>
      <c r="F50" s="27" t="s">
        <v>135</v>
      </c>
      <c r="G50" s="28">
        <v>75540</v>
      </c>
      <c r="H50" s="29">
        <v>143244</v>
      </c>
      <c r="I50" s="29">
        <v>126376</v>
      </c>
      <c r="J50" s="29">
        <v>27700</v>
      </c>
      <c r="K50" s="29">
        <v>0</v>
      </c>
      <c r="L50" s="29">
        <v>0</v>
      </c>
      <c r="M50" s="29">
        <v>0</v>
      </c>
      <c r="N50" s="30">
        <v>36094</v>
      </c>
      <c r="O50" s="31" t="s">
        <v>48</v>
      </c>
      <c r="P50" s="32">
        <v>0</v>
      </c>
      <c r="Q50" s="32">
        <v>1</v>
      </c>
      <c r="R50" s="32">
        <v>10</v>
      </c>
      <c r="S50" s="32">
        <v>2</v>
      </c>
      <c r="T50" s="32">
        <v>0</v>
      </c>
      <c r="U50" s="32">
        <v>0</v>
      </c>
      <c r="V50" s="32">
        <v>0</v>
      </c>
      <c r="W50" s="32">
        <v>0</v>
      </c>
      <c r="X50" s="33">
        <f t="shared" si="0"/>
        <v>13</v>
      </c>
      <c r="Y50" s="34">
        <f t="shared" si="1"/>
        <v>408954</v>
      </c>
      <c r="DC50" t="s">
        <v>42</v>
      </c>
      <c r="DD50" t="s">
        <v>35</v>
      </c>
      <c r="DE50" t="s">
        <v>43</v>
      </c>
      <c r="DF50" t="s">
        <v>44</v>
      </c>
    </row>
    <row r="51" spans="1:110" x14ac:dyDescent="0.3">
      <c r="A51" s="25" t="s">
        <v>146</v>
      </c>
      <c r="B51" s="25" t="s">
        <v>147</v>
      </c>
      <c r="C51" s="26" t="s">
        <v>148</v>
      </c>
      <c r="D51" s="26">
        <v>2025</v>
      </c>
      <c r="E51" s="26" t="s">
        <v>138</v>
      </c>
      <c r="F51" s="27" t="s">
        <v>135</v>
      </c>
      <c r="G51" s="28">
        <v>54264</v>
      </c>
      <c r="H51" s="29">
        <v>168852</v>
      </c>
      <c r="I51" s="29">
        <v>143960</v>
      </c>
      <c r="J51" s="29">
        <v>9000</v>
      </c>
      <c r="K51" s="29">
        <v>150</v>
      </c>
      <c r="L51" s="29">
        <v>0</v>
      </c>
      <c r="M51" s="29">
        <v>0</v>
      </c>
      <c r="N51" s="30">
        <v>35664</v>
      </c>
      <c r="O51" s="31" t="s">
        <v>41</v>
      </c>
      <c r="P51" s="32">
        <v>1</v>
      </c>
      <c r="Q51" s="32">
        <v>5</v>
      </c>
      <c r="R51" s="32">
        <v>6</v>
      </c>
      <c r="S51" s="32">
        <v>4</v>
      </c>
      <c r="T51" s="32">
        <v>0</v>
      </c>
      <c r="U51" s="32">
        <v>0</v>
      </c>
      <c r="V51" s="32">
        <v>0</v>
      </c>
      <c r="W51" s="32">
        <v>0</v>
      </c>
      <c r="X51" s="33">
        <f t="shared" si="0"/>
        <v>16</v>
      </c>
      <c r="Y51" s="34">
        <f t="shared" si="1"/>
        <v>411890</v>
      </c>
      <c r="DC51" t="s">
        <v>42</v>
      </c>
      <c r="DD51" t="s">
        <v>35</v>
      </c>
      <c r="DE51" t="s">
        <v>43</v>
      </c>
      <c r="DF51" t="s">
        <v>44</v>
      </c>
    </row>
    <row r="52" spans="1:110" x14ac:dyDescent="0.3">
      <c r="A52" s="25" t="s">
        <v>103</v>
      </c>
      <c r="B52" s="25" t="s">
        <v>149</v>
      </c>
      <c r="C52" s="26" t="s">
        <v>150</v>
      </c>
      <c r="D52" s="26">
        <v>2025</v>
      </c>
      <c r="E52" s="26" t="s">
        <v>102</v>
      </c>
      <c r="F52" s="27" t="s">
        <v>135</v>
      </c>
      <c r="G52" s="28">
        <v>0</v>
      </c>
      <c r="H52" s="29">
        <v>0</v>
      </c>
      <c r="I52" s="29">
        <v>276185</v>
      </c>
      <c r="J52" s="29">
        <v>0</v>
      </c>
      <c r="K52" s="29">
        <v>315</v>
      </c>
      <c r="L52" s="29">
        <v>0</v>
      </c>
      <c r="M52" s="29">
        <v>0</v>
      </c>
      <c r="N52" s="30">
        <v>23500</v>
      </c>
      <c r="O52" s="31"/>
      <c r="P52" s="32"/>
      <c r="Q52" s="32"/>
      <c r="R52" s="32"/>
      <c r="S52" s="32"/>
      <c r="T52" s="32"/>
      <c r="U52" s="32"/>
      <c r="V52" s="32"/>
      <c r="W52" s="32"/>
      <c r="X52" s="33">
        <f t="shared" si="0"/>
        <v>0</v>
      </c>
      <c r="Y52" s="34">
        <f t="shared" si="1"/>
        <v>300000</v>
      </c>
      <c r="DC52" t="s">
        <v>42</v>
      </c>
      <c r="DD52" t="s">
        <v>35</v>
      </c>
      <c r="DE52" t="s">
        <v>43</v>
      </c>
      <c r="DF52" t="s">
        <v>44</v>
      </c>
    </row>
    <row r="53" spans="1:110" x14ac:dyDescent="0.3">
      <c r="A53" s="25" t="s">
        <v>151</v>
      </c>
      <c r="B53" s="25" t="s">
        <v>152</v>
      </c>
      <c r="C53" s="26" t="s">
        <v>153</v>
      </c>
      <c r="D53" s="26">
        <v>2025</v>
      </c>
      <c r="E53" s="26" t="s">
        <v>102</v>
      </c>
      <c r="F53" s="27" t="s">
        <v>135</v>
      </c>
      <c r="G53" s="28">
        <v>0</v>
      </c>
      <c r="H53" s="29">
        <v>0</v>
      </c>
      <c r="I53" s="29">
        <v>256855</v>
      </c>
      <c r="J53" s="29">
        <v>0</v>
      </c>
      <c r="K53" s="29">
        <v>675</v>
      </c>
      <c r="L53" s="29">
        <v>0</v>
      </c>
      <c r="M53" s="29">
        <v>0</v>
      </c>
      <c r="N53" s="30">
        <v>25470</v>
      </c>
      <c r="O53" s="31"/>
      <c r="P53" s="32"/>
      <c r="Q53" s="32"/>
      <c r="R53" s="32"/>
      <c r="S53" s="32"/>
      <c r="T53" s="32"/>
      <c r="U53" s="32"/>
      <c r="V53" s="32"/>
      <c r="W53" s="32"/>
      <c r="X53" s="33">
        <f t="shared" si="0"/>
        <v>0</v>
      </c>
      <c r="Y53" s="34">
        <f t="shared" si="1"/>
        <v>283000</v>
      </c>
      <c r="DC53" t="s">
        <v>42</v>
      </c>
      <c r="DD53" t="s">
        <v>35</v>
      </c>
      <c r="DE53" t="s">
        <v>43</v>
      </c>
      <c r="DF53" t="s">
        <v>44</v>
      </c>
    </row>
    <row r="54" spans="1:110" x14ac:dyDescent="0.3">
      <c r="A54" s="25" t="s">
        <v>44</v>
      </c>
      <c r="B54" s="25" t="s">
        <v>154</v>
      </c>
      <c r="C54" s="26" t="s">
        <v>155</v>
      </c>
      <c r="D54" s="26">
        <v>2025</v>
      </c>
      <c r="E54" s="26" t="s">
        <v>102</v>
      </c>
      <c r="F54" s="27" t="s">
        <v>135</v>
      </c>
      <c r="G54" s="28">
        <v>0</v>
      </c>
      <c r="H54" s="29">
        <v>0</v>
      </c>
      <c r="I54" s="29">
        <v>727775</v>
      </c>
      <c r="J54" s="29">
        <v>0</v>
      </c>
      <c r="K54" s="29">
        <v>0</v>
      </c>
      <c r="L54" s="29">
        <v>0</v>
      </c>
      <c r="M54" s="29">
        <v>0</v>
      </c>
      <c r="N54" s="30">
        <v>72727</v>
      </c>
      <c r="O54" s="31"/>
      <c r="P54" s="32"/>
      <c r="Q54" s="32"/>
      <c r="R54" s="32"/>
      <c r="S54" s="32"/>
      <c r="T54" s="32"/>
      <c r="U54" s="32"/>
      <c r="V54" s="32"/>
      <c r="W54" s="32"/>
      <c r="X54" s="33">
        <f t="shared" si="0"/>
        <v>0</v>
      </c>
      <c r="Y54" s="34">
        <f t="shared" si="1"/>
        <v>800502</v>
      </c>
      <c r="DC54" t="s">
        <v>42</v>
      </c>
      <c r="DD54" t="s">
        <v>35</v>
      </c>
      <c r="DE54" t="s">
        <v>43</v>
      </c>
      <c r="DF54" t="s">
        <v>44</v>
      </c>
    </row>
    <row r="55" spans="1:110" x14ac:dyDescent="0.3">
      <c r="A55" s="25" t="s">
        <v>73</v>
      </c>
      <c r="B55" s="25" t="s">
        <v>156</v>
      </c>
      <c r="C55" s="26" t="s">
        <v>157</v>
      </c>
      <c r="D55" s="26">
        <v>2025</v>
      </c>
      <c r="E55" s="26" t="s">
        <v>102</v>
      </c>
      <c r="F55" s="27" t="s">
        <v>135</v>
      </c>
      <c r="G55" s="28">
        <v>0</v>
      </c>
      <c r="H55" s="29">
        <v>0</v>
      </c>
      <c r="I55" s="29">
        <v>257420</v>
      </c>
      <c r="J55" s="29">
        <v>0</v>
      </c>
      <c r="K55" s="29">
        <v>0</v>
      </c>
      <c r="L55" s="29">
        <v>0</v>
      </c>
      <c r="M55" s="29">
        <v>0</v>
      </c>
      <c r="N55" s="30">
        <v>25580</v>
      </c>
      <c r="O55" s="31"/>
      <c r="P55" s="32"/>
      <c r="Q55" s="32"/>
      <c r="R55" s="32"/>
      <c r="S55" s="32"/>
      <c r="T55" s="32"/>
      <c r="U55" s="32"/>
      <c r="V55" s="32"/>
      <c r="W55" s="32"/>
      <c r="X55" s="33">
        <f t="shared" si="0"/>
        <v>0</v>
      </c>
      <c r="Y55" s="34">
        <f t="shared" si="1"/>
        <v>283000</v>
      </c>
      <c r="DC55" t="s">
        <v>42</v>
      </c>
      <c r="DD55" t="s">
        <v>35</v>
      </c>
      <c r="DE55" t="s">
        <v>43</v>
      </c>
      <c r="DF55" t="s">
        <v>44</v>
      </c>
    </row>
    <row r="56" spans="1:110" x14ac:dyDescent="0.3">
      <c r="A56" s="25" t="s">
        <v>76</v>
      </c>
      <c r="B56" s="25" t="s">
        <v>158</v>
      </c>
      <c r="C56" s="26" t="s">
        <v>159</v>
      </c>
      <c r="D56" s="26">
        <v>2025</v>
      </c>
      <c r="E56" s="26" t="s">
        <v>102</v>
      </c>
      <c r="F56" s="27" t="s">
        <v>135</v>
      </c>
      <c r="G56" s="28">
        <v>0</v>
      </c>
      <c r="H56" s="29">
        <v>0</v>
      </c>
      <c r="I56" s="29">
        <v>323274</v>
      </c>
      <c r="J56" s="29">
        <v>0</v>
      </c>
      <c r="K56" s="29">
        <v>0</v>
      </c>
      <c r="L56" s="29">
        <v>0</v>
      </c>
      <c r="M56" s="29">
        <v>0</v>
      </c>
      <c r="N56" s="30">
        <v>32327</v>
      </c>
      <c r="O56" s="31"/>
      <c r="P56" s="32"/>
      <c r="Q56" s="32"/>
      <c r="R56" s="32"/>
      <c r="S56" s="32"/>
      <c r="T56" s="32"/>
      <c r="U56" s="32"/>
      <c r="V56" s="32"/>
      <c r="W56" s="32"/>
      <c r="X56" s="33">
        <f t="shared" si="0"/>
        <v>0</v>
      </c>
      <c r="Y56" s="34">
        <f t="shared" si="1"/>
        <v>355601</v>
      </c>
      <c r="DC56" t="s">
        <v>42</v>
      </c>
      <c r="DD56" t="s">
        <v>35</v>
      </c>
      <c r="DE56" t="s">
        <v>43</v>
      </c>
      <c r="DF56" t="s">
        <v>44</v>
      </c>
    </row>
    <row r="57" spans="1:110" x14ac:dyDescent="0.3">
      <c r="A57" s="25" t="s">
        <v>143</v>
      </c>
      <c r="B57" s="25" t="s">
        <v>160</v>
      </c>
      <c r="C57" s="26" t="s">
        <v>161</v>
      </c>
      <c r="D57" s="26">
        <v>2025</v>
      </c>
      <c r="E57" s="26" t="s">
        <v>39</v>
      </c>
      <c r="F57" s="27" t="s">
        <v>40</v>
      </c>
      <c r="G57" s="28">
        <v>64903</v>
      </c>
      <c r="H57" s="29">
        <v>0</v>
      </c>
      <c r="I57" s="29">
        <v>40392</v>
      </c>
      <c r="J57" s="29">
        <v>14388</v>
      </c>
      <c r="K57" s="29">
        <v>0</v>
      </c>
      <c r="L57" s="29">
        <v>0</v>
      </c>
      <c r="M57" s="29">
        <v>0</v>
      </c>
      <c r="N57" s="30">
        <v>5619</v>
      </c>
      <c r="O57" s="31"/>
      <c r="P57" s="32"/>
      <c r="Q57" s="32"/>
      <c r="R57" s="32"/>
      <c r="S57" s="32"/>
      <c r="T57" s="32"/>
      <c r="U57" s="32"/>
      <c r="V57" s="32"/>
      <c r="W57" s="32"/>
      <c r="X57" s="33">
        <f t="shared" si="0"/>
        <v>0</v>
      </c>
      <c r="Y57" s="34">
        <f t="shared" si="1"/>
        <v>125302</v>
      </c>
      <c r="DC57" t="s">
        <v>42</v>
      </c>
      <c r="DD57" t="s">
        <v>35</v>
      </c>
      <c r="DE57" t="s">
        <v>43</v>
      </c>
      <c r="DF57" t="s">
        <v>44</v>
      </c>
    </row>
    <row r="58" spans="1:110" x14ac:dyDescent="0.3">
      <c r="A58" s="25" t="s">
        <v>162</v>
      </c>
      <c r="B58" s="25" t="s">
        <v>163</v>
      </c>
      <c r="C58" s="26" t="s">
        <v>164</v>
      </c>
      <c r="D58" s="26">
        <v>2025</v>
      </c>
      <c r="E58" s="26" t="s">
        <v>39</v>
      </c>
      <c r="F58" s="27" t="s">
        <v>40</v>
      </c>
      <c r="G58" s="28">
        <v>88683</v>
      </c>
      <c r="H58" s="29">
        <v>0</v>
      </c>
      <c r="I58" s="29">
        <v>133591</v>
      </c>
      <c r="J58" s="29">
        <v>35975</v>
      </c>
      <c r="K58" s="29">
        <v>900</v>
      </c>
      <c r="L58" s="29">
        <v>0</v>
      </c>
      <c r="M58" s="29">
        <v>0</v>
      </c>
      <c r="N58" s="30">
        <v>23774</v>
      </c>
      <c r="O58" s="31"/>
      <c r="P58" s="32"/>
      <c r="Q58" s="32"/>
      <c r="R58" s="32"/>
      <c r="S58" s="32"/>
      <c r="T58" s="32"/>
      <c r="U58" s="32"/>
      <c r="V58" s="32"/>
      <c r="W58" s="32"/>
      <c r="X58" s="33">
        <f t="shared" si="0"/>
        <v>0</v>
      </c>
      <c r="Y58" s="34">
        <f t="shared" si="1"/>
        <v>282923</v>
      </c>
      <c r="DC58" t="s">
        <v>42</v>
      </c>
      <c r="DD58" t="s">
        <v>35</v>
      </c>
      <c r="DE58" t="s">
        <v>43</v>
      </c>
      <c r="DF58" t="s">
        <v>44</v>
      </c>
    </row>
    <row r="59" spans="1:110" x14ac:dyDescent="0.3">
      <c r="A59" s="25" t="s">
        <v>59</v>
      </c>
      <c r="B59" s="25" t="s">
        <v>165</v>
      </c>
      <c r="C59" s="26" t="s">
        <v>166</v>
      </c>
      <c r="D59" s="26">
        <v>2025</v>
      </c>
      <c r="E59" s="26" t="s">
        <v>39</v>
      </c>
      <c r="F59" s="27" t="s">
        <v>135</v>
      </c>
      <c r="G59" s="28">
        <v>0</v>
      </c>
      <c r="H59" s="29">
        <v>135360</v>
      </c>
      <c r="I59" s="29">
        <v>92854</v>
      </c>
      <c r="J59" s="29">
        <v>2747</v>
      </c>
      <c r="K59" s="29">
        <v>150</v>
      </c>
      <c r="L59" s="29">
        <v>0</v>
      </c>
      <c r="M59" s="29">
        <v>0</v>
      </c>
      <c r="N59" s="30">
        <v>22138</v>
      </c>
      <c r="O59" s="31" t="s">
        <v>41</v>
      </c>
      <c r="P59" s="32">
        <v>0</v>
      </c>
      <c r="Q59" s="32">
        <v>0</v>
      </c>
      <c r="R59" s="32">
        <v>9</v>
      </c>
      <c r="S59" s="32">
        <v>3</v>
      </c>
      <c r="T59" s="32">
        <v>0</v>
      </c>
      <c r="U59" s="32">
        <v>0</v>
      </c>
      <c r="V59" s="32">
        <v>0</v>
      </c>
      <c r="W59" s="32">
        <v>0</v>
      </c>
      <c r="X59" s="33">
        <f t="shared" si="0"/>
        <v>12</v>
      </c>
      <c r="Y59" s="34">
        <f t="shared" si="1"/>
        <v>253249</v>
      </c>
      <c r="DC59" t="s">
        <v>42</v>
      </c>
      <c r="DD59" t="s">
        <v>35</v>
      </c>
      <c r="DE59" t="s">
        <v>43</v>
      </c>
      <c r="DF59" t="s">
        <v>44</v>
      </c>
    </row>
    <row r="60" spans="1:110" x14ac:dyDescent="0.3">
      <c r="A60" s="25" t="s">
        <v>167</v>
      </c>
      <c r="B60" s="25" t="s">
        <v>168</v>
      </c>
      <c r="C60" s="26" t="s">
        <v>169</v>
      </c>
      <c r="D60" s="26">
        <v>2025</v>
      </c>
      <c r="E60" s="26" t="s">
        <v>39</v>
      </c>
      <c r="F60" s="27" t="s">
        <v>40</v>
      </c>
      <c r="G60" s="28">
        <v>54582</v>
      </c>
      <c r="H60" s="29">
        <v>0</v>
      </c>
      <c r="I60" s="29">
        <v>103887</v>
      </c>
      <c r="J60" s="29">
        <v>21553</v>
      </c>
      <c r="K60" s="29">
        <v>600</v>
      </c>
      <c r="L60" s="29">
        <v>0</v>
      </c>
      <c r="M60" s="29">
        <v>5000</v>
      </c>
      <c r="N60" s="30">
        <v>17933</v>
      </c>
      <c r="O60" s="31"/>
      <c r="P60" s="32"/>
      <c r="Q60" s="32"/>
      <c r="R60" s="32"/>
      <c r="S60" s="32"/>
      <c r="T60" s="32"/>
      <c r="U60" s="32"/>
      <c r="V60" s="32"/>
      <c r="W60" s="32"/>
      <c r="X60" s="33">
        <f t="shared" si="0"/>
        <v>0</v>
      </c>
      <c r="Y60" s="34">
        <f t="shared" si="1"/>
        <v>203555</v>
      </c>
      <c r="DC60" t="s">
        <v>42</v>
      </c>
      <c r="DD60" t="s">
        <v>35</v>
      </c>
      <c r="DE60" t="s">
        <v>43</v>
      </c>
      <c r="DF60" t="s">
        <v>44</v>
      </c>
    </row>
    <row r="61" spans="1:110" x14ac:dyDescent="0.3">
      <c r="A61" s="25" t="s">
        <v>146</v>
      </c>
      <c r="B61" s="25" t="s">
        <v>170</v>
      </c>
      <c r="C61" s="26" t="s">
        <v>171</v>
      </c>
      <c r="D61" s="26">
        <v>2025</v>
      </c>
      <c r="E61" s="26" t="s">
        <v>39</v>
      </c>
      <c r="F61" s="27" t="s">
        <v>40</v>
      </c>
      <c r="G61" s="28">
        <v>222360</v>
      </c>
      <c r="H61" s="29">
        <v>0</v>
      </c>
      <c r="I61" s="29">
        <v>159489</v>
      </c>
      <c r="J61" s="29">
        <v>25070</v>
      </c>
      <c r="K61" s="29">
        <v>1500</v>
      </c>
      <c r="L61" s="29">
        <v>0</v>
      </c>
      <c r="M61" s="29">
        <v>10000</v>
      </c>
      <c r="N61" s="30">
        <v>39798</v>
      </c>
      <c r="O61" s="31"/>
      <c r="P61" s="32"/>
      <c r="Q61" s="32"/>
      <c r="R61" s="32"/>
      <c r="S61" s="32"/>
      <c r="T61" s="32"/>
      <c r="U61" s="32"/>
      <c r="V61" s="32"/>
      <c r="W61" s="32"/>
      <c r="X61" s="33">
        <f t="shared" si="0"/>
        <v>0</v>
      </c>
      <c r="Y61" s="34">
        <f t="shared" si="1"/>
        <v>458217</v>
      </c>
      <c r="DC61" t="s">
        <v>42</v>
      </c>
      <c r="DD61" t="s">
        <v>35</v>
      </c>
      <c r="DE61" t="s">
        <v>43</v>
      </c>
      <c r="DF61" t="s">
        <v>44</v>
      </c>
    </row>
    <row r="62" spans="1:110" x14ac:dyDescent="0.3">
      <c r="A62" s="25"/>
      <c r="B62" s="25"/>
      <c r="C62" s="26"/>
      <c r="D62" s="26"/>
      <c r="E62" s="26"/>
      <c r="F62" s="27" t="s">
        <v>40</v>
      </c>
      <c r="G62" s="28"/>
      <c r="H62" s="29"/>
      <c r="I62" s="29"/>
      <c r="J62" s="29"/>
      <c r="K62" s="29"/>
      <c r="L62" s="29"/>
      <c r="M62" s="29"/>
      <c r="N62" s="30"/>
      <c r="O62" s="31"/>
      <c r="P62" s="32"/>
      <c r="Q62" s="32"/>
      <c r="R62" s="32"/>
      <c r="S62" s="32"/>
      <c r="T62" s="32"/>
      <c r="U62" s="32"/>
      <c r="V62" s="32"/>
      <c r="W62" s="32"/>
      <c r="X62" s="33">
        <f t="shared" si="0"/>
        <v>0</v>
      </c>
      <c r="Y62" s="34">
        <f t="shared" si="1"/>
        <v>0</v>
      </c>
      <c r="DC62" t="s">
        <v>42</v>
      </c>
      <c r="DD62" t="s">
        <v>35</v>
      </c>
      <c r="DE62" t="s">
        <v>43</v>
      </c>
      <c r="DF62" t="s">
        <v>44</v>
      </c>
    </row>
    <row r="63" spans="1:110" x14ac:dyDescent="0.3">
      <c r="A63" s="25"/>
      <c r="B63" s="25"/>
      <c r="C63" s="26"/>
      <c r="D63" s="26"/>
      <c r="E63" s="26"/>
      <c r="F63" s="27" t="s">
        <v>40</v>
      </c>
      <c r="G63" s="28"/>
      <c r="H63" s="29"/>
      <c r="I63" s="29"/>
      <c r="J63" s="29"/>
      <c r="K63" s="29"/>
      <c r="L63" s="29"/>
      <c r="M63" s="29"/>
      <c r="N63" s="30"/>
      <c r="O63" s="31"/>
      <c r="P63" s="32"/>
      <c r="Q63" s="32"/>
      <c r="R63" s="32"/>
      <c r="S63" s="32"/>
      <c r="T63" s="32"/>
      <c r="U63" s="32"/>
      <c r="V63" s="32"/>
      <c r="W63" s="32"/>
      <c r="X63" s="33">
        <f t="shared" si="0"/>
        <v>0</v>
      </c>
      <c r="Y63" s="34">
        <f t="shared" si="1"/>
        <v>0</v>
      </c>
      <c r="DC63" t="s">
        <v>42</v>
      </c>
      <c r="DD63" t="s">
        <v>35</v>
      </c>
      <c r="DE63" t="s">
        <v>43</v>
      </c>
      <c r="DF63" t="s">
        <v>44</v>
      </c>
    </row>
    <row r="64" spans="1:110" x14ac:dyDescent="0.3">
      <c r="A64" s="25"/>
      <c r="B64" s="25"/>
      <c r="C64" s="26"/>
      <c r="D64" s="26"/>
      <c r="E64" s="26"/>
      <c r="F64" s="27" t="s">
        <v>40</v>
      </c>
      <c r="G64" s="28"/>
      <c r="H64" s="29"/>
      <c r="I64" s="29"/>
      <c r="J64" s="29"/>
      <c r="K64" s="29"/>
      <c r="L64" s="29"/>
      <c r="M64" s="29"/>
      <c r="N64" s="30"/>
      <c r="O64" s="31"/>
      <c r="P64" s="32"/>
      <c r="Q64" s="32"/>
      <c r="R64" s="32"/>
      <c r="S64" s="32"/>
      <c r="T64" s="32"/>
      <c r="U64" s="32"/>
      <c r="V64" s="32"/>
      <c r="W64" s="32"/>
      <c r="X64" s="33">
        <f t="shared" si="0"/>
        <v>0</v>
      </c>
      <c r="Y64" s="34">
        <f t="shared" si="1"/>
        <v>0</v>
      </c>
      <c r="DC64" t="s">
        <v>42</v>
      </c>
      <c r="DD64" t="s">
        <v>35</v>
      </c>
      <c r="DE64" t="s">
        <v>43</v>
      </c>
      <c r="DF64" t="s">
        <v>44</v>
      </c>
    </row>
    <row r="65" spans="1:110" x14ac:dyDescent="0.3">
      <c r="A65" s="25"/>
      <c r="B65" s="25"/>
      <c r="C65" s="26"/>
      <c r="D65" s="26"/>
      <c r="E65" s="26"/>
      <c r="F65" s="27" t="s">
        <v>40</v>
      </c>
      <c r="G65" s="28"/>
      <c r="H65" s="29"/>
      <c r="I65" s="29"/>
      <c r="J65" s="29"/>
      <c r="K65" s="29"/>
      <c r="L65" s="29"/>
      <c r="M65" s="29"/>
      <c r="N65" s="30"/>
      <c r="O65" s="31"/>
      <c r="P65" s="32"/>
      <c r="Q65" s="32"/>
      <c r="R65" s="32"/>
      <c r="S65" s="32"/>
      <c r="T65" s="32"/>
      <c r="U65" s="32"/>
      <c r="V65" s="32"/>
      <c r="W65" s="32"/>
      <c r="X65" s="33">
        <f t="shared" si="0"/>
        <v>0</v>
      </c>
      <c r="Y65" s="34">
        <f t="shared" si="1"/>
        <v>0</v>
      </c>
      <c r="DC65" t="s">
        <v>42</v>
      </c>
      <c r="DD65" t="s">
        <v>35</v>
      </c>
      <c r="DE65" t="s">
        <v>43</v>
      </c>
      <c r="DF65" t="s">
        <v>44</v>
      </c>
    </row>
    <row r="66" spans="1:110" x14ac:dyDescent="0.3">
      <c r="A66" s="25"/>
      <c r="B66" s="25"/>
      <c r="C66" s="26"/>
      <c r="D66" s="26"/>
      <c r="E66" s="26"/>
      <c r="F66" s="27" t="s">
        <v>40</v>
      </c>
      <c r="G66" s="28"/>
      <c r="H66" s="29"/>
      <c r="I66" s="29"/>
      <c r="J66" s="29"/>
      <c r="K66" s="29"/>
      <c r="L66" s="29"/>
      <c r="M66" s="29"/>
      <c r="N66" s="30"/>
      <c r="O66" s="31"/>
      <c r="P66" s="32"/>
      <c r="Q66" s="32"/>
      <c r="R66" s="32"/>
      <c r="S66" s="32"/>
      <c r="T66" s="32"/>
      <c r="U66" s="32"/>
      <c r="V66" s="32"/>
      <c r="W66" s="32"/>
      <c r="X66" s="33">
        <f t="shared" si="0"/>
        <v>0</v>
      </c>
      <c r="Y66" s="34">
        <f t="shared" si="1"/>
        <v>0</v>
      </c>
      <c r="DC66" t="s">
        <v>42</v>
      </c>
      <c r="DD66" t="s">
        <v>35</v>
      </c>
      <c r="DE66" t="s">
        <v>43</v>
      </c>
      <c r="DF66" t="s">
        <v>44</v>
      </c>
    </row>
    <row r="67" spans="1:110" x14ac:dyDescent="0.3">
      <c r="A67" s="25"/>
      <c r="B67" s="25"/>
      <c r="C67" s="26"/>
      <c r="D67" s="26"/>
      <c r="E67" s="26"/>
      <c r="F67" s="27" t="s">
        <v>40</v>
      </c>
      <c r="G67" s="28"/>
      <c r="H67" s="29"/>
      <c r="I67" s="29"/>
      <c r="J67" s="29"/>
      <c r="K67" s="29"/>
      <c r="L67" s="29"/>
      <c r="M67" s="29"/>
      <c r="N67" s="30"/>
      <c r="O67" s="31"/>
      <c r="P67" s="32"/>
      <c r="Q67" s="32"/>
      <c r="R67" s="32"/>
      <c r="S67" s="32"/>
      <c r="T67" s="32"/>
      <c r="U67" s="32"/>
      <c r="V67" s="32"/>
      <c r="W67" s="32"/>
      <c r="X67" s="33">
        <f t="shared" si="0"/>
        <v>0</v>
      </c>
      <c r="Y67" s="34">
        <f t="shared" si="1"/>
        <v>0</v>
      </c>
      <c r="DC67" t="s">
        <v>42</v>
      </c>
      <c r="DD67" t="s">
        <v>35</v>
      </c>
      <c r="DE67" t="s">
        <v>43</v>
      </c>
      <c r="DF67" t="s">
        <v>44</v>
      </c>
    </row>
    <row r="68" spans="1:110" x14ac:dyDescent="0.3">
      <c r="A68" s="25"/>
      <c r="B68" s="25"/>
      <c r="C68" s="26"/>
      <c r="D68" s="26"/>
      <c r="E68" s="26"/>
      <c r="F68" s="27" t="s">
        <v>40</v>
      </c>
      <c r="G68" s="28"/>
      <c r="H68" s="29"/>
      <c r="I68" s="29"/>
      <c r="J68" s="29"/>
      <c r="K68" s="29"/>
      <c r="L68" s="29"/>
      <c r="M68" s="29"/>
      <c r="N68" s="30"/>
      <c r="O68" s="31"/>
      <c r="P68" s="32"/>
      <c r="Q68" s="32"/>
      <c r="R68" s="32"/>
      <c r="S68" s="32"/>
      <c r="T68" s="32"/>
      <c r="U68" s="32"/>
      <c r="V68" s="32"/>
      <c r="W68" s="32"/>
      <c r="X68" s="33">
        <f t="shared" si="0"/>
        <v>0</v>
      </c>
      <c r="Y68" s="34">
        <f t="shared" si="1"/>
        <v>0</v>
      </c>
      <c r="DC68" t="s">
        <v>42</v>
      </c>
      <c r="DD68" t="s">
        <v>35</v>
      </c>
      <c r="DE68" t="s">
        <v>43</v>
      </c>
      <c r="DF68" t="s">
        <v>44</v>
      </c>
    </row>
    <row r="69" spans="1:110" x14ac:dyDescent="0.3">
      <c r="A69" s="25"/>
      <c r="B69" s="25"/>
      <c r="C69" s="26"/>
      <c r="D69" s="26"/>
      <c r="E69" s="26"/>
      <c r="F69" s="27" t="s">
        <v>40</v>
      </c>
      <c r="G69" s="28"/>
      <c r="H69" s="29"/>
      <c r="I69" s="29"/>
      <c r="J69" s="29"/>
      <c r="K69" s="29"/>
      <c r="L69" s="29"/>
      <c r="M69" s="29"/>
      <c r="N69" s="30"/>
      <c r="O69" s="31"/>
      <c r="P69" s="32"/>
      <c r="Q69" s="32"/>
      <c r="R69" s="32"/>
      <c r="S69" s="32"/>
      <c r="T69" s="32"/>
      <c r="U69" s="32"/>
      <c r="V69" s="32"/>
      <c r="W69" s="32"/>
      <c r="X69" s="33">
        <f t="shared" si="0"/>
        <v>0</v>
      </c>
      <c r="Y69" s="34">
        <f t="shared" si="1"/>
        <v>0</v>
      </c>
      <c r="DC69" t="s">
        <v>42</v>
      </c>
      <c r="DD69" t="s">
        <v>35</v>
      </c>
      <c r="DE69" t="s">
        <v>43</v>
      </c>
      <c r="DF69" t="s">
        <v>44</v>
      </c>
    </row>
    <row r="70" spans="1:110" x14ac:dyDescent="0.3">
      <c r="A70" s="25"/>
      <c r="B70" s="25"/>
      <c r="C70" s="26"/>
      <c r="D70" s="26"/>
      <c r="E70" s="26"/>
      <c r="F70" s="27" t="s">
        <v>40</v>
      </c>
      <c r="G70" s="28"/>
      <c r="H70" s="29"/>
      <c r="I70" s="29"/>
      <c r="J70" s="29"/>
      <c r="K70" s="29"/>
      <c r="L70" s="29"/>
      <c r="M70" s="29"/>
      <c r="N70" s="30"/>
      <c r="O70" s="31"/>
      <c r="P70" s="32"/>
      <c r="Q70" s="32"/>
      <c r="R70" s="32"/>
      <c r="S70" s="32"/>
      <c r="T70" s="32"/>
      <c r="U70" s="32"/>
      <c r="V70" s="32"/>
      <c r="W70" s="32"/>
      <c r="X70" s="33">
        <f t="shared" si="0"/>
        <v>0</v>
      </c>
      <c r="Y70" s="34">
        <f t="shared" si="1"/>
        <v>0</v>
      </c>
      <c r="DC70" t="s">
        <v>42</v>
      </c>
      <c r="DD70" t="s">
        <v>35</v>
      </c>
      <c r="DE70" t="s">
        <v>43</v>
      </c>
      <c r="DF70" t="s">
        <v>44</v>
      </c>
    </row>
    <row r="71" spans="1:110" x14ac:dyDescent="0.3">
      <c r="A71" s="25"/>
      <c r="B71" s="25"/>
      <c r="C71" s="26"/>
      <c r="D71" s="26"/>
      <c r="E71" s="26"/>
      <c r="F71" s="27" t="s">
        <v>40</v>
      </c>
      <c r="G71" s="28"/>
      <c r="H71" s="29"/>
      <c r="I71" s="29"/>
      <c r="J71" s="29"/>
      <c r="K71" s="29"/>
      <c r="L71" s="29"/>
      <c r="M71" s="29"/>
      <c r="N71" s="30"/>
      <c r="O71" s="31"/>
      <c r="P71" s="32"/>
      <c r="Q71" s="32"/>
      <c r="R71" s="32"/>
      <c r="S71" s="32"/>
      <c r="T71" s="32"/>
      <c r="U71" s="32"/>
      <c r="V71" s="32"/>
      <c r="W71" s="32"/>
      <c r="X71" s="33">
        <f t="shared" si="0"/>
        <v>0</v>
      </c>
      <c r="Y71" s="34">
        <f t="shared" si="1"/>
        <v>0</v>
      </c>
      <c r="DC71" t="s">
        <v>42</v>
      </c>
      <c r="DD71" t="s">
        <v>35</v>
      </c>
      <c r="DE71" t="s">
        <v>43</v>
      </c>
      <c r="DF71" t="s">
        <v>44</v>
      </c>
    </row>
  </sheetData>
  <autoFilter ref="A10:Y10" xr:uid="{A1D4B738-E0F0-4362-8A93-8A81FAB6DF3A}"/>
  <conditionalFormatting sqref="D11:D71">
    <cfRule type="expression" dxfId="2" priority="1">
      <formula>OR($D11&gt;2025,AND($D11&lt;2025,$D11&lt;&gt;""))</formula>
    </cfRule>
  </conditionalFormatting>
  <conditionalFormatting sqref="Y11:Y7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71 M11:M71 K11:K71 I11:I71 G11:G71" xr:uid="{E868912A-8676-4793-94F9-A7B99931FAF8}">
      <formula1>"FMR, Actual Rent"</formula1>
    </dataValidation>
    <dataValidation type="list" allowBlank="1" showInputMessage="1" showErrorMessage="1" sqref="F11:F71" xr:uid="{F4722DB6-F1EA-4BD4-BFC3-78CB10635908}">
      <formula1>"DV, YHDP"</formula1>
    </dataValidation>
    <dataValidation type="list" allowBlank="1" showInputMessage="1" showErrorMessage="1" sqref="E11:E71" xr:uid="{6AB847E0-0B9B-49A7-A588-69BB9859E148}">
      <formula1>"PH, TH, Joint TH &amp; PH-RRH, HMIS, SSO, TRA, PRA, SRA, S+C/SRO"</formula1>
    </dataValidation>
    <dataValidation allowBlank="1" showErrorMessage="1" sqref="A10:Y10" xr:uid="{E65517EB-EFB0-4C26-9A02-87493470AC8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2024-08-01T18:27:04Z</dcterms:created>
  <dcterms:modified xsi:type="dcterms:W3CDTF">2024-08-01T18:55:23Z</dcterms:modified>
</cp:coreProperties>
</file>