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B38246CA-188F-4C3E-9E6E-05F7F634BE94}" xr6:coauthVersionLast="47" xr6:coauthVersionMax="47" xr10:uidLastSave="{00000000-0000-0000-0000-000000000000}"/>
  <bookViews>
    <workbookView xWindow="6144" yWindow="6144" windowWidth="23220" windowHeight="12720" xr2:uid="{3120D0C9-D6B3-4867-889C-DD54A0F08C56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2" i="1" l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4" i="1"/>
  <c r="B1" i="1"/>
  <c r="B3" i="1"/>
  <c r="B2" i="1"/>
  <c r="B7" i="1" l="1"/>
</calcChain>
</file>

<file path=xl/sharedStrings.xml><?xml version="1.0" encoding="utf-8"?>
<sst xmlns="http://schemas.openxmlformats.org/spreadsheetml/2006/main" count="104" uniqueCount="47">
  <si>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</si>
  <si>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</si>
  <si>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</si>
  <si>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</si>
  <si>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</si>
  <si>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</si>
  <si>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</si>
  <si>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</si>
  <si>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</si>
  <si>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</si>
  <si>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</si>
  <si>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</si>
  <si>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</si>
  <si>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</si>
  <si>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</si>
  <si>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</si>
  <si>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</si>
  <si>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</si>
  <si>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</si>
  <si>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</si>
  <si>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</si>
  <si>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</si>
  <si>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</si>
  <si>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</si>
  <si>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</si>
  <si>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</si>
  <si>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</si>
  <si>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</si>
  <si>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</si>
  <si>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</si>
  <si>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</si>
  <si>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</si>
  <si>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</si>
  <si>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</si>
  <si>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</si>
  <si>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VA-513</t>
  </si>
  <si>
    <t>Northwestern Community Services Board</t>
  </si>
  <si>
    <t>NWCSB Permanent Supportive Housing Program</t>
  </si>
  <si>
    <t>VA0080L3F132316</t>
  </si>
  <si>
    <t>PH</t>
  </si>
  <si>
    <t/>
  </si>
  <si>
    <t>FMR</t>
  </si>
  <si>
    <t>Richmond</t>
  </si>
  <si>
    <t>Harrisonburg, Winchester/Western Virginia CoC</t>
  </si>
  <si>
    <t>Harrisonburg Redevelopment and Housing Authority</t>
  </si>
  <si>
    <t>HMIS Renewal FY23</t>
  </si>
  <si>
    <t>VA0085L3F132316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</si>
</sst>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7C478-ED4A-4F16-AEED-903C3DCDF22F}">
  <sheetPr codeName="Sheet148">
    <pageSetUpPr fitToPage="1"/>
  </sheetPr>
  <dimension ref="A1:DF22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  <col min="97" max="106" width="0" hidden="1" customWidth="1"/>
    <col min="107" max="107" width="9.109375" hidden="1" customWidth="1"/>
    <col min="108" max="108" width="6.88671875" hidden="1" customWidth="1"/>
    <col min="109" max="109" width="40.21875" hidden="1" customWidth="1"/>
    <col min="110" max="110" width="43.88671875" hidden="1" customWidth="1"/>
    <col min="111" max="111" width="0" hidden="1" customWidth="1"/>
  </cols>
  <sheetData>
    <row r="1" spans="1:110" ht="15" customHeight="1" x14ac:dyDescent="0.3">
      <c r="A1" s="35" t="s">
        <v>0</v>
      </c>
      <c r="B1" s="1" t="str">
        <f ca="1">INDIRECT("$DC$11")</f>
        <v>Richmond</v>
      </c>
      <c r="C1" s="2"/>
      <c r="D1" s="2"/>
      <c r="E1" s="2"/>
      <c r="F1" s="2"/>
      <c r="G1" s="2"/>
      <c r="H1" s="3"/>
    </row>
    <row r="2" spans="1:110" ht="15" customHeight="1" x14ac:dyDescent="0.3">
      <c r="A2" s="35" t="s">
        <v>1</v>
      </c>
      <c r="B2" s="1" t="str">
        <f ca="1">INDIRECT("$DD$11")</f>
        <v>VA-513</v>
      </c>
      <c r="C2" s="2"/>
      <c r="D2" s="2"/>
      <c r="E2" s="2"/>
      <c r="F2" s="2"/>
      <c r="G2" s="2"/>
      <c r="H2" s="3"/>
    </row>
    <row r="3" spans="1:110" ht="15" customHeight="1" x14ac:dyDescent="0.3">
      <c r="A3" s="36" t="s">
        <v>2</v>
      </c>
      <c r="B3" s="1" t="str">
        <f ca="1">INDIRECT("$DE$11")</f>
        <v>Harrisonburg, Winchester/Western Virginia CoC</v>
      </c>
      <c r="C3" s="2"/>
      <c r="D3" s="2"/>
      <c r="E3" s="2"/>
      <c r="F3" s="2"/>
      <c r="G3" s="2"/>
      <c r="H3" s="3"/>
    </row>
    <row r="4" spans="1:110" ht="15" customHeight="1" x14ac:dyDescent="0.3">
      <c r="A4" s="36" t="s">
        <v>3</v>
      </c>
      <c r="B4" s="1" t="str">
        <f ca="1">INDIRECT("$DF$11")</f>
        <v>Harrisonburg Redevelopment and Housing Authority</v>
      </c>
      <c r="C4" s="2"/>
      <c r="D4" s="2"/>
      <c r="E4" s="2"/>
      <c r="F4" s="2"/>
      <c r="G4" s="2"/>
      <c r="H4" s="3"/>
    </row>
    <row r="5" spans="1:110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110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110" ht="15" customHeight="1" x14ac:dyDescent="0.3">
      <c r="A7" s="36" t="s">
        <v>6</v>
      </c>
      <c r="B7" s="9">
        <f ca="1">SUM(OFFSET(Y10,1,0,500,1))</f>
        <v>366996</v>
      </c>
      <c r="C7" s="10"/>
      <c r="D7" s="10"/>
      <c r="E7" s="10"/>
      <c r="F7" s="10"/>
      <c r="G7" s="10"/>
      <c r="H7" s="11"/>
    </row>
    <row r="8" spans="1:110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110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110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110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282924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0">
        <v>0</v>
      </c>
      <c r="O11" s="31" t="s">
        <v>41</v>
      </c>
      <c r="P11" s="32">
        <v>15</v>
      </c>
      <c r="Q11" s="32">
        <v>0</v>
      </c>
      <c r="R11" s="32">
        <v>0</v>
      </c>
      <c r="S11" s="32">
        <v>8</v>
      </c>
      <c r="T11" s="32">
        <v>3</v>
      </c>
      <c r="U11" s="32">
        <v>0</v>
      </c>
      <c r="V11" s="32">
        <v>0</v>
      </c>
      <c r="W11" s="32">
        <v>0</v>
      </c>
      <c r="X11" s="33">
        <f t="shared" ref="X11:X22" si="0">SUM(P11:W11)</f>
        <v>26</v>
      </c>
      <c r="Y11" s="34">
        <f t="shared" ref="Y11:Y22" si="1">SUM(G11:N11)</f>
        <v>282924</v>
      </c>
      <c r="DC11" t="s">
        <v>42</v>
      </c>
      <c r="DD11" t="s">
        <v>35</v>
      </c>
      <c r="DE11" t="s">
        <v>43</v>
      </c>
      <c r="DF11" t="s">
        <v>44</v>
      </c>
    </row>
    <row r="12" spans="1:110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78572</v>
      </c>
      <c r="L12" s="29">
        <v>0</v>
      </c>
      <c r="M12" s="29">
        <v>0</v>
      </c>
      <c r="N12" s="30">
        <v>5500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84072</v>
      </c>
      <c r="DC12" t="s">
        <v>42</v>
      </c>
      <c r="DD12" t="s">
        <v>35</v>
      </c>
      <c r="DE12" t="s">
        <v>43</v>
      </c>
      <c r="DF12" t="s">
        <v>44</v>
      </c>
    </row>
    <row r="13" spans="1:110" x14ac:dyDescent="0.3">
      <c r="A13" s="25"/>
      <c r="B13" s="25"/>
      <c r="C13" s="26"/>
      <c r="D13" s="26"/>
      <c r="E13" s="26"/>
      <c r="F13" s="27" t="s">
        <v>40</v>
      </c>
      <c r="G13" s="28"/>
      <c r="H13" s="29"/>
      <c r="I13" s="29"/>
      <c r="J13" s="29"/>
      <c r="K13" s="29"/>
      <c r="L13" s="29"/>
      <c r="M13" s="29"/>
      <c r="N13" s="30"/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0</v>
      </c>
      <c r="DC13" t="s">
        <v>42</v>
      </c>
      <c r="DD13" t="s">
        <v>35</v>
      </c>
      <c r="DE13" t="s">
        <v>43</v>
      </c>
      <c r="DF13" t="s">
        <v>44</v>
      </c>
    </row>
    <row r="14" spans="1:110" x14ac:dyDescent="0.3">
      <c r="A14" s="25"/>
      <c r="B14" s="25"/>
      <c r="C14" s="26"/>
      <c r="D14" s="26"/>
      <c r="E14" s="26"/>
      <c r="F14" s="27" t="s">
        <v>40</v>
      </c>
      <c r="G14" s="28"/>
      <c r="H14" s="29"/>
      <c r="I14" s="29"/>
      <c r="J14" s="29"/>
      <c r="K14" s="29"/>
      <c r="L14" s="29"/>
      <c r="M14" s="29"/>
      <c r="N14" s="30"/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0</v>
      </c>
      <c r="DC14" t="s">
        <v>42</v>
      </c>
      <c r="DD14" t="s">
        <v>35</v>
      </c>
      <c r="DE14" t="s">
        <v>43</v>
      </c>
      <c r="DF14" t="s">
        <v>44</v>
      </c>
    </row>
    <row r="15" spans="1:110" x14ac:dyDescent="0.3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30"/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0</v>
      </c>
      <c r="DC15" t="s">
        <v>42</v>
      </c>
      <c r="DD15" t="s">
        <v>35</v>
      </c>
      <c r="DE15" t="s">
        <v>43</v>
      </c>
      <c r="DF15" t="s">
        <v>44</v>
      </c>
    </row>
    <row r="16" spans="1:110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30"/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0</v>
      </c>
      <c r="DC16" t="s">
        <v>42</v>
      </c>
      <c r="DD16" t="s">
        <v>35</v>
      </c>
      <c r="DE16" t="s">
        <v>43</v>
      </c>
      <c r="DF16" t="s">
        <v>44</v>
      </c>
    </row>
    <row r="17" spans="1:110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30"/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0</v>
      </c>
      <c r="DC17" t="s">
        <v>42</v>
      </c>
      <c r="DD17" t="s">
        <v>35</v>
      </c>
      <c r="DE17" t="s">
        <v>43</v>
      </c>
      <c r="DF17" t="s">
        <v>44</v>
      </c>
    </row>
    <row r="18" spans="1:110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  <c r="DC18" t="s">
        <v>42</v>
      </c>
      <c r="DD18" t="s">
        <v>35</v>
      </c>
      <c r="DE18" t="s">
        <v>43</v>
      </c>
      <c r="DF18" t="s">
        <v>44</v>
      </c>
    </row>
    <row r="19" spans="1:110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  <c r="DC19" t="s">
        <v>42</v>
      </c>
      <c r="DD19" t="s">
        <v>35</v>
      </c>
      <c r="DE19" t="s">
        <v>43</v>
      </c>
      <c r="DF19" t="s">
        <v>44</v>
      </c>
    </row>
    <row r="20" spans="1:110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  <c r="DC20" t="s">
        <v>42</v>
      </c>
      <c r="DD20" t="s">
        <v>35</v>
      </c>
      <c r="DE20" t="s">
        <v>43</v>
      </c>
      <c r="DF20" t="s">
        <v>44</v>
      </c>
    </row>
    <row r="21" spans="1:110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  <c r="DC21" t="s">
        <v>42</v>
      </c>
      <c r="DD21" t="s">
        <v>35</v>
      </c>
      <c r="DE21" t="s">
        <v>43</v>
      </c>
      <c r="DF21" t="s">
        <v>44</v>
      </c>
    </row>
    <row r="22" spans="1:110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  <c r="DC22" t="s">
        <v>42</v>
      </c>
      <c r="DD22" t="s">
        <v>35</v>
      </c>
      <c r="DE22" t="s">
        <v>43</v>
      </c>
      <c r="DF22" t="s">
        <v>44</v>
      </c>
    </row>
  </sheetData>
  <autoFilter ref="A10:Y10" xr:uid="{9827C478-ED4A-4F16-AEED-903C3DCDF22F}"/>
  <conditionalFormatting sqref="D11:D22">
    <cfRule type="expression" dxfId="2" priority="1">
      <formula>OR($D11&gt;2025,AND($D11&lt;2025,$D11&lt;&gt;""))</formula>
    </cfRule>
  </conditionalFormatting>
  <conditionalFormatting sqref="Y11:Y22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2 M11:M22 K11:K22 I11:I22 G11:G22" xr:uid="{A6D7DEAF-7E96-4406-8F44-384EC5CE6CFC}">
      <formula1>"FMR, Actual Rent"</formula1>
    </dataValidation>
    <dataValidation type="list" allowBlank="1" showInputMessage="1" showErrorMessage="1" sqref="F11:F22" xr:uid="{8B0CAB33-2932-4265-84FF-F41FD2999CA1}">
      <formula1>"DV, YHDP"</formula1>
    </dataValidation>
    <dataValidation type="list" allowBlank="1" showInputMessage="1" showErrorMessage="1" sqref="E11:E22" xr:uid="{7090AB73-670F-4D63-9854-80814D6048EA}">
      <formula1>"PH, TH, Joint TH &amp; PH-RRH, HMIS, SSO, TRA, PRA, SRA, S+C/SRO"</formula1>
    </dataValidation>
    <dataValidation allowBlank="1" showErrorMessage="1" sqref="A10:Y10" xr:uid="{0E2B0E56-62F1-4936-9C0B-F18D8BB1DAE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2024-08-01T18:27:08Z</dcterms:created>
  <dcterms:modified xsi:type="dcterms:W3CDTF">2024-08-01T18:55:11Z</dcterms:modified>
</cp:coreProperties>
</file>