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C88F4FF-B53F-4D46-A8BB-0AFB10C649DB}" xr6:coauthVersionLast="47" xr6:coauthVersionMax="47" xr10:uidLastSave="{00000000-0000-0000-0000-000000000000}"/>
  <bookViews>
    <workbookView xWindow="4224" yWindow="4224" windowWidth="23220" windowHeight="12720" xr2:uid="{20B4B4AA-3E7A-4E9C-88DE-5EFE8658D20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B7" i="1" s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<sst xmlns="http://schemas.openxmlformats.org/spreadsheetml/2006/main" count="98" uniqueCount="68">
  <si>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</si>
  <si>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</si>
  <si>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</si>
  <si>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</si>
  <si>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</si>
  <si>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</si>
  <si>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</si>
  <si>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</si>
  <si>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</si>
  <si>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</si>
  <si>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</si>
  <si>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</si>
  <si>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</si>
  <si>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</si>
  <si>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</si>
  <si>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</si>
  <si>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</si>
  <si>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</si>
  <si>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</si>
  <si>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</si>
  <si>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</si>
  <si>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</si>
  <si>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</si>
  <si>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</si>
  <si>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</si>
  <si>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</si>
  <si>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</si>
  <si>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</si>
  <si>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</si>
  <si>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</si>
  <si>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</si>
  <si>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</si>
  <si>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</si>
  <si>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</si>
  <si>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</si>
  <si>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VA-503</t>
  </si>
  <si>
    <t>Community Alternatives Management Group, Inc.</t>
  </si>
  <si>
    <t>CAMG 34 FY2023</t>
  </si>
  <si>
    <t>VA0036L3F032314</t>
  </si>
  <si>
    <t>PH</t>
  </si>
  <si>
    <t/>
  </si>
  <si>
    <t>Richmond</t>
  </si>
  <si>
    <t>Virginia Beach CoC</t>
  </si>
  <si>
    <t>Dept. of Housing and Neighborhood Preservation-City of Virginia Beach</t>
  </si>
  <si>
    <t>The Planning Council</t>
  </si>
  <si>
    <t>FY2023 VB HMIS Project</t>
  </si>
  <si>
    <t>VA0041L3F032316</t>
  </si>
  <si>
    <t>Virginia Beach Community Development Corporation</t>
  </si>
  <si>
    <t>New Haven</t>
  </si>
  <si>
    <t>VA0042L3F032316</t>
  </si>
  <si>
    <t>Judeo-Christian Outreach Center</t>
  </si>
  <si>
    <t>JCOC Affordable Housing FY2023</t>
  </si>
  <si>
    <t>VA0138L3F032314</t>
  </si>
  <si>
    <t>Veterans First</t>
  </si>
  <si>
    <t>VA0171L3F032311</t>
  </si>
  <si>
    <t>Actual Rent</t>
  </si>
  <si>
    <t>LGBT Life Center</t>
  </si>
  <si>
    <t>CHAP Va Beach Expansion Renewal FY23</t>
  </si>
  <si>
    <t>VA0191L3F032311</t>
  </si>
  <si>
    <t>Samaritan House, Inc.</t>
  </si>
  <si>
    <t>Rapid Re-Housing 1 Consolidated</t>
  </si>
  <si>
    <t>VA0215L3F032311</t>
  </si>
  <si>
    <t>Rapid Re-Housing 5 for DV</t>
  </si>
  <si>
    <t>VA0334D3F032306</t>
  </si>
  <si>
    <t>DV</t>
  </si>
  <si>
    <t>Renewed Hope</t>
  </si>
  <si>
    <t>VA0375L3F032304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</si>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</sst>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8C0BE-A96B-4AEC-A700-6D34D790637A}">
  <sheetPr codeName="Sheet143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433114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1959764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125810</v>
      </c>
      <c r="J11" s="29">
        <v>295872</v>
      </c>
      <c r="K11" s="29">
        <v>0</v>
      </c>
      <c r="L11" s="29">
        <v>0</v>
      </c>
      <c r="M11" s="29">
        <v>0</v>
      </c>
      <c r="N11" s="30">
        <v>24385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9" si="0">SUM(P11:W11)</f>
        <v>0</v>
      </c>
      <c r="Y11" s="34">
        <f t="shared" ref="Y11:Y29" si="1">SUM(G11:N11)</f>
        <v>446067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57049</v>
      </c>
      <c r="L12" s="29">
        <v>0</v>
      </c>
      <c r="M12" s="29">
        <v>0</v>
      </c>
      <c r="N12" s="30">
        <v>5672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62721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7500</v>
      </c>
      <c r="J13" s="29">
        <v>6053</v>
      </c>
      <c r="K13" s="29">
        <v>0</v>
      </c>
      <c r="L13" s="29">
        <v>0</v>
      </c>
      <c r="M13" s="29">
        <v>0</v>
      </c>
      <c r="N13" s="30">
        <v>220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13773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30000</v>
      </c>
      <c r="J14" s="29">
        <v>32423</v>
      </c>
      <c r="K14" s="29">
        <v>0</v>
      </c>
      <c r="L14" s="29">
        <v>0</v>
      </c>
      <c r="M14" s="29">
        <v>0</v>
      </c>
      <c r="N14" s="30">
        <v>2678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65101</v>
      </c>
    </row>
    <row r="15" spans="1:25" x14ac:dyDescent="0.3">
      <c r="A15" s="25" t="s">
        <v>47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77280</v>
      </c>
      <c r="I15" s="29">
        <v>5064</v>
      </c>
      <c r="J15" s="29">
        <v>0</v>
      </c>
      <c r="K15" s="29">
        <v>0</v>
      </c>
      <c r="L15" s="29">
        <v>0</v>
      </c>
      <c r="M15" s="29">
        <v>0</v>
      </c>
      <c r="N15" s="30">
        <v>2809</v>
      </c>
      <c r="O15" s="31" t="s">
        <v>55</v>
      </c>
      <c r="P15" s="32">
        <v>0</v>
      </c>
      <c r="Q15" s="32">
        <v>0</v>
      </c>
      <c r="R15" s="32">
        <v>8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8</v>
      </c>
      <c r="Y15" s="34">
        <f t="shared" si="1"/>
        <v>85153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152818</v>
      </c>
      <c r="H16" s="29">
        <v>0</v>
      </c>
      <c r="I16" s="29">
        <v>47124</v>
      </c>
      <c r="J16" s="29">
        <v>15716</v>
      </c>
      <c r="K16" s="29">
        <v>1750</v>
      </c>
      <c r="L16" s="29">
        <v>0</v>
      </c>
      <c r="M16" s="29">
        <v>0</v>
      </c>
      <c r="N16" s="30">
        <v>8578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225986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332340</v>
      </c>
      <c r="I17" s="29">
        <v>135401</v>
      </c>
      <c r="J17" s="29">
        <v>0</v>
      </c>
      <c r="K17" s="29">
        <v>0</v>
      </c>
      <c r="L17" s="29">
        <v>0</v>
      </c>
      <c r="M17" s="29">
        <v>0</v>
      </c>
      <c r="N17" s="30">
        <v>12602</v>
      </c>
      <c r="O17" s="31" t="s">
        <v>55</v>
      </c>
      <c r="P17" s="32">
        <v>0</v>
      </c>
      <c r="Q17" s="32">
        <v>0</v>
      </c>
      <c r="R17" s="32">
        <v>21</v>
      </c>
      <c r="S17" s="32">
        <v>10</v>
      </c>
      <c r="T17" s="32">
        <v>2</v>
      </c>
      <c r="U17" s="32">
        <v>2</v>
      </c>
      <c r="V17" s="32">
        <v>0</v>
      </c>
      <c r="W17" s="32">
        <v>0</v>
      </c>
      <c r="X17" s="33">
        <f t="shared" si="0"/>
        <v>35</v>
      </c>
      <c r="Y17" s="34">
        <f t="shared" si="1"/>
        <v>480343</v>
      </c>
    </row>
    <row r="18" spans="1:25" x14ac:dyDescent="0.3">
      <c r="A18" s="25" t="s">
        <v>59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64</v>
      </c>
      <c r="G18" s="28">
        <v>0</v>
      </c>
      <c r="H18" s="29">
        <v>266760</v>
      </c>
      <c r="I18" s="29">
        <v>137301</v>
      </c>
      <c r="J18" s="29">
        <v>0</v>
      </c>
      <c r="K18" s="29">
        <v>15987</v>
      </c>
      <c r="L18" s="29">
        <v>0</v>
      </c>
      <c r="M18" s="29">
        <v>0</v>
      </c>
      <c r="N18" s="30">
        <v>13066</v>
      </c>
      <c r="O18" s="31" t="s">
        <v>55</v>
      </c>
      <c r="P18" s="32">
        <v>0</v>
      </c>
      <c r="Q18" s="32">
        <v>0</v>
      </c>
      <c r="R18" s="32">
        <v>11</v>
      </c>
      <c r="S18" s="32">
        <v>6</v>
      </c>
      <c r="T18" s="32">
        <v>5</v>
      </c>
      <c r="U18" s="32">
        <v>1</v>
      </c>
      <c r="V18" s="32">
        <v>0</v>
      </c>
      <c r="W18" s="32">
        <v>0</v>
      </c>
      <c r="X18" s="33">
        <f t="shared" si="0"/>
        <v>23</v>
      </c>
      <c r="Y18" s="34">
        <f t="shared" si="1"/>
        <v>433114</v>
      </c>
    </row>
    <row r="19" spans="1:25" x14ac:dyDescent="0.3">
      <c r="A19" s="25" t="s">
        <v>47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114564</v>
      </c>
      <c r="I19" s="29">
        <v>29882</v>
      </c>
      <c r="J19" s="29">
        <v>0</v>
      </c>
      <c r="K19" s="29">
        <v>0</v>
      </c>
      <c r="L19" s="29">
        <v>0</v>
      </c>
      <c r="M19" s="29">
        <v>0</v>
      </c>
      <c r="N19" s="30">
        <v>3060</v>
      </c>
      <c r="O19" s="31" t="s">
        <v>67</v>
      </c>
      <c r="P19" s="32">
        <v>7</v>
      </c>
      <c r="Q19" s="32">
        <v>3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10</v>
      </c>
      <c r="Y19" s="34">
        <f t="shared" si="1"/>
        <v>147506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D2D8C0BE-A96B-4AEC-A700-6D34D790637A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B894D924-C24B-4D9A-9515-F952A141D737}">
      <formula1>"FMR, Actual Rent"</formula1>
    </dataValidation>
    <dataValidation type="list" allowBlank="1" showInputMessage="1" showErrorMessage="1" sqref="F11:F29" xr:uid="{88D7A143-3E0E-4529-B676-3037F6490C27}">
      <formula1>"DV, YHDP"</formula1>
    </dataValidation>
    <dataValidation type="list" allowBlank="1" showInputMessage="1" showErrorMessage="1" sqref="E11:E29" xr:uid="{DA95D8DA-1C37-486A-98E2-CDB658C954A6}">
      <formula1>"PH, TH, Joint TH &amp; PH-RRH, HMIS, SSO, TRA, PRA, SRA, S+C/SRO"</formula1>
    </dataValidation>
    <dataValidation allowBlank="1" showErrorMessage="1" sqref="A10:Y10" xr:uid="{E827E3F5-DADE-420A-BC84-A4425376C6F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2024-08-01T18:27:09Z</dcterms:created>
  <dcterms:modified xsi:type="dcterms:W3CDTF">2024-08-01T18:55:04Z</dcterms:modified>
</cp:coreProperties>
</file>