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2AFE7EED-7A42-485A-BD20-D5A7DA473ABF}" xr6:coauthVersionLast="47" xr6:coauthVersionMax="47" xr10:uidLastSave="{00000000-0000-0000-0000-000000000000}"/>
  <bookViews>
    <workbookView xWindow="2688" yWindow="2688" windowWidth="23220" windowHeight="12720" xr2:uid="{E07FB06C-67C3-4AE3-8C07-A8BA49FD09A0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9" i="1" l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<sst xmlns="http://schemas.openxmlformats.org/spreadsheetml/2006/main" count="101" uniqueCount="70">
  <si>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</si>
  <si>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</si>
  <si>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</si>
  <si>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</si>
  <si>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</si>
  <si>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</si>
  <si>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</si>
  <si>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</si>
  <si>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</si>
  <si>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</si>
  <si>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</si>
  <si>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</si>
  <si>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</si>
  <si>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</si>
  <si>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</si>
  <si>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</si>
  <si>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</si>
  <si>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</si>
  <si>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</si>
  <si>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</si>
  <si>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</si>
  <si>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</si>
  <si>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</si>
  <si>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</si>
  <si>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</si>
  <si>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</si>
  <si>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</si>
  <si>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</si>
  <si>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</si>
  <si>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</si>
  <si>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</si>
  <si>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</si>
  <si>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</si>
  <si>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</si>
  <si>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</si>
  <si>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UT-504</t>
  </si>
  <si>
    <t>Housing Authority of Utah County</t>
  </si>
  <si>
    <t>HAUC Renewal 2023</t>
  </si>
  <si>
    <t>UT0023L8T042316</t>
  </si>
  <si>
    <t>PH</t>
  </si>
  <si>
    <t/>
  </si>
  <si>
    <t>FMR</t>
  </si>
  <si>
    <t>Denver</t>
  </si>
  <si>
    <t>Provo/Mountainland CoC</t>
  </si>
  <si>
    <t>United Way of Utah County</t>
  </si>
  <si>
    <t>Provo City Housing Authority</t>
  </si>
  <si>
    <t>Shelter Plus Care</t>
  </si>
  <si>
    <t>UT0024L8T042316</t>
  </si>
  <si>
    <t>Actual Rent</t>
  </si>
  <si>
    <t>PSH Leasing 2023</t>
  </si>
  <si>
    <t>UT0122L8T042307</t>
  </si>
  <si>
    <t>Community Action Services and Food Bank, Inc.</t>
  </si>
  <si>
    <t>RRH For Homeless Persons Renewal FY2023</t>
  </si>
  <si>
    <t>UT0129L8T042308</t>
  </si>
  <si>
    <t>Utah Department of Workforce Services</t>
  </si>
  <si>
    <t>DWS Mountainland HMIS FY2023</t>
  </si>
  <si>
    <t>UT0139L8T042307</t>
  </si>
  <si>
    <t>Center for Women and Children in Crisis, Inc.; DBA The Refuge Utah</t>
  </si>
  <si>
    <t>Rapid Rehousing for Survivors of Domestic Violence</t>
  </si>
  <si>
    <t>UT0153L8T042305</t>
  </si>
  <si>
    <t>Transitional Housing Services for Survivors of Domestic Violence</t>
  </si>
  <si>
    <t>UT0163D8T042304</t>
  </si>
  <si>
    <t>Joint TH &amp; PH-RRH</t>
  </si>
  <si>
    <t>DV</t>
  </si>
  <si>
    <t>CASFB SSO Case Management FY2023</t>
  </si>
  <si>
    <t>UT0174L8T042302</t>
  </si>
  <si>
    <t>SSO</t>
  </si>
  <si>
    <t>Boys &amp; Girls Clubs of Utah County</t>
  </si>
  <si>
    <t>Boys &amp; Girls Club Housing Assistance Program</t>
  </si>
  <si>
    <t>UT0187L8T042300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</si>
</sst>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717DC-13EB-4784-8D56-08F623363B15}">
  <sheetPr codeName="Sheet139">
    <pageSetUpPr fitToPage="1"/>
  </sheetPr>
  <dimension ref="A1:Y29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5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5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6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6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144932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6" t="s">
        <v>6</v>
      </c>
      <c r="B7" s="9">
        <f ca="1">SUM(OFFSET(Y10,1,0,500,1))</f>
        <v>1775994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406200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30">
        <v>32784</v>
      </c>
      <c r="O11" s="31" t="s">
        <v>41</v>
      </c>
      <c r="P11" s="32">
        <v>0</v>
      </c>
      <c r="Q11" s="32">
        <v>0</v>
      </c>
      <c r="R11" s="32">
        <v>28</v>
      </c>
      <c r="S11" s="32">
        <v>2</v>
      </c>
      <c r="T11" s="32">
        <v>2</v>
      </c>
      <c r="U11" s="32">
        <v>0</v>
      </c>
      <c r="V11" s="32">
        <v>0</v>
      </c>
      <c r="W11" s="32">
        <v>0</v>
      </c>
      <c r="X11" s="33">
        <f t="shared" ref="X11:X29" si="0">SUM(P11:W11)</f>
        <v>32</v>
      </c>
      <c r="Y11" s="34">
        <f t="shared" ref="Y11:Y29" si="1">SUM(G11:N11)</f>
        <v>438984</v>
      </c>
    </row>
    <row r="12" spans="1:25" x14ac:dyDescent="0.3">
      <c r="A12" s="25" t="s">
        <v>45</v>
      </c>
      <c r="B12" s="25" t="s">
        <v>46</v>
      </c>
      <c r="C12" s="26" t="s">
        <v>47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444204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30">
        <v>49356</v>
      </c>
      <c r="O12" s="31" t="s">
        <v>48</v>
      </c>
      <c r="P12" s="32">
        <v>0</v>
      </c>
      <c r="Q12" s="32">
        <v>0</v>
      </c>
      <c r="R12" s="32">
        <v>41</v>
      </c>
      <c r="S12" s="32">
        <v>0</v>
      </c>
      <c r="T12" s="32">
        <v>0</v>
      </c>
      <c r="U12" s="32">
        <v>0</v>
      </c>
      <c r="V12" s="32">
        <v>0</v>
      </c>
      <c r="W12" s="32">
        <v>0</v>
      </c>
      <c r="X12" s="33">
        <f t="shared" si="0"/>
        <v>41</v>
      </c>
      <c r="Y12" s="34">
        <f t="shared" si="1"/>
        <v>493560</v>
      </c>
    </row>
    <row r="13" spans="1:25" x14ac:dyDescent="0.3">
      <c r="A13" s="25" t="s">
        <v>36</v>
      </c>
      <c r="B13" s="25" t="s">
        <v>49</v>
      </c>
      <c r="C13" s="26" t="s">
        <v>50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155086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30">
        <v>10731</v>
      </c>
      <c r="O13" s="31" t="s">
        <v>41</v>
      </c>
      <c r="P13" s="32">
        <v>0</v>
      </c>
      <c r="Q13" s="32">
        <v>11</v>
      </c>
      <c r="R13" s="32">
        <v>3</v>
      </c>
      <c r="S13" s="32">
        <v>0</v>
      </c>
      <c r="T13" s="32">
        <v>0</v>
      </c>
      <c r="U13" s="32">
        <v>0</v>
      </c>
      <c r="V13" s="32">
        <v>0</v>
      </c>
      <c r="W13" s="32">
        <v>0</v>
      </c>
      <c r="X13" s="33">
        <f t="shared" si="0"/>
        <v>14</v>
      </c>
      <c r="Y13" s="34">
        <f t="shared" si="1"/>
        <v>165817</v>
      </c>
    </row>
    <row r="14" spans="1:25" x14ac:dyDescent="0.3">
      <c r="A14" s="25" t="s">
        <v>51</v>
      </c>
      <c r="B14" s="25" t="s">
        <v>52</v>
      </c>
      <c r="C14" s="26" t="s">
        <v>53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74700</v>
      </c>
      <c r="I14" s="29">
        <v>6099</v>
      </c>
      <c r="J14" s="29">
        <v>0</v>
      </c>
      <c r="K14" s="29">
        <v>0</v>
      </c>
      <c r="L14" s="29">
        <v>0</v>
      </c>
      <c r="M14" s="29">
        <v>0</v>
      </c>
      <c r="N14" s="30">
        <v>7230</v>
      </c>
      <c r="O14" s="31" t="s">
        <v>41</v>
      </c>
      <c r="P14" s="32">
        <v>0</v>
      </c>
      <c r="Q14" s="32">
        <v>0</v>
      </c>
      <c r="R14" s="32">
        <v>2</v>
      </c>
      <c r="S14" s="32">
        <v>3</v>
      </c>
      <c r="T14" s="32">
        <v>0</v>
      </c>
      <c r="U14" s="32">
        <v>0</v>
      </c>
      <c r="V14" s="32">
        <v>0</v>
      </c>
      <c r="W14" s="32">
        <v>0</v>
      </c>
      <c r="X14" s="33">
        <f t="shared" si="0"/>
        <v>5</v>
      </c>
      <c r="Y14" s="34">
        <f t="shared" si="1"/>
        <v>88029</v>
      </c>
    </row>
    <row r="15" spans="1:25" x14ac:dyDescent="0.3">
      <c r="A15" s="25" t="s">
        <v>54</v>
      </c>
      <c r="B15" s="25" t="s">
        <v>55</v>
      </c>
      <c r="C15" s="26" t="s">
        <v>56</v>
      </c>
      <c r="D15" s="26">
        <v>2025</v>
      </c>
      <c r="E15" s="26" t="s">
        <v>20</v>
      </c>
      <c r="F15" s="27" t="s">
        <v>40</v>
      </c>
      <c r="G15" s="28">
        <v>0</v>
      </c>
      <c r="H15" s="29">
        <v>0</v>
      </c>
      <c r="I15" s="29">
        <v>0</v>
      </c>
      <c r="J15" s="29">
        <v>0</v>
      </c>
      <c r="K15" s="29">
        <v>66708</v>
      </c>
      <c r="L15" s="29">
        <v>0</v>
      </c>
      <c r="M15" s="29">
        <v>0</v>
      </c>
      <c r="N15" s="30">
        <v>3272</v>
      </c>
      <c r="O15" s="31"/>
      <c r="P15" s="32"/>
      <c r="Q15" s="32"/>
      <c r="R15" s="32"/>
      <c r="S15" s="32"/>
      <c r="T15" s="32"/>
      <c r="U15" s="32"/>
      <c r="V15" s="32"/>
      <c r="W15" s="32"/>
      <c r="X15" s="33">
        <f t="shared" si="0"/>
        <v>0</v>
      </c>
      <c r="Y15" s="34">
        <f t="shared" si="1"/>
        <v>69980</v>
      </c>
    </row>
    <row r="16" spans="1:25" x14ac:dyDescent="0.3">
      <c r="A16" s="25" t="s">
        <v>57</v>
      </c>
      <c r="B16" s="25" t="s">
        <v>58</v>
      </c>
      <c r="C16" s="26" t="s">
        <v>59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103920</v>
      </c>
      <c r="I16" s="29">
        <v>44417</v>
      </c>
      <c r="J16" s="29">
        <v>0</v>
      </c>
      <c r="K16" s="29">
        <v>0</v>
      </c>
      <c r="L16" s="29">
        <v>5000</v>
      </c>
      <c r="M16" s="29">
        <v>0</v>
      </c>
      <c r="N16" s="30">
        <v>14325</v>
      </c>
      <c r="O16" s="31" t="s">
        <v>41</v>
      </c>
      <c r="P16" s="32">
        <v>0</v>
      </c>
      <c r="Q16" s="32">
        <v>0</v>
      </c>
      <c r="R16" s="32">
        <v>3</v>
      </c>
      <c r="S16" s="32">
        <v>2</v>
      </c>
      <c r="T16" s="32">
        <v>0</v>
      </c>
      <c r="U16" s="32">
        <v>0</v>
      </c>
      <c r="V16" s="32">
        <v>0</v>
      </c>
      <c r="W16" s="32">
        <v>0</v>
      </c>
      <c r="X16" s="33">
        <f t="shared" si="0"/>
        <v>5</v>
      </c>
      <c r="Y16" s="34">
        <f t="shared" si="1"/>
        <v>167662</v>
      </c>
    </row>
    <row r="17" spans="1:25" x14ac:dyDescent="0.3">
      <c r="A17" s="25" t="s">
        <v>57</v>
      </c>
      <c r="B17" s="25" t="s">
        <v>60</v>
      </c>
      <c r="C17" s="26" t="s">
        <v>61</v>
      </c>
      <c r="D17" s="26">
        <v>2025</v>
      </c>
      <c r="E17" s="26" t="s">
        <v>62</v>
      </c>
      <c r="F17" s="27" t="s">
        <v>63</v>
      </c>
      <c r="G17" s="28">
        <v>0</v>
      </c>
      <c r="H17" s="29">
        <v>12108</v>
      </c>
      <c r="I17" s="29">
        <v>88352</v>
      </c>
      <c r="J17" s="29">
        <v>21400</v>
      </c>
      <c r="K17" s="29">
        <v>0</v>
      </c>
      <c r="L17" s="29">
        <v>10000</v>
      </c>
      <c r="M17" s="29">
        <v>0</v>
      </c>
      <c r="N17" s="30">
        <v>13072</v>
      </c>
      <c r="O17" s="31" t="s">
        <v>41</v>
      </c>
      <c r="P17" s="32">
        <v>0</v>
      </c>
      <c r="Q17" s="32">
        <v>0</v>
      </c>
      <c r="R17" s="32">
        <v>1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3">
        <f t="shared" si="0"/>
        <v>1</v>
      </c>
      <c r="Y17" s="34">
        <f t="shared" si="1"/>
        <v>144932</v>
      </c>
    </row>
    <row r="18" spans="1:25" x14ac:dyDescent="0.3">
      <c r="A18" s="25" t="s">
        <v>51</v>
      </c>
      <c r="B18" s="25" t="s">
        <v>64</v>
      </c>
      <c r="C18" s="26" t="s">
        <v>65</v>
      </c>
      <c r="D18" s="26">
        <v>2025</v>
      </c>
      <c r="E18" s="26" t="s">
        <v>66</v>
      </c>
      <c r="F18" s="27" t="s">
        <v>40</v>
      </c>
      <c r="G18" s="28">
        <v>0</v>
      </c>
      <c r="H18" s="29">
        <v>0</v>
      </c>
      <c r="I18" s="29">
        <v>31715</v>
      </c>
      <c r="J18" s="29">
        <v>0</v>
      </c>
      <c r="K18" s="29">
        <v>0</v>
      </c>
      <c r="L18" s="29">
        <v>0</v>
      </c>
      <c r="M18" s="29">
        <v>0</v>
      </c>
      <c r="N18" s="30">
        <v>3100</v>
      </c>
      <c r="O18" s="31"/>
      <c r="P18" s="32"/>
      <c r="Q18" s="32"/>
      <c r="R18" s="32"/>
      <c r="S18" s="32"/>
      <c r="T18" s="32"/>
      <c r="U18" s="32"/>
      <c r="V18" s="32"/>
      <c r="W18" s="32"/>
      <c r="X18" s="33">
        <f t="shared" si="0"/>
        <v>0</v>
      </c>
      <c r="Y18" s="34">
        <f t="shared" si="1"/>
        <v>34815</v>
      </c>
    </row>
    <row r="19" spans="1:25" x14ac:dyDescent="0.3">
      <c r="A19" s="25" t="s">
        <v>67</v>
      </c>
      <c r="B19" s="25" t="s">
        <v>68</v>
      </c>
      <c r="C19" s="26" t="s">
        <v>69</v>
      </c>
      <c r="D19" s="26">
        <v>2025</v>
      </c>
      <c r="E19" s="26" t="s">
        <v>39</v>
      </c>
      <c r="F19" s="27" t="s">
        <v>40</v>
      </c>
      <c r="G19" s="28">
        <v>0</v>
      </c>
      <c r="H19" s="29">
        <v>157980</v>
      </c>
      <c r="I19" s="29">
        <v>0</v>
      </c>
      <c r="J19" s="29">
        <v>0</v>
      </c>
      <c r="K19" s="29">
        <v>0</v>
      </c>
      <c r="L19" s="29">
        <v>1</v>
      </c>
      <c r="M19" s="29">
        <v>0</v>
      </c>
      <c r="N19" s="30">
        <v>14234</v>
      </c>
      <c r="O19" s="31" t="s">
        <v>41</v>
      </c>
      <c r="P19" s="32">
        <v>0</v>
      </c>
      <c r="Q19" s="32">
        <v>0</v>
      </c>
      <c r="R19" s="32">
        <v>0</v>
      </c>
      <c r="S19" s="32">
        <v>4</v>
      </c>
      <c r="T19" s="32">
        <v>4</v>
      </c>
      <c r="U19" s="32">
        <v>1</v>
      </c>
      <c r="V19" s="32">
        <v>0</v>
      </c>
      <c r="W19" s="32">
        <v>0</v>
      </c>
      <c r="X19" s="33">
        <f t="shared" si="0"/>
        <v>9</v>
      </c>
      <c r="Y19" s="34">
        <f t="shared" si="1"/>
        <v>172215</v>
      </c>
    </row>
    <row r="20" spans="1:25" x14ac:dyDescent="0.3">
      <c r="A20" s="25"/>
      <c r="B20" s="25"/>
      <c r="C20" s="26"/>
      <c r="D20" s="26"/>
      <c r="E20" s="26"/>
      <c r="F20" s="27" t="s">
        <v>40</v>
      </c>
      <c r="G20" s="28"/>
      <c r="H20" s="29"/>
      <c r="I20" s="29"/>
      <c r="J20" s="29"/>
      <c r="K20" s="29"/>
      <c r="L20" s="29"/>
      <c r="M20" s="29"/>
      <c r="N20" s="30"/>
      <c r="O20" s="31"/>
      <c r="P20" s="32"/>
      <c r="Q20" s="32"/>
      <c r="R20" s="32"/>
      <c r="S20" s="32"/>
      <c r="T20" s="32"/>
      <c r="U20" s="32"/>
      <c r="V20" s="32"/>
      <c r="W20" s="32"/>
      <c r="X20" s="33">
        <f t="shared" si="0"/>
        <v>0</v>
      </c>
      <c r="Y20" s="34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30"/>
      <c r="O21" s="31"/>
      <c r="P21" s="32"/>
      <c r="Q21" s="32"/>
      <c r="R21" s="32"/>
      <c r="S21" s="32"/>
      <c r="T21" s="32"/>
      <c r="U21" s="32"/>
      <c r="V21" s="32"/>
      <c r="W21" s="32"/>
      <c r="X21" s="33">
        <f t="shared" si="0"/>
        <v>0</v>
      </c>
      <c r="Y21" s="34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30"/>
      <c r="O22" s="31"/>
      <c r="P22" s="32"/>
      <c r="Q22" s="32"/>
      <c r="R22" s="32"/>
      <c r="S22" s="32"/>
      <c r="T22" s="32"/>
      <c r="U22" s="32"/>
      <c r="V22" s="32"/>
      <c r="W22" s="32"/>
      <c r="X22" s="33">
        <f t="shared" si="0"/>
        <v>0</v>
      </c>
      <c r="Y22" s="34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30"/>
      <c r="O23" s="31"/>
      <c r="P23" s="32"/>
      <c r="Q23" s="32"/>
      <c r="R23" s="32"/>
      <c r="S23" s="32"/>
      <c r="T23" s="32"/>
      <c r="U23" s="32"/>
      <c r="V23" s="32"/>
      <c r="W23" s="32"/>
      <c r="X23" s="33">
        <f t="shared" si="0"/>
        <v>0</v>
      </c>
      <c r="Y23" s="34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30"/>
      <c r="O24" s="31"/>
      <c r="P24" s="32"/>
      <c r="Q24" s="32"/>
      <c r="R24" s="32"/>
      <c r="S24" s="32"/>
      <c r="T24" s="32"/>
      <c r="U24" s="32"/>
      <c r="V24" s="32"/>
      <c r="W24" s="32"/>
      <c r="X24" s="33">
        <f t="shared" si="0"/>
        <v>0</v>
      </c>
      <c r="Y24" s="34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30"/>
      <c r="O25" s="31"/>
      <c r="P25" s="32"/>
      <c r="Q25" s="32"/>
      <c r="R25" s="32"/>
      <c r="S25" s="32"/>
      <c r="T25" s="32"/>
      <c r="U25" s="32"/>
      <c r="V25" s="32"/>
      <c r="W25" s="32"/>
      <c r="X25" s="33">
        <f t="shared" si="0"/>
        <v>0</v>
      </c>
      <c r="Y25" s="34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30"/>
      <c r="O26" s="31"/>
      <c r="P26" s="32"/>
      <c r="Q26" s="32"/>
      <c r="R26" s="32"/>
      <c r="S26" s="32"/>
      <c r="T26" s="32"/>
      <c r="U26" s="32"/>
      <c r="V26" s="32"/>
      <c r="W26" s="32"/>
      <c r="X26" s="33">
        <f t="shared" si="0"/>
        <v>0</v>
      </c>
      <c r="Y26" s="34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30"/>
      <c r="O27" s="31"/>
      <c r="P27" s="32"/>
      <c r="Q27" s="32"/>
      <c r="R27" s="32"/>
      <c r="S27" s="32"/>
      <c r="T27" s="32"/>
      <c r="U27" s="32"/>
      <c r="V27" s="32"/>
      <c r="W27" s="32"/>
      <c r="X27" s="33">
        <f t="shared" si="0"/>
        <v>0</v>
      </c>
      <c r="Y27" s="34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40</v>
      </c>
      <c r="G28" s="28"/>
      <c r="H28" s="29"/>
      <c r="I28" s="29"/>
      <c r="J28" s="29"/>
      <c r="K28" s="29"/>
      <c r="L28" s="29"/>
      <c r="M28" s="29"/>
      <c r="N28" s="30"/>
      <c r="O28" s="31"/>
      <c r="P28" s="32"/>
      <c r="Q28" s="32"/>
      <c r="R28" s="32"/>
      <c r="S28" s="32"/>
      <c r="T28" s="32"/>
      <c r="U28" s="32"/>
      <c r="V28" s="32"/>
      <c r="W28" s="32"/>
      <c r="X28" s="33">
        <f t="shared" si="0"/>
        <v>0</v>
      </c>
      <c r="Y28" s="34">
        <f t="shared" si="1"/>
        <v>0</v>
      </c>
    </row>
    <row r="29" spans="1:25" x14ac:dyDescent="0.3">
      <c r="A29" s="25"/>
      <c r="B29" s="25"/>
      <c r="C29" s="26"/>
      <c r="D29" s="26"/>
      <c r="E29" s="26"/>
      <c r="F29" s="27" t="s">
        <v>40</v>
      </c>
      <c r="G29" s="28"/>
      <c r="H29" s="29"/>
      <c r="I29" s="29"/>
      <c r="J29" s="29"/>
      <c r="K29" s="29"/>
      <c r="L29" s="29"/>
      <c r="M29" s="29"/>
      <c r="N29" s="30"/>
      <c r="O29" s="31"/>
      <c r="P29" s="32"/>
      <c r="Q29" s="32"/>
      <c r="R29" s="32"/>
      <c r="S29" s="32"/>
      <c r="T29" s="32"/>
      <c r="U29" s="32"/>
      <c r="V29" s="32"/>
      <c r="W29" s="32"/>
      <c r="X29" s="33">
        <f t="shared" si="0"/>
        <v>0</v>
      </c>
      <c r="Y29" s="34">
        <f t="shared" si="1"/>
        <v>0</v>
      </c>
    </row>
  </sheetData>
  <autoFilter ref="A10:Y10" xr:uid="{A87717DC-13EB-4784-8D56-08F623363B15}"/>
  <conditionalFormatting sqref="D11:D29">
    <cfRule type="expression" dxfId="2" priority="1">
      <formula>OR($D11&gt;2025,AND($D11&lt;2025,$D11&lt;&gt;""))</formula>
    </cfRule>
  </conditionalFormatting>
  <conditionalFormatting sqref="Y11:Y29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29 M11:M29 K11:K29 I11:I29 G11:G29" xr:uid="{E1EABA66-DB17-4CDA-8AE8-2540E62DA08B}">
      <formula1>"FMR, Actual Rent"</formula1>
    </dataValidation>
    <dataValidation type="list" allowBlank="1" showInputMessage="1" showErrorMessage="1" sqref="F11:F29" xr:uid="{B936EF3A-536C-4FE0-8142-8579AC0F2CE0}">
      <formula1>"DV, YHDP"</formula1>
    </dataValidation>
    <dataValidation type="list" allowBlank="1" showInputMessage="1" showErrorMessage="1" sqref="E11:E29" xr:uid="{C7AA7DF0-D627-4AED-A4B9-F32D91504173}">
      <formula1>"PH, TH, Joint TH &amp; PH-RRH, HMIS, SSO, TRA, PRA, SRA, S+C/SRO"</formula1>
    </dataValidation>
    <dataValidation allowBlank="1" showErrorMessage="1" sqref="A10:Y10" xr:uid="{370FCEB0-08D0-4EF8-B456-8CAA34FC5792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2024-08-01T18:27:10Z</dcterms:created>
  <dcterms:modified xsi:type="dcterms:W3CDTF">2024-08-01T18:54:59Z</dcterms:modified>
</cp:coreProperties>
</file>