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D3B1EF4B-BB88-456B-B1FB-A901EBCB5355}" xr6:coauthVersionLast="47" xr6:coauthVersionMax="47" xr10:uidLastSave="{00000000-0000-0000-0000-000000000000}"/>
  <bookViews>
    <workbookView xWindow="1920" yWindow="1920" windowWidth="23220" windowHeight="12720" xr2:uid="{C92B196A-E969-4DAC-B02A-18DC3687288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2" i="1" l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B5" i="1" s="1"/>
  <c r="C5" i="1" s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<sst xmlns="http://schemas.openxmlformats.org/spreadsheetml/2006/main" count="117" uniqueCount="72">
  <si>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</si>
  <si>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</si>
  <si>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</si>
  <si>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</si>
  <si>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</si>
  <si>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</si>
  <si>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</si>
  <si>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</si>
  <si>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</si>
  <si>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</si>
  <si>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</si>
  <si>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</si>
  <si>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</si>
  <si>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</si>
  <si>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</si>
  <si>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</si>
  <si>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</si>
  <si>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</si>
  <si>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</si>
  <si>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</si>
  <si>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</si>
  <si>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</si>
  <si>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</si>
  <si>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</si>
  <si>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</si>
  <si>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</si>
  <si>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</si>
  <si>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</si>
  <si>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</si>
  <si>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</si>
  <si>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</si>
  <si>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</si>
  <si>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</si>
  <si>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</si>
  <si>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</si>
  <si>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UT-500</t>
  </si>
  <si>
    <t>Utah Department of Workforce Services</t>
  </si>
  <si>
    <t>DWS Salt Lake HMIS FY2023</t>
  </si>
  <si>
    <t>UT0001L8T002316</t>
  </si>
  <si>
    <t/>
  </si>
  <si>
    <t>Denver</t>
  </si>
  <si>
    <t>Salt Lake City &amp; County CoC</t>
  </si>
  <si>
    <t>Salt Lake County Government</t>
  </si>
  <si>
    <t>Housing Authority of the County of Salt Lake</t>
  </si>
  <si>
    <t>HC SP Renewal FY2023</t>
  </si>
  <si>
    <t>UT0003L8T002316</t>
  </si>
  <si>
    <t>PH</t>
  </si>
  <si>
    <t>FMR</t>
  </si>
  <si>
    <t>The Road Home</t>
  </si>
  <si>
    <t>TRH Shelter Plus Care II FY2023</t>
  </si>
  <si>
    <t>UT0006L8T002316</t>
  </si>
  <si>
    <t>TRH Scattered Site Properties FY2023</t>
  </si>
  <si>
    <t>UT0032L8T002314</t>
  </si>
  <si>
    <t>HC SPBB Bud Bailey FY2023</t>
  </si>
  <si>
    <t>UT0062L8T002309</t>
  </si>
  <si>
    <t>HC SPG Grace Mary Manor FY2023</t>
  </si>
  <si>
    <t>UT0070L8T002313</t>
  </si>
  <si>
    <t>Actual Rent</t>
  </si>
  <si>
    <t>HC SP3 New Chronic FY2023</t>
  </si>
  <si>
    <t>UT0085L8T002312</t>
  </si>
  <si>
    <t>TRH RRH For Families Consolidated FY2023</t>
  </si>
  <si>
    <t>UT0089L8T002310</t>
  </si>
  <si>
    <t>HC COCR Reallocated FY2023</t>
  </si>
  <si>
    <t>UT0124L8T002308</t>
  </si>
  <si>
    <t>SLCO Coordinated Entry Project FY2023</t>
  </si>
  <si>
    <t>UT0155L8T002304</t>
  </si>
  <si>
    <t>SSO</t>
  </si>
  <si>
    <t>TRH Magnolia Supportive Services FY2023</t>
  </si>
  <si>
    <t>UT0171L8T002302</t>
  </si>
  <si>
    <t>TRH RRH for Domestic Violence Survivors</t>
  </si>
  <si>
    <t>UT0185D8T002300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</si>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</sst>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7CE5-C857-4FE4-9044-402838543E47}">
  <sheetPr codeName="Sheet137">
    <pageSetUpPr fitToPage="1"/>
  </sheetPr>
  <dimension ref="A1:Y3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380500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10347478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245989</v>
      </c>
      <c r="L11" s="29">
        <v>0</v>
      </c>
      <c r="M11" s="29">
        <v>0</v>
      </c>
      <c r="N11" s="30">
        <v>20286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2" si="0">SUM(P11:W11)</f>
        <v>0</v>
      </c>
      <c r="Y11" s="34">
        <f t="shared" ref="Y11:Y32" si="1">SUM(G11:N11)</f>
        <v>266275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0</v>
      </c>
      <c r="H12" s="29">
        <v>1700544</v>
      </c>
      <c r="I12" s="29">
        <v>126912</v>
      </c>
      <c r="J12" s="29">
        <v>0</v>
      </c>
      <c r="K12" s="29">
        <v>0</v>
      </c>
      <c r="L12" s="29">
        <v>0</v>
      </c>
      <c r="M12" s="29">
        <v>0</v>
      </c>
      <c r="N12" s="30">
        <v>73736</v>
      </c>
      <c r="O12" s="31" t="s">
        <v>47</v>
      </c>
      <c r="P12" s="32">
        <v>0</v>
      </c>
      <c r="Q12" s="32">
        <v>12</v>
      </c>
      <c r="R12" s="32">
        <v>62</v>
      </c>
      <c r="S12" s="32">
        <v>16</v>
      </c>
      <c r="T12" s="32">
        <v>12</v>
      </c>
      <c r="U12" s="32">
        <v>1</v>
      </c>
      <c r="V12" s="32">
        <v>0</v>
      </c>
      <c r="W12" s="32">
        <v>0</v>
      </c>
      <c r="X12" s="33">
        <f t="shared" si="0"/>
        <v>103</v>
      </c>
      <c r="Y12" s="34">
        <f t="shared" si="1"/>
        <v>1901192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46</v>
      </c>
      <c r="F13" s="27" t="s">
        <v>39</v>
      </c>
      <c r="G13" s="28">
        <v>0</v>
      </c>
      <c r="H13" s="29">
        <v>2417844</v>
      </c>
      <c r="I13" s="29">
        <v>304512</v>
      </c>
      <c r="J13" s="29">
        <v>0</v>
      </c>
      <c r="K13" s="29">
        <v>0</v>
      </c>
      <c r="L13" s="29">
        <v>0</v>
      </c>
      <c r="M13" s="29">
        <v>0</v>
      </c>
      <c r="N13" s="30">
        <v>115864</v>
      </c>
      <c r="O13" s="31" t="s">
        <v>47</v>
      </c>
      <c r="P13" s="32">
        <v>0</v>
      </c>
      <c r="Q13" s="32">
        <v>19</v>
      </c>
      <c r="R13" s="32">
        <v>91</v>
      </c>
      <c r="S13" s="32">
        <v>20</v>
      </c>
      <c r="T13" s="32">
        <v>15</v>
      </c>
      <c r="U13" s="32">
        <v>5</v>
      </c>
      <c r="V13" s="32">
        <v>0</v>
      </c>
      <c r="W13" s="32">
        <v>0</v>
      </c>
      <c r="X13" s="33">
        <f t="shared" si="0"/>
        <v>150</v>
      </c>
      <c r="Y13" s="34">
        <f t="shared" si="1"/>
        <v>2838220</v>
      </c>
    </row>
    <row r="14" spans="1:25" x14ac:dyDescent="0.3">
      <c r="A14" s="25" t="s">
        <v>48</v>
      </c>
      <c r="B14" s="25" t="s">
        <v>51</v>
      </c>
      <c r="C14" s="26" t="s">
        <v>52</v>
      </c>
      <c r="D14" s="26">
        <v>2025</v>
      </c>
      <c r="E14" s="26" t="s">
        <v>46</v>
      </c>
      <c r="F14" s="27" t="s">
        <v>39</v>
      </c>
      <c r="G14" s="28">
        <v>0</v>
      </c>
      <c r="H14" s="29">
        <v>0</v>
      </c>
      <c r="I14" s="29">
        <v>10000</v>
      </c>
      <c r="J14" s="29">
        <v>10263</v>
      </c>
      <c r="K14" s="29">
        <v>0</v>
      </c>
      <c r="L14" s="29">
        <v>0</v>
      </c>
      <c r="M14" s="29">
        <v>0</v>
      </c>
      <c r="N14" s="30">
        <v>300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20563</v>
      </c>
    </row>
    <row r="15" spans="1:25" x14ac:dyDescent="0.3">
      <c r="A15" s="25" t="s">
        <v>43</v>
      </c>
      <c r="B15" s="25" t="s">
        <v>53</v>
      </c>
      <c r="C15" s="26" t="s">
        <v>54</v>
      </c>
      <c r="D15" s="26">
        <v>2025</v>
      </c>
      <c r="E15" s="26" t="s">
        <v>46</v>
      </c>
      <c r="F15" s="27" t="s">
        <v>39</v>
      </c>
      <c r="G15" s="28">
        <v>0</v>
      </c>
      <c r="H15" s="29">
        <v>302316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12773</v>
      </c>
      <c r="O15" s="31" t="s">
        <v>47</v>
      </c>
      <c r="P15" s="32">
        <v>0</v>
      </c>
      <c r="Q15" s="32">
        <v>0</v>
      </c>
      <c r="R15" s="32">
        <v>10</v>
      </c>
      <c r="S15" s="32">
        <v>0</v>
      </c>
      <c r="T15" s="32">
        <v>5</v>
      </c>
      <c r="U15" s="32">
        <v>1</v>
      </c>
      <c r="V15" s="32">
        <v>0</v>
      </c>
      <c r="W15" s="32">
        <v>0</v>
      </c>
      <c r="X15" s="33">
        <f t="shared" si="0"/>
        <v>16</v>
      </c>
      <c r="Y15" s="34">
        <f t="shared" si="1"/>
        <v>315089</v>
      </c>
    </row>
    <row r="16" spans="1:25" x14ac:dyDescent="0.3">
      <c r="A16" s="25" t="s">
        <v>43</v>
      </c>
      <c r="B16" s="25" t="s">
        <v>55</v>
      </c>
      <c r="C16" s="26" t="s">
        <v>56</v>
      </c>
      <c r="D16" s="26">
        <v>2025</v>
      </c>
      <c r="E16" s="26" t="s">
        <v>46</v>
      </c>
      <c r="F16" s="27" t="s">
        <v>39</v>
      </c>
      <c r="G16" s="28">
        <v>0</v>
      </c>
      <c r="H16" s="29">
        <v>408024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16810</v>
      </c>
      <c r="O16" s="31" t="s">
        <v>57</v>
      </c>
      <c r="P16" s="32">
        <v>0</v>
      </c>
      <c r="Q16" s="32">
        <v>30</v>
      </c>
      <c r="R16" s="32">
        <v>9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39</v>
      </c>
      <c r="Y16" s="34">
        <f t="shared" si="1"/>
        <v>424834</v>
      </c>
    </row>
    <row r="17" spans="1:25" x14ac:dyDescent="0.3">
      <c r="A17" s="25" t="s">
        <v>43</v>
      </c>
      <c r="B17" s="25" t="s">
        <v>58</v>
      </c>
      <c r="C17" s="26" t="s">
        <v>59</v>
      </c>
      <c r="D17" s="26">
        <v>2025</v>
      </c>
      <c r="E17" s="26" t="s">
        <v>46</v>
      </c>
      <c r="F17" s="27" t="s">
        <v>39</v>
      </c>
      <c r="G17" s="28">
        <v>0</v>
      </c>
      <c r="H17" s="29">
        <v>1378596</v>
      </c>
      <c r="I17" s="29">
        <v>81782</v>
      </c>
      <c r="J17" s="29">
        <v>0</v>
      </c>
      <c r="K17" s="29">
        <v>0</v>
      </c>
      <c r="L17" s="29">
        <v>0</v>
      </c>
      <c r="M17" s="29">
        <v>0</v>
      </c>
      <c r="N17" s="30">
        <v>60830</v>
      </c>
      <c r="O17" s="31" t="s">
        <v>47</v>
      </c>
      <c r="P17" s="32">
        <v>0</v>
      </c>
      <c r="Q17" s="32">
        <v>6</v>
      </c>
      <c r="R17" s="32">
        <v>62</v>
      </c>
      <c r="S17" s="32">
        <v>8</v>
      </c>
      <c r="T17" s="32">
        <v>9</v>
      </c>
      <c r="U17" s="32">
        <v>0</v>
      </c>
      <c r="V17" s="32">
        <v>0</v>
      </c>
      <c r="W17" s="32">
        <v>0</v>
      </c>
      <c r="X17" s="33">
        <f t="shared" si="0"/>
        <v>85</v>
      </c>
      <c r="Y17" s="34">
        <f t="shared" si="1"/>
        <v>1521208</v>
      </c>
    </row>
    <row r="18" spans="1:25" x14ac:dyDescent="0.3">
      <c r="A18" s="25" t="s">
        <v>48</v>
      </c>
      <c r="B18" s="25" t="s">
        <v>60</v>
      </c>
      <c r="C18" s="26" t="s">
        <v>61</v>
      </c>
      <c r="D18" s="26">
        <v>2025</v>
      </c>
      <c r="E18" s="26" t="s">
        <v>46</v>
      </c>
      <c r="F18" s="27" t="s">
        <v>39</v>
      </c>
      <c r="G18" s="28">
        <v>0</v>
      </c>
      <c r="H18" s="29">
        <v>493728</v>
      </c>
      <c r="I18" s="29">
        <v>122248</v>
      </c>
      <c r="J18" s="29">
        <v>0</v>
      </c>
      <c r="K18" s="29">
        <v>0</v>
      </c>
      <c r="L18" s="29">
        <v>0</v>
      </c>
      <c r="M18" s="29">
        <v>0</v>
      </c>
      <c r="N18" s="30">
        <v>42065</v>
      </c>
      <c r="O18" s="31" t="s">
        <v>57</v>
      </c>
      <c r="P18" s="32">
        <v>0</v>
      </c>
      <c r="Q18" s="32">
        <v>0</v>
      </c>
      <c r="R18" s="32">
        <v>0</v>
      </c>
      <c r="S18" s="32">
        <v>1</v>
      </c>
      <c r="T18" s="32">
        <v>7</v>
      </c>
      <c r="U18" s="32">
        <v>3</v>
      </c>
      <c r="V18" s="32">
        <v>0</v>
      </c>
      <c r="W18" s="32">
        <v>0</v>
      </c>
      <c r="X18" s="33">
        <f t="shared" si="0"/>
        <v>11</v>
      </c>
      <c r="Y18" s="34">
        <f t="shared" si="1"/>
        <v>658041</v>
      </c>
    </row>
    <row r="19" spans="1:25" x14ac:dyDescent="0.3">
      <c r="A19" s="25" t="s">
        <v>43</v>
      </c>
      <c r="B19" s="25" t="s">
        <v>62</v>
      </c>
      <c r="C19" s="26" t="s">
        <v>63</v>
      </c>
      <c r="D19" s="26">
        <v>2025</v>
      </c>
      <c r="E19" s="26" t="s">
        <v>46</v>
      </c>
      <c r="F19" s="27" t="s">
        <v>39</v>
      </c>
      <c r="G19" s="28">
        <v>0</v>
      </c>
      <c r="H19" s="29">
        <v>1328448</v>
      </c>
      <c r="I19" s="29">
        <v>145318</v>
      </c>
      <c r="J19" s="29">
        <v>0</v>
      </c>
      <c r="K19" s="29">
        <v>0</v>
      </c>
      <c r="L19" s="29">
        <v>0</v>
      </c>
      <c r="M19" s="29">
        <v>0</v>
      </c>
      <c r="N19" s="30">
        <v>60990</v>
      </c>
      <c r="O19" s="31" t="s">
        <v>47</v>
      </c>
      <c r="P19" s="32">
        <v>0</v>
      </c>
      <c r="Q19" s="32">
        <v>0</v>
      </c>
      <c r="R19" s="32">
        <v>88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88</v>
      </c>
      <c r="Y19" s="34">
        <f t="shared" si="1"/>
        <v>1534756</v>
      </c>
    </row>
    <row r="20" spans="1:25" x14ac:dyDescent="0.3">
      <c r="A20" s="25" t="s">
        <v>42</v>
      </c>
      <c r="B20" s="25" t="s">
        <v>64</v>
      </c>
      <c r="C20" s="26" t="s">
        <v>65</v>
      </c>
      <c r="D20" s="26">
        <v>2025</v>
      </c>
      <c r="E20" s="26" t="s">
        <v>66</v>
      </c>
      <c r="F20" s="27" t="s">
        <v>39</v>
      </c>
      <c r="G20" s="28">
        <v>0</v>
      </c>
      <c r="H20" s="29">
        <v>0</v>
      </c>
      <c r="I20" s="29">
        <v>242546</v>
      </c>
      <c r="J20" s="29">
        <v>0</v>
      </c>
      <c r="K20" s="29">
        <v>0</v>
      </c>
      <c r="L20" s="29">
        <v>0</v>
      </c>
      <c r="M20" s="29">
        <v>0</v>
      </c>
      <c r="N20" s="30">
        <v>24254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266800</v>
      </c>
    </row>
    <row r="21" spans="1:25" x14ac:dyDescent="0.3">
      <c r="A21" s="25" t="s">
        <v>48</v>
      </c>
      <c r="B21" s="25" t="s">
        <v>67</v>
      </c>
      <c r="C21" s="26" t="s">
        <v>68</v>
      </c>
      <c r="D21" s="26">
        <v>2025</v>
      </c>
      <c r="E21" s="26" t="s">
        <v>46</v>
      </c>
      <c r="F21" s="27" t="s">
        <v>39</v>
      </c>
      <c r="G21" s="28">
        <v>0</v>
      </c>
      <c r="H21" s="29">
        <v>0</v>
      </c>
      <c r="I21" s="29">
        <v>200000</v>
      </c>
      <c r="J21" s="29">
        <v>0</v>
      </c>
      <c r="K21" s="29">
        <v>0</v>
      </c>
      <c r="L21" s="29">
        <v>0</v>
      </c>
      <c r="M21" s="29">
        <v>0</v>
      </c>
      <c r="N21" s="30">
        <v>20000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220000</v>
      </c>
    </row>
    <row r="22" spans="1:25" x14ac:dyDescent="0.3">
      <c r="A22" s="25" t="s">
        <v>48</v>
      </c>
      <c r="B22" s="25" t="s">
        <v>69</v>
      </c>
      <c r="C22" s="26" t="s">
        <v>70</v>
      </c>
      <c r="D22" s="26">
        <v>2025</v>
      </c>
      <c r="E22" s="26" t="s">
        <v>46</v>
      </c>
      <c r="F22" s="27" t="s">
        <v>71</v>
      </c>
      <c r="G22" s="28">
        <v>0</v>
      </c>
      <c r="H22" s="29">
        <v>263364</v>
      </c>
      <c r="I22" s="29">
        <v>85176</v>
      </c>
      <c r="J22" s="29">
        <v>0</v>
      </c>
      <c r="K22" s="29">
        <v>0</v>
      </c>
      <c r="L22" s="29">
        <v>0</v>
      </c>
      <c r="M22" s="29">
        <v>0</v>
      </c>
      <c r="N22" s="30">
        <v>31960</v>
      </c>
      <c r="O22" s="31" t="s">
        <v>47</v>
      </c>
      <c r="P22" s="32">
        <v>0</v>
      </c>
      <c r="Q22" s="32">
        <v>0</v>
      </c>
      <c r="R22" s="32">
        <v>0</v>
      </c>
      <c r="S22" s="32">
        <v>5</v>
      </c>
      <c r="T22" s="32">
        <v>7</v>
      </c>
      <c r="U22" s="32">
        <v>0</v>
      </c>
      <c r="V22" s="32">
        <v>0</v>
      </c>
      <c r="W22" s="32">
        <v>0</v>
      </c>
      <c r="X22" s="33">
        <f t="shared" si="0"/>
        <v>12</v>
      </c>
      <c r="Y22" s="34">
        <f t="shared" si="1"/>
        <v>380500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</sheetData>
  <autoFilter ref="A10:Y10" xr:uid="{94287CE5-C857-4FE4-9044-402838543E47}"/>
  <conditionalFormatting sqref="D11:D32">
    <cfRule type="expression" dxfId="2" priority="1">
      <formula>OR($D11&gt;2025,AND($D11&lt;2025,$D11&lt;&gt;""))</formula>
    </cfRule>
  </conditionalFormatting>
  <conditionalFormatting sqref="Y11:Y3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2 M11:M32 K11:K32 I11:I32 G11:G32" xr:uid="{FE419193-B60E-4F27-A2A5-D84E73D5B729}">
      <formula1>"FMR, Actual Rent"</formula1>
    </dataValidation>
    <dataValidation type="list" allowBlank="1" showInputMessage="1" showErrorMessage="1" sqref="F11:F32" xr:uid="{241238CA-0E13-4203-B974-B9207C1E1072}">
      <formula1>"DV, YHDP"</formula1>
    </dataValidation>
    <dataValidation type="list" allowBlank="1" showInputMessage="1" showErrorMessage="1" sqref="E11:E32" xr:uid="{37B7F183-62B7-487F-A689-F99C196788A1}">
      <formula1>"PH, TH, Joint TH &amp; PH-RRH, HMIS, SSO, TRA, PRA, SRA, S+C/SRO"</formula1>
    </dataValidation>
    <dataValidation allowBlank="1" showErrorMessage="1" sqref="A10:Y10" xr:uid="{323FA18F-0C76-414A-8A0A-92892DAC2F5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2024-08-01T18:27:11Z</dcterms:created>
  <dcterms:modified xsi:type="dcterms:W3CDTF">2024-08-01T18:54:57Z</dcterms:modified>
</cp:coreProperties>
</file>