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N-500\"/>
    </mc:Choice>
  </mc:AlternateContent>
  <xr:revisionPtr revIDLastSave="0" documentId="13_ncr:1_{ADDCE111-C694-442F-9EC4-DB124B6BD3BF}" xr6:coauthVersionLast="47" xr6:coauthVersionMax="47" xr10:uidLastSave="{00000000-0000-0000-0000-000000000000}"/>
  <bookViews>
    <workbookView xWindow="10440" yWindow="5808" windowWidth="29436" windowHeight="16176" xr2:uid="{93CF0515-823A-4360-895E-39B83902496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<sst xmlns="http://schemas.openxmlformats.org/spreadsheetml/2006/main" count="86" uniqueCount="62">
  <si>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</si>
  <si>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</si>
  <si>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</si>
  <si>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</si>
  <si>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</si>
  <si>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</si>
  <si>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</si>
  <si>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</si>
  <si>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</si>
  <si>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</si>
  <si>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</si>
  <si>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</si>
  <si>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</si>
  <si>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</si>
  <si>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</si>
  <si>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</si>
  <si>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</si>
  <si>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</si>
  <si>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</si>
  <si>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</si>
  <si>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</si>
  <si>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</si>
  <si>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</si>
  <si>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</si>
  <si>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</si>
  <si>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</si>
  <si>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</si>
  <si>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</si>
  <si>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</si>
  <si>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</si>
  <si>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</si>
  <si>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</si>
  <si>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</si>
  <si>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</si>
  <si>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</si>
  <si>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TN-503</t>
  </si>
  <si>
    <t>Center of Hope</t>
  </si>
  <si>
    <t>COH DV Transitional Housing</t>
  </si>
  <si>
    <t>TN0052L4J032316</t>
  </si>
  <si>
    <t>TH</t>
  </si>
  <si>
    <t/>
  </si>
  <si>
    <t>Knoxville</t>
  </si>
  <si>
    <t>Central Tennessee CoC</t>
  </si>
  <si>
    <t>Franklin Community Development, Inc.</t>
  </si>
  <si>
    <t>Franklin Community Development (J297)</t>
  </si>
  <si>
    <t>TN0128L4J032312</t>
  </si>
  <si>
    <t>PH</t>
  </si>
  <si>
    <t>HNM HMIS</t>
  </si>
  <si>
    <t>TN0265L4J032307</t>
  </si>
  <si>
    <t>South Central Family Center</t>
  </si>
  <si>
    <t>HNM Permanent Supportive Housing</t>
  </si>
  <si>
    <t>TN0266L4J032307</t>
  </si>
  <si>
    <t>Franklin Housing Authority</t>
  </si>
  <si>
    <t>FHA HNM PH-RRH</t>
  </si>
  <si>
    <t>TN0368T4J032302</t>
  </si>
  <si>
    <t>FMR</t>
  </si>
  <si>
    <t>South Central Rapid Rehousing</t>
  </si>
  <si>
    <t>TN0369L4J032302</t>
  </si>
  <si>
    <t>Municipal Information Systems, Inc.</t>
  </si>
  <si>
    <t>TN 503 Coordinated Entry</t>
  </si>
  <si>
    <t>TN0370L4J032302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</si>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</sst>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CA69-6E21-4178-BA80-E553B0910C31}">
  <sheetPr codeName="Sheet328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2050997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16500</v>
      </c>
      <c r="H11" s="29">
        <v>0</v>
      </c>
      <c r="I11" s="29">
        <v>22495</v>
      </c>
      <c r="J11" s="29">
        <v>28617</v>
      </c>
      <c r="K11" s="29">
        <v>0</v>
      </c>
      <c r="L11" s="29">
        <v>0</v>
      </c>
      <c r="M11" s="29">
        <v>0</v>
      </c>
      <c r="N11" s="30">
        <v>2874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7" si="0">SUM(P11:W11)</f>
        <v>0</v>
      </c>
      <c r="Y11" s="34">
        <f t="shared" ref="Y11:Y27" si="1">SUM(G11:N11)</f>
        <v>70486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40</v>
      </c>
      <c r="G12" s="28">
        <v>54128</v>
      </c>
      <c r="H12" s="29">
        <v>0</v>
      </c>
      <c r="I12" s="29">
        <v>0</v>
      </c>
      <c r="J12" s="29">
        <v>406485</v>
      </c>
      <c r="K12" s="29">
        <v>0</v>
      </c>
      <c r="L12" s="29">
        <v>0</v>
      </c>
      <c r="M12" s="29">
        <v>0</v>
      </c>
      <c r="N12" s="30">
        <v>10728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471341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150000</v>
      </c>
      <c r="L13" s="29">
        <v>0</v>
      </c>
      <c r="M13" s="29">
        <v>0</v>
      </c>
      <c r="N13" s="30">
        <v>7500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157500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46</v>
      </c>
      <c r="F14" s="27" t="s">
        <v>40</v>
      </c>
      <c r="G14" s="28">
        <v>118993</v>
      </c>
      <c r="H14" s="29">
        <v>0</v>
      </c>
      <c r="I14" s="29">
        <v>187339</v>
      </c>
      <c r="J14" s="29">
        <v>0</v>
      </c>
      <c r="K14" s="29">
        <v>0</v>
      </c>
      <c r="L14" s="29">
        <v>0</v>
      </c>
      <c r="M14" s="29">
        <v>0</v>
      </c>
      <c r="N14" s="30">
        <v>27727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334059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46</v>
      </c>
      <c r="F15" s="27" t="s">
        <v>40</v>
      </c>
      <c r="G15" s="28">
        <v>0</v>
      </c>
      <c r="H15" s="29">
        <v>472152</v>
      </c>
      <c r="I15" s="29">
        <v>340000</v>
      </c>
      <c r="J15" s="29">
        <v>0</v>
      </c>
      <c r="K15" s="29">
        <v>0</v>
      </c>
      <c r="L15" s="29">
        <v>0</v>
      </c>
      <c r="M15" s="29">
        <v>0</v>
      </c>
      <c r="N15" s="30">
        <v>73115</v>
      </c>
      <c r="O15" s="31" t="s">
        <v>55</v>
      </c>
      <c r="P15" s="32">
        <v>0</v>
      </c>
      <c r="Q15" s="32">
        <v>0</v>
      </c>
      <c r="R15" s="32">
        <v>12</v>
      </c>
      <c r="S15" s="32">
        <v>11</v>
      </c>
      <c r="T15" s="32">
        <v>8</v>
      </c>
      <c r="U15" s="32">
        <v>0</v>
      </c>
      <c r="V15" s="32">
        <v>0</v>
      </c>
      <c r="W15" s="32">
        <v>0</v>
      </c>
      <c r="X15" s="33">
        <f t="shared" si="0"/>
        <v>31</v>
      </c>
      <c r="Y15" s="34">
        <f t="shared" si="1"/>
        <v>885267</v>
      </c>
    </row>
    <row r="16" spans="1:25" x14ac:dyDescent="0.3">
      <c r="A16" s="25" t="s">
        <v>49</v>
      </c>
      <c r="B16" s="25" t="s">
        <v>56</v>
      </c>
      <c r="C16" s="26" t="s">
        <v>57</v>
      </c>
      <c r="D16" s="26">
        <v>2025</v>
      </c>
      <c r="E16" s="26" t="s">
        <v>46</v>
      </c>
      <c r="F16" s="27" t="s">
        <v>40</v>
      </c>
      <c r="G16" s="28">
        <v>0</v>
      </c>
      <c r="H16" s="29">
        <v>60264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2080</v>
      </c>
      <c r="O16" s="31" t="s">
        <v>55</v>
      </c>
      <c r="P16" s="32">
        <v>0</v>
      </c>
      <c r="Q16" s="32">
        <v>0</v>
      </c>
      <c r="R16" s="32">
        <v>6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6</v>
      </c>
      <c r="Y16" s="34">
        <f t="shared" si="1"/>
        <v>62344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61</v>
      </c>
      <c r="F17" s="27" t="s">
        <v>40</v>
      </c>
      <c r="G17" s="28">
        <v>0</v>
      </c>
      <c r="H17" s="29">
        <v>0</v>
      </c>
      <c r="I17" s="29">
        <v>63640</v>
      </c>
      <c r="J17" s="29">
        <v>0</v>
      </c>
      <c r="K17" s="29">
        <v>0</v>
      </c>
      <c r="L17" s="29">
        <v>0</v>
      </c>
      <c r="M17" s="29">
        <v>0</v>
      </c>
      <c r="N17" s="30">
        <v>6360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70000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</sheetData>
  <autoFilter ref="A10:Y10" xr:uid="{D7ACCA69-6E21-4178-BA80-E553B0910C31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754A326E-A43A-45D8-AF4D-1783D41C39D6}">
      <formula1>"DV, YHDP"</formula1>
    </dataValidation>
    <dataValidation type="list" allowBlank="1" showInputMessage="1" showErrorMessage="1" sqref="O11:O27" xr:uid="{E10C5B16-BEAE-45E1-B1AE-2F15716867C0}">
      <formula1>"FMR, Actual Rent"</formula1>
    </dataValidation>
    <dataValidation type="list" allowBlank="1" showInputMessage="1" showErrorMessage="1" sqref="E11:E27" xr:uid="{8FB1C072-C58B-4FD7-952D-14ED7F12E749}">
      <formula1>"PH, TH, Joint TH &amp; PH-RRH, HMIS, SSO, TRA, PRA, SRA, S+C/SRO"</formula1>
    </dataValidation>
    <dataValidation allowBlank="1" showErrorMessage="1" sqref="A10:Y10" xr:uid="{68744F75-AF4D-434A-8A20-9789CBA29F7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2024-06-13T15:53:07Z</dcterms:created>
  <dcterms:modified xsi:type="dcterms:W3CDTF">2024-06-13T20:07:31Z</dcterms:modified>
</cp:coreProperties>
</file>