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4 Reports/2024 GIW/FY 2024 GIWs - HUD/"/>
    </mc:Choice>
  </mc:AlternateContent>
  <xr:revisionPtr revIDLastSave="1" documentId="13_ncr:1_{374AEBAF-5906-42B6-8122-4459D07AE79B}" xr6:coauthVersionLast="47" xr6:coauthVersionMax="47" xr10:uidLastSave="{7D09225E-6CD2-9F4F-B8B5-854C98308F7A}"/>
  <bookViews>
    <workbookView xWindow="10440" yWindow="5800" windowWidth="29440" windowHeight="16180" xr2:uid="{EFB0E14E-CAEE-46CB-8B37-B84517953E38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2" i="1" l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B5" i="1" s="1"/>
  <c r="C5" i="1" s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 l="1"/>
  <c r="C6" i="1" s="1"/>
  <c r="B7" i="1"/>
</calcChain>
</file>

<file path=xl/sharedStrings.xml><?xml version="1.0" encoding="utf-8"?>
<sst xmlns="http://schemas.openxmlformats.org/spreadsheetml/2006/main" count="381" uniqueCount="195">
  <si>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</si>
  <si>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</si>
  <si>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</si>
  <si>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</si>
  <si>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</si>
  <si>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</si>
  <si>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</si>
  <si>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</si>
  <si>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</si>
  <si>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</si>
  <si>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</si>
  <si>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</si>
  <si>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</si>
  <si>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</si>
  <si>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</si>
  <si>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</si>
  <si>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</si>
  <si>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</si>
  <si>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</si>
  <si>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</si>
  <si>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</si>
  <si>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</si>
  <si>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</si>
  <si>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</si>
  <si>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</si>
  <si>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</si>
  <si>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</si>
  <si>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</si>
  <si>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</si>
  <si>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</si>
  <si>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</si>
  <si>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</si>
  <si>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</si>
  <si>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</si>
  <si>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</si>
  <si>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PA-601</t>
  </si>
  <si>
    <t>Armstrong County Community Action of Pennsylvania</t>
  </si>
  <si>
    <t>PA0274 - Armstrong County Community Action of Pennsylvania -Armstrong County Permanent Supportive Housing Program</t>
  </si>
  <si>
    <t>PA0274L3E012315</t>
  </si>
  <si>
    <t>PH</t>
  </si>
  <si>
    <t/>
  </si>
  <si>
    <t>Pittsburgh</t>
  </si>
  <si>
    <t>Western Pennsylvania CoC</t>
  </si>
  <si>
    <t>Commonwealth of Pennsylvania</t>
  </si>
  <si>
    <t>Victim Outreach Intervention Center</t>
  </si>
  <si>
    <t>PA0280L3E012316</t>
  </si>
  <si>
    <t>Westmoreland Community Action</t>
  </si>
  <si>
    <t>PA0283 - Gallatin School Living Centre</t>
  </si>
  <si>
    <t>PA0283L3E012316</t>
  </si>
  <si>
    <t>TH</t>
  </si>
  <si>
    <t>County of Butler, Human Services</t>
  </si>
  <si>
    <t>PA0287 HOPE Project</t>
  </si>
  <si>
    <t>PA0287L3E012316</t>
  </si>
  <si>
    <t>PA0290 Path Transition Age Project</t>
  </si>
  <si>
    <t>PA0290L3E012316</t>
  </si>
  <si>
    <t>County of Washington</t>
  </si>
  <si>
    <t>PA0291 - Permanent Supportive Housing (PA0291L3E012215)</t>
  </si>
  <si>
    <t>PA0291L3E012316</t>
  </si>
  <si>
    <t>Fayette County Community Action Agency, Inc.</t>
  </si>
  <si>
    <t>PA0292-Lenox Street Apartments</t>
  </si>
  <si>
    <t>PA0292L3E012316</t>
  </si>
  <si>
    <t>PA0296 - Shelter plus Care (PA0296L3E012215)</t>
  </si>
  <si>
    <t>PA0296L3E012316</t>
  </si>
  <si>
    <t>Actual Rent</t>
  </si>
  <si>
    <t>Lawrence County Social Services, Inc.</t>
  </si>
  <si>
    <t>PA0304-NWRHA</t>
  </si>
  <si>
    <t>PA0304L3E012313</t>
  </si>
  <si>
    <t>Cameron/Elk Counties Behavioral &amp; Developmental Programs</t>
  </si>
  <si>
    <t>AHEAD</t>
  </si>
  <si>
    <t>PA0307L3E012316</t>
  </si>
  <si>
    <t>Crawford County Mental Health Awareness Program, Inc</t>
  </si>
  <si>
    <t>PA0308 - Crawford County Housing Advocacy Project</t>
  </si>
  <si>
    <t>PA0308L3E012316</t>
  </si>
  <si>
    <t>SSO</t>
  </si>
  <si>
    <t>PA0309 - Crawford County Shelter plus Care</t>
  </si>
  <si>
    <t>PA0309L3E012316</t>
  </si>
  <si>
    <t>FMR</t>
  </si>
  <si>
    <t>Clarion County Housing Authority</t>
  </si>
  <si>
    <t>Housing for Homeless and Disabled Persons</t>
  </si>
  <si>
    <t>PA0310L3E012316</t>
  </si>
  <si>
    <t>CAPSEA, Inc.</t>
  </si>
  <si>
    <t>PA0311 Housing Plus</t>
  </si>
  <si>
    <t>PA0311L3E012316</t>
  </si>
  <si>
    <t>PA0314-SAFE</t>
  </si>
  <si>
    <t>PA0314L3E012316</t>
  </si>
  <si>
    <t>Community Services of Venango County, Inc.</t>
  </si>
  <si>
    <t>PA0424 Sycamore Commons</t>
  </si>
  <si>
    <t>PA0424L3E012315</t>
  </si>
  <si>
    <t>PA0425-Turning Point</t>
  </si>
  <si>
    <t>PA0425L3E012315</t>
  </si>
  <si>
    <t>PA0428 Commonwealth of PA HMIS (PA-601) FY2023</t>
  </si>
  <si>
    <t>PA0428L3E012315</t>
  </si>
  <si>
    <t>DUBOIS HOUSING AUTHORITY</t>
  </si>
  <si>
    <t>PA0458 DuBois Housing Authority Shelter Plus Care</t>
  </si>
  <si>
    <t>PA0458L3E012309</t>
  </si>
  <si>
    <t>Community Connections of Clearfield/Jefferson Counties</t>
  </si>
  <si>
    <t>Housing First FY23</t>
  </si>
  <si>
    <t>PA0459L3E012312</t>
  </si>
  <si>
    <t>PA0460 - CHAPS Family Housing</t>
  </si>
  <si>
    <t>PA0460L3E012313</t>
  </si>
  <si>
    <t>Northern Cambria Community Development Corporation</t>
  </si>
  <si>
    <t>PA0491 - Chestnut Street Gardens PSH</t>
  </si>
  <si>
    <t>PA0491L3E012314</t>
  </si>
  <si>
    <t>Housing Authority of the County of Butler Inc</t>
  </si>
  <si>
    <t>PA0493 Frankling Court Chronically Homeless</t>
  </si>
  <si>
    <t>PA0493L3E012314</t>
  </si>
  <si>
    <t>PA0495 - Housing Now</t>
  </si>
  <si>
    <t>PA0495L3E012314</t>
  </si>
  <si>
    <t>County of Greene</t>
  </si>
  <si>
    <t>PA0538-Greene County Supportive Housing</t>
  </si>
  <si>
    <t>PA0538L3E012308</t>
  </si>
  <si>
    <t>PA0539 Home Again Butler County</t>
  </si>
  <si>
    <t>PA0539L3E012312</t>
  </si>
  <si>
    <t>Union Mission of Latrobe, Inc.</t>
  </si>
  <si>
    <t>PA0540 - Union Mission Permanent Supportive Housing</t>
  </si>
  <si>
    <t>PA0540L3E012311</t>
  </si>
  <si>
    <t>PA0560-Fairweather Lodge Supportive Housing</t>
  </si>
  <si>
    <t>PA0560L3E012313</t>
  </si>
  <si>
    <t>PA0562 - CHAPS Fairweather Lodge</t>
  </si>
  <si>
    <t>PA0562L3E012313</t>
  </si>
  <si>
    <t>Indiana County Commumity Action Program, Inc.</t>
  </si>
  <si>
    <t>PA0599 PHD Consolidated</t>
  </si>
  <si>
    <t>PA0599L3E012312</t>
  </si>
  <si>
    <t>PA0600 - WCA PSH FY2023</t>
  </si>
  <si>
    <t>PA0600L3E012311</t>
  </si>
  <si>
    <t>Pa0616-Fayette Apartments</t>
  </si>
  <si>
    <t>PA0616L3E012312</t>
  </si>
  <si>
    <t>PA0651-Greene County Shelter Plus Care Project</t>
  </si>
  <si>
    <t>PA0651L3E012311</t>
  </si>
  <si>
    <t>PA0716 - Armstrong County Community Action of Pennsylvania -Armstrong-Fayette Rapid Rehousing Program</t>
  </si>
  <si>
    <t>PA0716L3E012309</t>
  </si>
  <si>
    <t>PA0718-Veterans RRH</t>
  </si>
  <si>
    <t>PA0718L3E012309</t>
  </si>
  <si>
    <t>PA0775-TEAM RRH</t>
  </si>
  <si>
    <t>PA0775L3E012308</t>
  </si>
  <si>
    <t>PA0776 - Armstrong County Community Action of Pennsylvania - Rapid Rehousing Program of Armstrong County</t>
  </si>
  <si>
    <t>PA0776L3E012308</t>
  </si>
  <si>
    <t>Warren-Forest EOC</t>
  </si>
  <si>
    <t>Youngsville Permanent Supportive Housing</t>
  </si>
  <si>
    <t>PA0777L3E012308</t>
  </si>
  <si>
    <t>McKean County Redevelopment &amp; Housing Authority</t>
  </si>
  <si>
    <t>PA0778- Northwest Rapid RRH Combined</t>
  </si>
  <si>
    <t>PA0778L3E012308</t>
  </si>
  <si>
    <t>PA0780-Greene County Rapid Rehousing Project</t>
  </si>
  <si>
    <t>PA0780L3E012308</t>
  </si>
  <si>
    <t>PA0846-Fayette County Rapid Rehousing</t>
  </si>
  <si>
    <t>PA0846L3E012307</t>
  </si>
  <si>
    <t>PA0847L3E012307</t>
  </si>
  <si>
    <t>Warren Permanent Supportive Housing</t>
  </si>
  <si>
    <t>PA0897L3E012306</t>
  </si>
  <si>
    <t>PA0901-My First Place</t>
  </si>
  <si>
    <t>PA0901L3E012306</t>
  </si>
  <si>
    <t>PA0902-Western CoC Coordinated Entry (PA0902L3E012205) PA0902-Western CoC Coordinated Entry</t>
  </si>
  <si>
    <t>PA0902L3E012306</t>
  </si>
  <si>
    <t>Connect, Inc.</t>
  </si>
  <si>
    <t>PA0904-DWEL</t>
  </si>
  <si>
    <t>PA0904L3E012306</t>
  </si>
  <si>
    <t>Crisis Shelter of Lawrence County</t>
  </si>
  <si>
    <t>PA0939 - Arise Joint TH/RRH</t>
  </si>
  <si>
    <t>PA0939L3E012305</t>
  </si>
  <si>
    <t>Joint TH &amp; PH-RRH</t>
  </si>
  <si>
    <t>DV</t>
  </si>
  <si>
    <t>PA0940-DV Coordinated Entry Capacity (PA0940D3E012204) PA0940-DV Coordinated Entry Capacity</t>
  </si>
  <si>
    <t>PA0940D3E012305</t>
  </si>
  <si>
    <t>PA0977-DV Coordinated Entry Integration</t>
  </si>
  <si>
    <t>PA0977D3E012304</t>
  </si>
  <si>
    <t>Washington County Rapid Rehousing One (PA1048T3E012201)</t>
  </si>
  <si>
    <t>PA1048T3E012302</t>
  </si>
  <si>
    <t>PA1053-Connections</t>
  </si>
  <si>
    <t>PA1053Y3E012301</t>
  </si>
  <si>
    <t>YHDP</t>
  </si>
  <si>
    <t>PA1054-Open Doors</t>
  </si>
  <si>
    <t>PA1054Y3E012301</t>
  </si>
  <si>
    <t>PA1055-Passages</t>
  </si>
  <si>
    <t>PA1055Y3E012301</t>
  </si>
  <si>
    <t>PA1056 WCA Host Home FY2023</t>
  </si>
  <si>
    <t>PA1056Y3E012301</t>
  </si>
  <si>
    <t>PA1057 WCA Regional Systems Navigation FY2023</t>
  </si>
  <si>
    <t>PA1057Y3E012301</t>
  </si>
  <si>
    <t>PA1058 Westmoreland County Systems Navigation</t>
  </si>
  <si>
    <t>PA1058Y3E012301</t>
  </si>
  <si>
    <t>PA1059 YHDP WCA TH-RRH Renewal FY2023</t>
  </si>
  <si>
    <t>PA1059Y3E012301</t>
  </si>
  <si>
    <t>Crawford County Coalition on Housing Needs, Inc</t>
  </si>
  <si>
    <t>PA1101- Liberty House PSH</t>
  </si>
  <si>
    <t>PA1101L3E012301</t>
  </si>
  <si>
    <t>Pennsylvania Coalition Against Domestic Violence</t>
  </si>
  <si>
    <t>FY 23 NEW Western PA CoC DV RRH</t>
  </si>
  <si>
    <t>PA1149D3E012300</t>
  </si>
  <si>
    <t>Mon Valley Collaboration</t>
  </si>
  <si>
    <t>PA1150L3E012300</t>
  </si>
  <si>
    <t>Arise DV PHS Project</t>
  </si>
  <si>
    <t>PA1151L3E012300</t>
  </si>
  <si>
    <t>Western PA CoC Coordinated Entry Integration</t>
  </si>
  <si>
    <t>PA1152L3E012300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</si>
</sst>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067B-8B01-4447-B0BE-0559C3650ED4}">
  <sheetPr codeName="Sheet314">
    <pageSetUpPr fitToPage="1"/>
  </sheetPr>
  <dimension ref="A1:Y82"/>
  <sheetViews>
    <sheetView tabSelected="1" zoomScaleNormal="100" workbookViewId="0">
      <pane ySplit="10" topLeftCell="A11" activePane="bottomLeft" state="frozen"/>
      <selection pane="bottomLeft"/>
    </sheetView>
  </sheetViews>
  <sheetFormatPr baseColWidth="10" defaultColWidth="8.83203125" defaultRowHeight="15" x14ac:dyDescent="0.2"/>
  <cols>
    <col min="1" max="2" width="23.83203125" customWidth="1"/>
    <col min="3" max="3" width="17.83203125" customWidth="1"/>
    <col min="4" max="4" width="11.83203125" customWidth="1"/>
    <col min="5" max="6" width="16.83203125" customWidth="1"/>
    <col min="7" max="15" width="11.83203125" customWidth="1"/>
    <col min="16" max="24" width="10.83203125" customWidth="1"/>
    <col min="25" max="25" width="12.83203125" customWidth="1"/>
  </cols>
  <sheetData>
    <row r="1" spans="1:25" ht="15" customHeight="1" x14ac:dyDescent="0.2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2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2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2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2">
      <c r="A5" s="4" t="s">
        <v>4</v>
      </c>
      <c r="B5" s="5">
        <f ca="1">SUMIF(OFFSET(F10,1,0,500,1),"DV",OFFSET(Y10,1,0,500,1))</f>
        <v>1750515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2">
      <c r="A6" s="4" t="s">
        <v>5</v>
      </c>
      <c r="B6" s="5">
        <f ca="1">SUMIF(OFFSET(F10,1,0,500,1),"YHDP",OFFSET(Y10,1,0,500,1))</f>
        <v>1754679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2">
      <c r="A7" s="36" t="s">
        <v>6</v>
      </c>
      <c r="B7" s="9">
        <f ca="1">SUM(OFFSET(Y10,1,0,500,1))</f>
        <v>15651602</v>
      </c>
      <c r="C7" s="10"/>
      <c r="D7" s="10"/>
      <c r="E7" s="10"/>
      <c r="F7" s="10"/>
      <c r="G7" s="10"/>
      <c r="H7" s="11"/>
    </row>
    <row r="8" spans="1:25" ht="15" customHeight="1" x14ac:dyDescent="0.2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2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9" customHeight="1" x14ac:dyDescent="0.2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2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109124</v>
      </c>
      <c r="H11" s="29">
        <v>0</v>
      </c>
      <c r="I11" s="29">
        <v>21041</v>
      </c>
      <c r="J11" s="29">
        <v>8052</v>
      </c>
      <c r="K11" s="29">
        <v>0</v>
      </c>
      <c r="L11" s="29">
        <v>0</v>
      </c>
      <c r="M11" s="29">
        <v>0</v>
      </c>
      <c r="N11" s="30">
        <v>7479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73" si="0">SUM(P11:W11)</f>
        <v>0</v>
      </c>
      <c r="Y11" s="34">
        <f t="shared" ref="Y11:Y73" si="1">SUM(G11:N11)</f>
        <v>145696</v>
      </c>
    </row>
    <row r="12" spans="1:25" x14ac:dyDescent="0.2">
      <c r="A12" s="25" t="s">
        <v>44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312637</v>
      </c>
      <c r="H12" s="29">
        <v>0</v>
      </c>
      <c r="I12" s="29">
        <v>54394</v>
      </c>
      <c r="J12" s="29">
        <v>0</v>
      </c>
      <c r="K12" s="29">
        <v>0</v>
      </c>
      <c r="L12" s="29">
        <v>0</v>
      </c>
      <c r="M12" s="29">
        <v>0</v>
      </c>
      <c r="N12" s="30">
        <v>19660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386691</v>
      </c>
    </row>
    <row r="13" spans="1:25" x14ac:dyDescent="0.2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40</v>
      </c>
      <c r="G13" s="28">
        <v>0</v>
      </c>
      <c r="H13" s="29">
        <v>0</v>
      </c>
      <c r="I13" s="29">
        <v>42885</v>
      </c>
      <c r="J13" s="29">
        <v>75915</v>
      </c>
      <c r="K13" s="29">
        <v>0</v>
      </c>
      <c r="L13" s="29">
        <v>0</v>
      </c>
      <c r="M13" s="29">
        <v>0</v>
      </c>
      <c r="N13" s="30">
        <v>5973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124773</v>
      </c>
    </row>
    <row r="14" spans="1:25" x14ac:dyDescent="0.2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171894</v>
      </c>
      <c r="H14" s="29">
        <v>0</v>
      </c>
      <c r="I14" s="29">
        <v>33020</v>
      </c>
      <c r="J14" s="29">
        <v>0</v>
      </c>
      <c r="K14" s="29">
        <v>0</v>
      </c>
      <c r="L14" s="29">
        <v>0</v>
      </c>
      <c r="M14" s="29">
        <v>0</v>
      </c>
      <c r="N14" s="30">
        <v>7667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212581</v>
      </c>
    </row>
    <row r="15" spans="1:25" x14ac:dyDescent="0.2">
      <c r="A15" s="25" t="s">
        <v>50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90367</v>
      </c>
      <c r="H15" s="29">
        <v>0</v>
      </c>
      <c r="I15" s="29">
        <v>15043</v>
      </c>
      <c r="J15" s="29">
        <v>0</v>
      </c>
      <c r="K15" s="29">
        <v>0</v>
      </c>
      <c r="L15" s="29">
        <v>0</v>
      </c>
      <c r="M15" s="29">
        <v>0</v>
      </c>
      <c r="N15" s="30">
        <v>3575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108985</v>
      </c>
    </row>
    <row r="16" spans="1:25" x14ac:dyDescent="0.2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659976</v>
      </c>
      <c r="H16" s="29">
        <v>0</v>
      </c>
      <c r="I16" s="29">
        <v>121086</v>
      </c>
      <c r="J16" s="29">
        <v>68782</v>
      </c>
      <c r="K16" s="29">
        <v>0</v>
      </c>
      <c r="L16" s="29">
        <v>0</v>
      </c>
      <c r="M16" s="29">
        <v>0</v>
      </c>
      <c r="N16" s="30">
        <v>65945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915789</v>
      </c>
    </row>
    <row r="17" spans="1:25" x14ac:dyDescent="0.2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25720</v>
      </c>
      <c r="J17" s="29">
        <v>44367</v>
      </c>
      <c r="K17" s="29">
        <v>0</v>
      </c>
      <c r="L17" s="29">
        <v>0</v>
      </c>
      <c r="M17" s="29">
        <v>0</v>
      </c>
      <c r="N17" s="30">
        <v>4074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74161</v>
      </c>
    </row>
    <row r="18" spans="1:25" x14ac:dyDescent="0.2">
      <c r="A18" s="25" t="s">
        <v>55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232968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v>12211</v>
      </c>
      <c r="O18" s="31" t="s">
        <v>63</v>
      </c>
      <c r="P18" s="32">
        <v>0</v>
      </c>
      <c r="Q18" s="32">
        <v>0</v>
      </c>
      <c r="R18" s="32">
        <v>16</v>
      </c>
      <c r="S18" s="32">
        <v>3</v>
      </c>
      <c r="T18" s="32">
        <v>2</v>
      </c>
      <c r="U18" s="32">
        <v>1</v>
      </c>
      <c r="V18" s="32">
        <v>0</v>
      </c>
      <c r="W18" s="32">
        <v>0</v>
      </c>
      <c r="X18" s="33">
        <f t="shared" si="0"/>
        <v>22</v>
      </c>
      <c r="Y18" s="34">
        <f t="shared" si="1"/>
        <v>245179</v>
      </c>
    </row>
    <row r="19" spans="1:25" x14ac:dyDescent="0.2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40</v>
      </c>
      <c r="G19" s="28">
        <v>302939</v>
      </c>
      <c r="H19" s="29">
        <v>0</v>
      </c>
      <c r="I19" s="29">
        <v>87000</v>
      </c>
      <c r="J19" s="29">
        <v>0</v>
      </c>
      <c r="K19" s="29">
        <v>0</v>
      </c>
      <c r="L19" s="29">
        <v>0</v>
      </c>
      <c r="M19" s="29">
        <v>0</v>
      </c>
      <c r="N19" s="30">
        <v>33908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423847</v>
      </c>
    </row>
    <row r="20" spans="1:25" x14ac:dyDescent="0.2">
      <c r="A20" s="25" t="s">
        <v>67</v>
      </c>
      <c r="B20" s="25" t="s">
        <v>68</v>
      </c>
      <c r="C20" s="26" t="s">
        <v>69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186744</v>
      </c>
      <c r="I20" s="29">
        <v>8555</v>
      </c>
      <c r="J20" s="29">
        <v>0</v>
      </c>
      <c r="K20" s="29">
        <v>0</v>
      </c>
      <c r="L20" s="29">
        <v>0</v>
      </c>
      <c r="M20" s="29">
        <v>0</v>
      </c>
      <c r="N20" s="30">
        <v>6496</v>
      </c>
      <c r="O20" s="31" t="s">
        <v>63</v>
      </c>
      <c r="P20" s="32">
        <v>0</v>
      </c>
      <c r="Q20" s="32">
        <v>0</v>
      </c>
      <c r="R20" s="32">
        <v>10</v>
      </c>
      <c r="S20" s="32">
        <v>6</v>
      </c>
      <c r="T20" s="32">
        <v>4</v>
      </c>
      <c r="U20" s="32">
        <v>0</v>
      </c>
      <c r="V20" s="32">
        <v>0</v>
      </c>
      <c r="W20" s="32">
        <v>0</v>
      </c>
      <c r="X20" s="33">
        <f t="shared" si="0"/>
        <v>20</v>
      </c>
      <c r="Y20" s="34">
        <f t="shared" si="1"/>
        <v>201795</v>
      </c>
    </row>
    <row r="21" spans="1:25" x14ac:dyDescent="0.2">
      <c r="A21" s="25" t="s">
        <v>70</v>
      </c>
      <c r="B21" s="25" t="s">
        <v>71</v>
      </c>
      <c r="C21" s="26" t="s">
        <v>72</v>
      </c>
      <c r="D21" s="26">
        <v>2025</v>
      </c>
      <c r="E21" s="26" t="s">
        <v>73</v>
      </c>
      <c r="F21" s="27" t="s">
        <v>40</v>
      </c>
      <c r="G21" s="28">
        <v>0</v>
      </c>
      <c r="H21" s="29">
        <v>0</v>
      </c>
      <c r="I21" s="29">
        <v>87413</v>
      </c>
      <c r="J21" s="29">
        <v>0</v>
      </c>
      <c r="K21" s="29">
        <v>0</v>
      </c>
      <c r="L21" s="29">
        <v>0</v>
      </c>
      <c r="M21" s="29">
        <v>0</v>
      </c>
      <c r="N21" s="30">
        <v>6118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93531</v>
      </c>
    </row>
    <row r="22" spans="1:25" x14ac:dyDescent="0.2">
      <c r="A22" s="25" t="s">
        <v>70</v>
      </c>
      <c r="B22" s="25" t="s">
        <v>74</v>
      </c>
      <c r="C22" s="26" t="s">
        <v>75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199056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0">
        <v>10767</v>
      </c>
      <c r="O22" s="31" t="s">
        <v>76</v>
      </c>
      <c r="P22" s="32">
        <v>0</v>
      </c>
      <c r="Q22" s="32">
        <v>0</v>
      </c>
      <c r="R22" s="32">
        <v>26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26</v>
      </c>
      <c r="Y22" s="34">
        <f t="shared" si="1"/>
        <v>209823</v>
      </c>
    </row>
    <row r="23" spans="1:25" x14ac:dyDescent="0.2">
      <c r="A23" s="25" t="s">
        <v>77</v>
      </c>
      <c r="B23" s="25" t="s">
        <v>78</v>
      </c>
      <c r="C23" s="26" t="s">
        <v>79</v>
      </c>
      <c r="D23" s="26">
        <v>2025</v>
      </c>
      <c r="E23" s="26" t="s">
        <v>39</v>
      </c>
      <c r="F23" s="27" t="s">
        <v>40</v>
      </c>
      <c r="G23" s="28">
        <v>82086</v>
      </c>
      <c r="H23" s="29">
        <v>0</v>
      </c>
      <c r="I23" s="29">
        <v>22408</v>
      </c>
      <c r="J23" s="29">
        <v>2750</v>
      </c>
      <c r="K23" s="29">
        <v>0</v>
      </c>
      <c r="L23" s="29">
        <v>0</v>
      </c>
      <c r="M23" s="29">
        <v>0</v>
      </c>
      <c r="N23" s="30">
        <v>3133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110377</v>
      </c>
    </row>
    <row r="24" spans="1:25" x14ac:dyDescent="0.2">
      <c r="A24" s="25" t="s">
        <v>80</v>
      </c>
      <c r="B24" s="25" t="s">
        <v>81</v>
      </c>
      <c r="C24" s="26" t="s">
        <v>82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97548</v>
      </c>
      <c r="I24" s="29">
        <v>39165</v>
      </c>
      <c r="J24" s="29">
        <v>0</v>
      </c>
      <c r="K24" s="29">
        <v>0</v>
      </c>
      <c r="L24" s="29">
        <v>0</v>
      </c>
      <c r="M24" s="29">
        <v>0</v>
      </c>
      <c r="N24" s="30">
        <v>5556</v>
      </c>
      <c r="O24" s="31" t="s">
        <v>63</v>
      </c>
      <c r="P24" s="32">
        <v>0</v>
      </c>
      <c r="Q24" s="32">
        <v>2</v>
      </c>
      <c r="R24" s="32">
        <v>6</v>
      </c>
      <c r="S24" s="32">
        <v>3</v>
      </c>
      <c r="T24" s="32">
        <v>1</v>
      </c>
      <c r="U24" s="32">
        <v>0</v>
      </c>
      <c r="V24" s="32">
        <v>0</v>
      </c>
      <c r="W24" s="32">
        <v>0</v>
      </c>
      <c r="X24" s="33">
        <f t="shared" si="0"/>
        <v>12</v>
      </c>
      <c r="Y24" s="34">
        <f t="shared" si="1"/>
        <v>142269</v>
      </c>
    </row>
    <row r="25" spans="1:25" x14ac:dyDescent="0.2">
      <c r="A25" s="25" t="s">
        <v>64</v>
      </c>
      <c r="B25" s="25" t="s">
        <v>83</v>
      </c>
      <c r="C25" s="26" t="s">
        <v>84</v>
      </c>
      <c r="D25" s="26">
        <v>2025</v>
      </c>
      <c r="E25" s="26" t="s">
        <v>73</v>
      </c>
      <c r="F25" s="27" t="s">
        <v>40</v>
      </c>
      <c r="G25" s="28">
        <v>0</v>
      </c>
      <c r="H25" s="29">
        <v>0</v>
      </c>
      <c r="I25" s="29">
        <v>36940</v>
      </c>
      <c r="J25" s="29">
        <v>0</v>
      </c>
      <c r="K25" s="29">
        <v>0</v>
      </c>
      <c r="L25" s="29">
        <v>0</v>
      </c>
      <c r="M25" s="29">
        <v>0</v>
      </c>
      <c r="N25" s="30">
        <v>3694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40634</v>
      </c>
    </row>
    <row r="26" spans="1:25" x14ac:dyDescent="0.2">
      <c r="A26" s="25" t="s">
        <v>85</v>
      </c>
      <c r="B26" s="25" t="s">
        <v>86</v>
      </c>
      <c r="C26" s="26" t="s">
        <v>87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12404</v>
      </c>
      <c r="J26" s="29">
        <v>52505</v>
      </c>
      <c r="K26" s="29">
        <v>0</v>
      </c>
      <c r="L26" s="29">
        <v>0</v>
      </c>
      <c r="M26" s="29">
        <v>0</v>
      </c>
      <c r="N26" s="30">
        <v>5766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70675</v>
      </c>
    </row>
    <row r="27" spans="1:25" x14ac:dyDescent="0.2">
      <c r="A27" s="25" t="s">
        <v>64</v>
      </c>
      <c r="B27" s="25" t="s">
        <v>88</v>
      </c>
      <c r="C27" s="26" t="s">
        <v>89</v>
      </c>
      <c r="D27" s="26">
        <v>2025</v>
      </c>
      <c r="E27" s="26" t="s">
        <v>39</v>
      </c>
      <c r="F27" s="27" t="s">
        <v>40</v>
      </c>
      <c r="G27" s="28">
        <v>134396</v>
      </c>
      <c r="H27" s="29">
        <v>0</v>
      </c>
      <c r="I27" s="29">
        <v>93766</v>
      </c>
      <c r="J27" s="29">
        <v>9404</v>
      </c>
      <c r="K27" s="29">
        <v>0</v>
      </c>
      <c r="L27" s="29">
        <v>0</v>
      </c>
      <c r="M27" s="29">
        <v>0</v>
      </c>
      <c r="N27" s="30">
        <v>21343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258909</v>
      </c>
    </row>
    <row r="28" spans="1:25" x14ac:dyDescent="0.2">
      <c r="A28" s="25" t="s">
        <v>43</v>
      </c>
      <c r="B28" s="25" t="s">
        <v>90</v>
      </c>
      <c r="C28" s="26" t="s">
        <v>91</v>
      </c>
      <c r="D28" s="26">
        <v>2025</v>
      </c>
      <c r="E28" s="26" t="s">
        <v>20</v>
      </c>
      <c r="F28" s="27" t="s">
        <v>40</v>
      </c>
      <c r="G28" s="28">
        <v>0</v>
      </c>
      <c r="H28" s="29">
        <v>0</v>
      </c>
      <c r="I28" s="29">
        <v>0</v>
      </c>
      <c r="J28" s="29">
        <v>0</v>
      </c>
      <c r="K28" s="29">
        <v>216094</v>
      </c>
      <c r="L28" s="29">
        <v>0</v>
      </c>
      <c r="M28" s="29">
        <v>0</v>
      </c>
      <c r="N28" s="30">
        <v>16218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232312</v>
      </c>
    </row>
    <row r="29" spans="1:25" x14ac:dyDescent="0.2">
      <c r="A29" s="25" t="s">
        <v>92</v>
      </c>
      <c r="B29" s="25" t="s">
        <v>93</v>
      </c>
      <c r="C29" s="26" t="s">
        <v>94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345540</v>
      </c>
      <c r="I29" s="29">
        <v>30000</v>
      </c>
      <c r="J29" s="29">
        <v>0</v>
      </c>
      <c r="K29" s="29">
        <v>0</v>
      </c>
      <c r="L29" s="29">
        <v>0</v>
      </c>
      <c r="M29" s="29">
        <v>0</v>
      </c>
      <c r="N29" s="30">
        <v>34903</v>
      </c>
      <c r="O29" s="31" t="s">
        <v>76</v>
      </c>
      <c r="P29" s="32">
        <v>0</v>
      </c>
      <c r="Q29" s="32">
        <v>0</v>
      </c>
      <c r="R29" s="32">
        <v>26</v>
      </c>
      <c r="S29" s="32">
        <v>3</v>
      </c>
      <c r="T29" s="32">
        <v>5</v>
      </c>
      <c r="U29" s="32">
        <v>3</v>
      </c>
      <c r="V29" s="32">
        <v>0</v>
      </c>
      <c r="W29" s="32">
        <v>0</v>
      </c>
      <c r="X29" s="33">
        <f t="shared" si="0"/>
        <v>37</v>
      </c>
      <c r="Y29" s="34">
        <f t="shared" si="1"/>
        <v>410443</v>
      </c>
    </row>
    <row r="30" spans="1:25" x14ac:dyDescent="0.2">
      <c r="A30" s="25" t="s">
        <v>95</v>
      </c>
      <c r="B30" s="25" t="s">
        <v>96</v>
      </c>
      <c r="C30" s="26" t="s">
        <v>97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96240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0">
        <v>4878</v>
      </c>
      <c r="O30" s="31" t="s">
        <v>63</v>
      </c>
      <c r="P30" s="32">
        <v>0</v>
      </c>
      <c r="Q30" s="32">
        <v>0</v>
      </c>
      <c r="R30" s="32">
        <v>9</v>
      </c>
      <c r="S30" s="32">
        <v>1</v>
      </c>
      <c r="T30" s="32">
        <v>2</v>
      </c>
      <c r="U30" s="32">
        <v>0</v>
      </c>
      <c r="V30" s="32">
        <v>0</v>
      </c>
      <c r="W30" s="32">
        <v>0</v>
      </c>
      <c r="X30" s="33">
        <f t="shared" si="0"/>
        <v>12</v>
      </c>
      <c r="Y30" s="34">
        <f t="shared" si="1"/>
        <v>101118</v>
      </c>
    </row>
    <row r="31" spans="1:25" x14ac:dyDescent="0.2">
      <c r="A31" s="25" t="s">
        <v>70</v>
      </c>
      <c r="B31" s="25" t="s">
        <v>98</v>
      </c>
      <c r="C31" s="26" t="s">
        <v>99</v>
      </c>
      <c r="D31" s="26">
        <v>2025</v>
      </c>
      <c r="E31" s="26" t="s">
        <v>39</v>
      </c>
      <c r="F31" s="27" t="s">
        <v>40</v>
      </c>
      <c r="G31" s="28">
        <v>45697</v>
      </c>
      <c r="H31" s="29">
        <v>0</v>
      </c>
      <c r="I31" s="29">
        <v>0</v>
      </c>
      <c r="J31" s="29">
        <v>5409</v>
      </c>
      <c r="K31" s="29">
        <v>0</v>
      </c>
      <c r="L31" s="29">
        <v>0</v>
      </c>
      <c r="M31" s="29">
        <v>0</v>
      </c>
      <c r="N31" s="30">
        <v>2645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53751</v>
      </c>
    </row>
    <row r="32" spans="1:25" x14ac:dyDescent="0.2">
      <c r="A32" s="25" t="s">
        <v>100</v>
      </c>
      <c r="B32" s="25" t="s">
        <v>101</v>
      </c>
      <c r="C32" s="26" t="s">
        <v>102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24928</v>
      </c>
      <c r="J32" s="29">
        <v>105395</v>
      </c>
      <c r="K32" s="29">
        <v>0</v>
      </c>
      <c r="L32" s="29">
        <v>0</v>
      </c>
      <c r="M32" s="29">
        <v>0</v>
      </c>
      <c r="N32" s="30">
        <v>7376</v>
      </c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137699</v>
      </c>
    </row>
    <row r="33" spans="1:25" x14ac:dyDescent="0.2">
      <c r="A33" s="25" t="s">
        <v>103</v>
      </c>
      <c r="B33" s="25" t="s">
        <v>104</v>
      </c>
      <c r="C33" s="26" t="s">
        <v>105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0</v>
      </c>
      <c r="I33" s="29">
        <v>35737</v>
      </c>
      <c r="J33" s="29">
        <v>16689</v>
      </c>
      <c r="K33" s="29">
        <v>0</v>
      </c>
      <c r="L33" s="29">
        <v>0</v>
      </c>
      <c r="M33" s="29">
        <v>0</v>
      </c>
      <c r="N33" s="30">
        <v>2497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54923</v>
      </c>
    </row>
    <row r="34" spans="1:25" x14ac:dyDescent="0.2">
      <c r="A34" s="25" t="s">
        <v>70</v>
      </c>
      <c r="B34" s="25" t="s">
        <v>106</v>
      </c>
      <c r="C34" s="26" t="s">
        <v>107</v>
      </c>
      <c r="D34" s="26">
        <v>2025</v>
      </c>
      <c r="E34" s="26" t="s">
        <v>39</v>
      </c>
      <c r="F34" s="27" t="s">
        <v>40</v>
      </c>
      <c r="G34" s="28">
        <v>129189</v>
      </c>
      <c r="H34" s="29">
        <v>0</v>
      </c>
      <c r="I34" s="29">
        <v>52603</v>
      </c>
      <c r="J34" s="29">
        <v>15180</v>
      </c>
      <c r="K34" s="29">
        <v>0</v>
      </c>
      <c r="L34" s="29">
        <v>0</v>
      </c>
      <c r="M34" s="29">
        <v>0</v>
      </c>
      <c r="N34" s="30">
        <v>12571</v>
      </c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209543</v>
      </c>
    </row>
    <row r="35" spans="1:25" x14ac:dyDescent="0.2">
      <c r="A35" s="25" t="s">
        <v>108</v>
      </c>
      <c r="B35" s="25" t="s">
        <v>109</v>
      </c>
      <c r="C35" s="26" t="s">
        <v>110</v>
      </c>
      <c r="D35" s="26">
        <v>2025</v>
      </c>
      <c r="E35" s="26" t="s">
        <v>39</v>
      </c>
      <c r="F35" s="27" t="s">
        <v>40</v>
      </c>
      <c r="G35" s="28">
        <v>117592</v>
      </c>
      <c r="H35" s="29">
        <v>0</v>
      </c>
      <c r="I35" s="29">
        <v>50283</v>
      </c>
      <c r="J35" s="29">
        <v>21905</v>
      </c>
      <c r="K35" s="29">
        <v>0</v>
      </c>
      <c r="L35" s="29">
        <v>0</v>
      </c>
      <c r="M35" s="29">
        <v>0</v>
      </c>
      <c r="N35" s="30">
        <v>10827</v>
      </c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200607</v>
      </c>
    </row>
    <row r="36" spans="1:25" x14ac:dyDescent="0.2">
      <c r="A36" s="25" t="s">
        <v>50</v>
      </c>
      <c r="B36" s="25" t="s">
        <v>111</v>
      </c>
      <c r="C36" s="26" t="s">
        <v>112</v>
      </c>
      <c r="D36" s="26">
        <v>2025</v>
      </c>
      <c r="E36" s="26" t="s">
        <v>39</v>
      </c>
      <c r="F36" s="27" t="s">
        <v>40</v>
      </c>
      <c r="G36" s="28">
        <v>189577</v>
      </c>
      <c r="H36" s="29">
        <v>0</v>
      </c>
      <c r="I36" s="29">
        <v>21631</v>
      </c>
      <c r="J36" s="29">
        <v>0</v>
      </c>
      <c r="K36" s="29">
        <v>0</v>
      </c>
      <c r="L36" s="29">
        <v>0</v>
      </c>
      <c r="M36" s="29">
        <v>0</v>
      </c>
      <c r="N36" s="30">
        <v>6884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218092</v>
      </c>
    </row>
    <row r="37" spans="1:25" x14ac:dyDescent="0.2">
      <c r="A37" s="25" t="s">
        <v>113</v>
      </c>
      <c r="B37" s="25" t="s">
        <v>114</v>
      </c>
      <c r="C37" s="26" t="s">
        <v>115</v>
      </c>
      <c r="D37" s="26">
        <v>2025</v>
      </c>
      <c r="E37" s="26" t="s">
        <v>39</v>
      </c>
      <c r="F37" s="27" t="s">
        <v>40</v>
      </c>
      <c r="G37" s="28">
        <v>162822</v>
      </c>
      <c r="H37" s="29">
        <v>0</v>
      </c>
      <c r="I37" s="29">
        <v>65013</v>
      </c>
      <c r="J37" s="29">
        <v>48791</v>
      </c>
      <c r="K37" s="29">
        <v>0</v>
      </c>
      <c r="L37" s="29">
        <v>0</v>
      </c>
      <c r="M37" s="29">
        <v>0</v>
      </c>
      <c r="N37" s="30">
        <v>15085</v>
      </c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291711</v>
      </c>
    </row>
    <row r="38" spans="1:25" x14ac:dyDescent="0.2">
      <c r="A38" s="25" t="s">
        <v>58</v>
      </c>
      <c r="B38" s="25" t="s">
        <v>116</v>
      </c>
      <c r="C38" s="26" t="s">
        <v>117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0</v>
      </c>
      <c r="I38" s="29">
        <v>11065</v>
      </c>
      <c r="J38" s="29">
        <v>15203</v>
      </c>
      <c r="K38" s="29">
        <v>0</v>
      </c>
      <c r="L38" s="29">
        <v>0</v>
      </c>
      <c r="M38" s="29">
        <v>0</v>
      </c>
      <c r="N38" s="30">
        <v>1553</v>
      </c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27821</v>
      </c>
    </row>
    <row r="39" spans="1:25" x14ac:dyDescent="0.2">
      <c r="A39" s="25" t="s">
        <v>70</v>
      </c>
      <c r="B39" s="25" t="s">
        <v>118</v>
      </c>
      <c r="C39" s="26" t="s">
        <v>119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0</v>
      </c>
      <c r="I39" s="29">
        <v>0</v>
      </c>
      <c r="J39" s="29">
        <v>22755</v>
      </c>
      <c r="K39" s="29">
        <v>0</v>
      </c>
      <c r="L39" s="29">
        <v>0</v>
      </c>
      <c r="M39" s="29">
        <v>0</v>
      </c>
      <c r="N39" s="30">
        <v>1143</v>
      </c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23898</v>
      </c>
    </row>
    <row r="40" spans="1:25" x14ac:dyDescent="0.2">
      <c r="A40" s="25" t="s">
        <v>120</v>
      </c>
      <c r="B40" s="25" t="s">
        <v>121</v>
      </c>
      <c r="C40" s="26" t="s">
        <v>122</v>
      </c>
      <c r="D40" s="26">
        <v>2025</v>
      </c>
      <c r="E40" s="26" t="s">
        <v>39</v>
      </c>
      <c r="F40" s="27" t="s">
        <v>40</v>
      </c>
      <c r="G40" s="28">
        <v>101529</v>
      </c>
      <c r="H40" s="29">
        <v>0</v>
      </c>
      <c r="I40" s="29">
        <v>9741</v>
      </c>
      <c r="J40" s="29">
        <v>0</v>
      </c>
      <c r="K40" s="29">
        <v>0</v>
      </c>
      <c r="L40" s="29">
        <v>0</v>
      </c>
      <c r="M40" s="29">
        <v>0</v>
      </c>
      <c r="N40" s="30">
        <v>3982</v>
      </c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115252</v>
      </c>
    </row>
    <row r="41" spans="1:25" x14ac:dyDescent="0.2">
      <c r="A41" s="25" t="s">
        <v>46</v>
      </c>
      <c r="B41" s="25" t="s">
        <v>123</v>
      </c>
      <c r="C41" s="26" t="s">
        <v>124</v>
      </c>
      <c r="D41" s="26">
        <v>2025</v>
      </c>
      <c r="E41" s="26" t="s">
        <v>39</v>
      </c>
      <c r="F41" s="27" t="s">
        <v>40</v>
      </c>
      <c r="G41" s="28">
        <v>288780</v>
      </c>
      <c r="H41" s="29">
        <v>0</v>
      </c>
      <c r="I41" s="29">
        <v>196874</v>
      </c>
      <c r="J41" s="29">
        <v>108085</v>
      </c>
      <c r="K41" s="29">
        <v>0</v>
      </c>
      <c r="L41" s="29">
        <v>0</v>
      </c>
      <c r="M41" s="29">
        <v>0</v>
      </c>
      <c r="N41" s="30">
        <v>30219</v>
      </c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623958</v>
      </c>
    </row>
    <row r="42" spans="1:25" x14ac:dyDescent="0.2">
      <c r="A42" s="25" t="s">
        <v>58</v>
      </c>
      <c r="B42" s="25" t="s">
        <v>125</v>
      </c>
      <c r="C42" s="26" t="s">
        <v>126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0</v>
      </c>
      <c r="I42" s="29">
        <v>0</v>
      </c>
      <c r="J42" s="29">
        <v>120371</v>
      </c>
      <c r="K42" s="29">
        <v>0</v>
      </c>
      <c r="L42" s="29">
        <v>0</v>
      </c>
      <c r="M42" s="29">
        <v>0</v>
      </c>
      <c r="N42" s="30">
        <v>6170</v>
      </c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126541</v>
      </c>
    </row>
    <row r="43" spans="1:25" x14ac:dyDescent="0.2">
      <c r="A43" s="25" t="s">
        <v>108</v>
      </c>
      <c r="B43" s="25" t="s">
        <v>127</v>
      </c>
      <c r="C43" s="26" t="s">
        <v>128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53472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30">
        <v>2661</v>
      </c>
      <c r="O43" s="31" t="s">
        <v>63</v>
      </c>
      <c r="P43" s="32">
        <v>0</v>
      </c>
      <c r="Q43" s="32">
        <v>0</v>
      </c>
      <c r="R43" s="32">
        <v>6</v>
      </c>
      <c r="S43" s="32">
        <v>2</v>
      </c>
      <c r="T43" s="32">
        <v>0</v>
      </c>
      <c r="U43" s="32">
        <v>0</v>
      </c>
      <c r="V43" s="32">
        <v>0</v>
      </c>
      <c r="W43" s="32">
        <v>0</v>
      </c>
      <c r="X43" s="33">
        <f t="shared" si="0"/>
        <v>8</v>
      </c>
      <c r="Y43" s="34">
        <f t="shared" si="1"/>
        <v>56133</v>
      </c>
    </row>
    <row r="44" spans="1:25" x14ac:dyDescent="0.2">
      <c r="A44" s="25" t="s">
        <v>36</v>
      </c>
      <c r="B44" s="25" t="s">
        <v>129</v>
      </c>
      <c r="C44" s="26" t="s">
        <v>130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97068</v>
      </c>
      <c r="I44" s="29">
        <v>27713</v>
      </c>
      <c r="J44" s="29">
        <v>0</v>
      </c>
      <c r="K44" s="29">
        <v>0</v>
      </c>
      <c r="L44" s="29">
        <v>0</v>
      </c>
      <c r="M44" s="29">
        <v>0</v>
      </c>
      <c r="N44" s="30">
        <v>6638</v>
      </c>
      <c r="O44" s="31" t="s">
        <v>76</v>
      </c>
      <c r="P44" s="32">
        <v>0</v>
      </c>
      <c r="Q44" s="32">
        <v>0</v>
      </c>
      <c r="R44" s="32">
        <v>0</v>
      </c>
      <c r="S44" s="32">
        <v>0</v>
      </c>
      <c r="T44" s="32">
        <v>3</v>
      </c>
      <c r="U44" s="32">
        <v>3</v>
      </c>
      <c r="V44" s="32">
        <v>0</v>
      </c>
      <c r="W44" s="32">
        <v>0</v>
      </c>
      <c r="X44" s="33">
        <f t="shared" si="0"/>
        <v>6</v>
      </c>
      <c r="Y44" s="34">
        <f t="shared" si="1"/>
        <v>131419</v>
      </c>
    </row>
    <row r="45" spans="1:25" x14ac:dyDescent="0.2">
      <c r="A45" s="25" t="s">
        <v>64</v>
      </c>
      <c r="B45" s="25" t="s">
        <v>131</v>
      </c>
      <c r="C45" s="26" t="s">
        <v>132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59520</v>
      </c>
      <c r="I45" s="29">
        <v>15001</v>
      </c>
      <c r="J45" s="29">
        <v>0</v>
      </c>
      <c r="K45" s="29">
        <v>0</v>
      </c>
      <c r="L45" s="29">
        <v>0</v>
      </c>
      <c r="M45" s="29">
        <v>0</v>
      </c>
      <c r="N45" s="30">
        <v>5440</v>
      </c>
      <c r="O45" s="31" t="s">
        <v>63</v>
      </c>
      <c r="P45" s="32">
        <v>0</v>
      </c>
      <c r="Q45" s="32">
        <v>0</v>
      </c>
      <c r="R45" s="32">
        <v>0</v>
      </c>
      <c r="S45" s="32">
        <v>0</v>
      </c>
      <c r="T45" s="32">
        <v>5</v>
      </c>
      <c r="U45" s="32">
        <v>0</v>
      </c>
      <c r="V45" s="32">
        <v>0</v>
      </c>
      <c r="W45" s="32">
        <v>0</v>
      </c>
      <c r="X45" s="33">
        <f t="shared" si="0"/>
        <v>5</v>
      </c>
      <c r="Y45" s="34">
        <f t="shared" si="1"/>
        <v>79961</v>
      </c>
    </row>
    <row r="46" spans="1:25" x14ac:dyDescent="0.2">
      <c r="A46" s="25" t="s">
        <v>64</v>
      </c>
      <c r="B46" s="25" t="s">
        <v>133</v>
      </c>
      <c r="C46" s="26" t="s">
        <v>134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47412</v>
      </c>
      <c r="I46" s="29">
        <v>29549</v>
      </c>
      <c r="J46" s="29">
        <v>0</v>
      </c>
      <c r="K46" s="29">
        <v>0</v>
      </c>
      <c r="L46" s="29">
        <v>0</v>
      </c>
      <c r="M46" s="29">
        <v>0</v>
      </c>
      <c r="N46" s="30">
        <v>6827</v>
      </c>
      <c r="O46" s="31" t="s">
        <v>63</v>
      </c>
      <c r="P46" s="32">
        <v>0</v>
      </c>
      <c r="Q46" s="32">
        <v>0</v>
      </c>
      <c r="R46" s="32">
        <v>0</v>
      </c>
      <c r="S46" s="32">
        <v>2</v>
      </c>
      <c r="T46" s="32">
        <v>3</v>
      </c>
      <c r="U46" s="32">
        <v>0</v>
      </c>
      <c r="V46" s="32">
        <v>0</v>
      </c>
      <c r="W46" s="32">
        <v>0</v>
      </c>
      <c r="X46" s="33">
        <f t="shared" si="0"/>
        <v>5</v>
      </c>
      <c r="Y46" s="34">
        <f t="shared" si="1"/>
        <v>83788</v>
      </c>
    </row>
    <row r="47" spans="1:25" x14ac:dyDescent="0.2">
      <c r="A47" s="25" t="s">
        <v>36</v>
      </c>
      <c r="B47" s="25" t="s">
        <v>135</v>
      </c>
      <c r="C47" s="26" t="s">
        <v>136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89940</v>
      </c>
      <c r="I47" s="29">
        <v>58707</v>
      </c>
      <c r="J47" s="29">
        <v>0</v>
      </c>
      <c r="K47" s="29">
        <v>0</v>
      </c>
      <c r="L47" s="29">
        <v>0</v>
      </c>
      <c r="M47" s="29">
        <v>0</v>
      </c>
      <c r="N47" s="30">
        <v>8523</v>
      </c>
      <c r="O47" s="31" t="s">
        <v>76</v>
      </c>
      <c r="P47" s="32">
        <v>0</v>
      </c>
      <c r="Q47" s="32">
        <v>0</v>
      </c>
      <c r="R47" s="32">
        <v>8</v>
      </c>
      <c r="S47" s="32">
        <v>1</v>
      </c>
      <c r="T47" s="32">
        <v>1</v>
      </c>
      <c r="U47" s="32">
        <v>0</v>
      </c>
      <c r="V47" s="32">
        <v>0</v>
      </c>
      <c r="W47" s="32">
        <v>0</v>
      </c>
      <c r="X47" s="33">
        <f t="shared" si="0"/>
        <v>10</v>
      </c>
      <c r="Y47" s="34">
        <f t="shared" si="1"/>
        <v>157170</v>
      </c>
    </row>
    <row r="48" spans="1:25" x14ac:dyDescent="0.2">
      <c r="A48" s="25" t="s">
        <v>137</v>
      </c>
      <c r="B48" s="25" t="s">
        <v>138</v>
      </c>
      <c r="C48" s="26" t="s">
        <v>139</v>
      </c>
      <c r="D48" s="26">
        <v>2025</v>
      </c>
      <c r="E48" s="26" t="s">
        <v>39</v>
      </c>
      <c r="F48" s="27" t="s">
        <v>40</v>
      </c>
      <c r="G48" s="28">
        <v>0</v>
      </c>
      <c r="H48" s="29">
        <v>0</v>
      </c>
      <c r="I48" s="29">
        <v>20883</v>
      </c>
      <c r="J48" s="29">
        <v>29437</v>
      </c>
      <c r="K48" s="29">
        <v>0</v>
      </c>
      <c r="L48" s="29">
        <v>0</v>
      </c>
      <c r="M48" s="29">
        <v>0</v>
      </c>
      <c r="N48" s="30">
        <v>4261</v>
      </c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54581</v>
      </c>
    </row>
    <row r="49" spans="1:25" x14ac:dyDescent="0.2">
      <c r="A49" s="25" t="s">
        <v>140</v>
      </c>
      <c r="B49" s="25" t="s">
        <v>141</v>
      </c>
      <c r="C49" s="26" t="s">
        <v>142</v>
      </c>
      <c r="D49" s="26">
        <v>2025</v>
      </c>
      <c r="E49" s="26" t="s">
        <v>39</v>
      </c>
      <c r="F49" s="27" t="s">
        <v>40</v>
      </c>
      <c r="G49" s="28">
        <v>0</v>
      </c>
      <c r="H49" s="29">
        <v>485388</v>
      </c>
      <c r="I49" s="29">
        <v>126385</v>
      </c>
      <c r="J49" s="29">
        <v>0</v>
      </c>
      <c r="K49" s="29">
        <v>0</v>
      </c>
      <c r="L49" s="29">
        <v>0</v>
      </c>
      <c r="M49" s="29">
        <v>0</v>
      </c>
      <c r="N49" s="30">
        <v>51046</v>
      </c>
      <c r="O49" s="31" t="s">
        <v>76</v>
      </c>
      <c r="P49" s="32">
        <v>0</v>
      </c>
      <c r="Q49" s="32">
        <v>15</v>
      </c>
      <c r="R49" s="32">
        <v>17</v>
      </c>
      <c r="S49" s="32">
        <v>17</v>
      </c>
      <c r="T49" s="32">
        <v>6</v>
      </c>
      <c r="U49" s="32">
        <v>0</v>
      </c>
      <c r="V49" s="32">
        <v>0</v>
      </c>
      <c r="W49" s="32">
        <v>0</v>
      </c>
      <c r="X49" s="33">
        <f t="shared" si="0"/>
        <v>55</v>
      </c>
      <c r="Y49" s="34">
        <f t="shared" si="1"/>
        <v>662819</v>
      </c>
    </row>
    <row r="50" spans="1:25" x14ac:dyDescent="0.2">
      <c r="A50" s="25" t="s">
        <v>108</v>
      </c>
      <c r="B50" s="25" t="s">
        <v>143</v>
      </c>
      <c r="C50" s="26" t="s">
        <v>144</v>
      </c>
      <c r="D50" s="26">
        <v>2025</v>
      </c>
      <c r="E50" s="26" t="s">
        <v>39</v>
      </c>
      <c r="F50" s="27" t="s">
        <v>40</v>
      </c>
      <c r="G50" s="28">
        <v>0</v>
      </c>
      <c r="H50" s="29">
        <v>102444</v>
      </c>
      <c r="I50" s="29">
        <v>79581</v>
      </c>
      <c r="J50" s="29">
        <v>0</v>
      </c>
      <c r="K50" s="29">
        <v>0</v>
      </c>
      <c r="L50" s="29">
        <v>0</v>
      </c>
      <c r="M50" s="29">
        <v>3000</v>
      </c>
      <c r="N50" s="30">
        <v>10300</v>
      </c>
      <c r="O50" s="31" t="s">
        <v>76</v>
      </c>
      <c r="P50" s="32">
        <v>0</v>
      </c>
      <c r="Q50" s="32">
        <v>0</v>
      </c>
      <c r="R50" s="32">
        <v>7</v>
      </c>
      <c r="S50" s="32">
        <v>1</v>
      </c>
      <c r="T50" s="32">
        <v>0</v>
      </c>
      <c r="U50" s="32">
        <v>0</v>
      </c>
      <c r="V50" s="32">
        <v>0</v>
      </c>
      <c r="W50" s="32">
        <v>0</v>
      </c>
      <c r="X50" s="33">
        <f t="shared" si="0"/>
        <v>8</v>
      </c>
      <c r="Y50" s="34">
        <f t="shared" si="1"/>
        <v>195325</v>
      </c>
    </row>
    <row r="51" spans="1:25" x14ac:dyDescent="0.2">
      <c r="A51" s="25" t="s">
        <v>58</v>
      </c>
      <c r="B51" s="25" t="s">
        <v>145</v>
      </c>
      <c r="C51" s="26" t="s">
        <v>146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52320</v>
      </c>
      <c r="I51" s="29">
        <v>16172</v>
      </c>
      <c r="J51" s="29">
        <v>0</v>
      </c>
      <c r="K51" s="29">
        <v>0</v>
      </c>
      <c r="L51" s="29">
        <v>0</v>
      </c>
      <c r="M51" s="29">
        <v>0</v>
      </c>
      <c r="N51" s="30">
        <v>5561</v>
      </c>
      <c r="O51" s="31" t="s">
        <v>76</v>
      </c>
      <c r="P51" s="32">
        <v>0</v>
      </c>
      <c r="Q51" s="32">
        <v>0</v>
      </c>
      <c r="R51" s="32">
        <v>0</v>
      </c>
      <c r="S51" s="32">
        <v>4</v>
      </c>
      <c r="T51" s="32">
        <v>0</v>
      </c>
      <c r="U51" s="32">
        <v>0</v>
      </c>
      <c r="V51" s="32">
        <v>0</v>
      </c>
      <c r="W51" s="32">
        <v>0</v>
      </c>
      <c r="X51" s="33">
        <f t="shared" si="0"/>
        <v>4</v>
      </c>
      <c r="Y51" s="34">
        <f t="shared" si="1"/>
        <v>74053</v>
      </c>
    </row>
    <row r="52" spans="1:25" x14ac:dyDescent="0.2">
      <c r="A52" s="25" t="s">
        <v>58</v>
      </c>
      <c r="B52" s="25" t="s">
        <v>58</v>
      </c>
      <c r="C52" s="26" t="s">
        <v>147</v>
      </c>
      <c r="D52" s="26">
        <v>2025</v>
      </c>
      <c r="E52" s="26" t="s">
        <v>39</v>
      </c>
      <c r="F52" s="27" t="s">
        <v>40</v>
      </c>
      <c r="G52" s="28">
        <v>0</v>
      </c>
      <c r="H52" s="29">
        <v>608736</v>
      </c>
      <c r="I52" s="29">
        <v>482109</v>
      </c>
      <c r="J52" s="29">
        <v>0</v>
      </c>
      <c r="K52" s="29">
        <v>500</v>
      </c>
      <c r="L52" s="29">
        <v>0</v>
      </c>
      <c r="M52" s="29">
        <v>0</v>
      </c>
      <c r="N52" s="30">
        <v>94600</v>
      </c>
      <c r="O52" s="31" t="s">
        <v>76</v>
      </c>
      <c r="P52" s="32">
        <v>0</v>
      </c>
      <c r="Q52" s="32">
        <v>0</v>
      </c>
      <c r="R52" s="32">
        <v>20</v>
      </c>
      <c r="S52" s="32">
        <v>17</v>
      </c>
      <c r="T52" s="32">
        <v>8</v>
      </c>
      <c r="U52" s="32">
        <v>2</v>
      </c>
      <c r="V52" s="32">
        <v>0</v>
      </c>
      <c r="W52" s="32">
        <v>0</v>
      </c>
      <c r="X52" s="33">
        <f t="shared" si="0"/>
        <v>47</v>
      </c>
      <c r="Y52" s="34">
        <f t="shared" si="1"/>
        <v>1185945</v>
      </c>
    </row>
    <row r="53" spans="1:25" x14ac:dyDescent="0.2">
      <c r="A53" s="25" t="s">
        <v>137</v>
      </c>
      <c r="B53" s="25" t="s">
        <v>148</v>
      </c>
      <c r="C53" s="26" t="s">
        <v>149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0</v>
      </c>
      <c r="I53" s="29">
        <v>23395</v>
      </c>
      <c r="J53" s="29">
        <v>31833</v>
      </c>
      <c r="K53" s="29">
        <v>0</v>
      </c>
      <c r="L53" s="29">
        <v>0</v>
      </c>
      <c r="M53" s="29">
        <v>0</v>
      </c>
      <c r="N53" s="30">
        <v>4500</v>
      </c>
      <c r="O53" s="31"/>
      <c r="P53" s="32"/>
      <c r="Q53" s="32"/>
      <c r="R53" s="32"/>
      <c r="S53" s="32"/>
      <c r="T53" s="32"/>
      <c r="U53" s="32"/>
      <c r="V53" s="32"/>
      <c r="W53" s="32"/>
      <c r="X53" s="33">
        <f t="shared" si="0"/>
        <v>0</v>
      </c>
      <c r="Y53" s="34">
        <f t="shared" si="1"/>
        <v>59728</v>
      </c>
    </row>
    <row r="54" spans="1:25" x14ac:dyDescent="0.2">
      <c r="A54" s="25" t="s">
        <v>64</v>
      </c>
      <c r="B54" s="25" t="s">
        <v>150</v>
      </c>
      <c r="C54" s="26" t="s">
        <v>151</v>
      </c>
      <c r="D54" s="26">
        <v>2025</v>
      </c>
      <c r="E54" s="26" t="s">
        <v>39</v>
      </c>
      <c r="F54" s="27" t="s">
        <v>40</v>
      </c>
      <c r="G54" s="28">
        <v>0</v>
      </c>
      <c r="H54" s="29">
        <v>146340</v>
      </c>
      <c r="I54" s="29">
        <v>52068</v>
      </c>
      <c r="J54" s="29">
        <v>0</v>
      </c>
      <c r="K54" s="29">
        <v>0</v>
      </c>
      <c r="L54" s="29">
        <v>0</v>
      </c>
      <c r="M54" s="29">
        <v>0</v>
      </c>
      <c r="N54" s="30">
        <v>17760</v>
      </c>
      <c r="O54" s="31" t="s">
        <v>76</v>
      </c>
      <c r="P54" s="32">
        <v>0</v>
      </c>
      <c r="Q54" s="32">
        <v>0</v>
      </c>
      <c r="R54" s="32">
        <v>6</v>
      </c>
      <c r="S54" s="32">
        <v>6</v>
      </c>
      <c r="T54" s="32">
        <v>3</v>
      </c>
      <c r="U54" s="32">
        <v>0</v>
      </c>
      <c r="V54" s="32">
        <v>0</v>
      </c>
      <c r="W54" s="32">
        <v>0</v>
      </c>
      <c r="X54" s="33">
        <f t="shared" si="0"/>
        <v>15</v>
      </c>
      <c r="Y54" s="34">
        <f t="shared" si="1"/>
        <v>216168</v>
      </c>
    </row>
    <row r="55" spans="1:25" x14ac:dyDescent="0.2">
      <c r="A55" s="25" t="s">
        <v>113</v>
      </c>
      <c r="B55" s="25" t="s">
        <v>152</v>
      </c>
      <c r="C55" s="26" t="s">
        <v>153</v>
      </c>
      <c r="D55" s="26">
        <v>2025</v>
      </c>
      <c r="E55" s="26" t="s">
        <v>73</v>
      </c>
      <c r="F55" s="27" t="s">
        <v>40</v>
      </c>
      <c r="G55" s="28">
        <v>0</v>
      </c>
      <c r="H55" s="29">
        <v>0</v>
      </c>
      <c r="I55" s="29">
        <v>209091</v>
      </c>
      <c r="J55" s="29">
        <v>0</v>
      </c>
      <c r="K55" s="29">
        <v>0</v>
      </c>
      <c r="L55" s="29">
        <v>0</v>
      </c>
      <c r="M55" s="29">
        <v>0</v>
      </c>
      <c r="N55" s="30">
        <v>20909</v>
      </c>
      <c r="O55" s="31"/>
      <c r="P55" s="32"/>
      <c r="Q55" s="32"/>
      <c r="R55" s="32"/>
      <c r="S55" s="32"/>
      <c r="T55" s="32"/>
      <c r="U55" s="32"/>
      <c r="V55" s="32"/>
      <c r="W55" s="32"/>
      <c r="X55" s="33">
        <f t="shared" si="0"/>
        <v>0</v>
      </c>
      <c r="Y55" s="34">
        <f t="shared" si="1"/>
        <v>230000</v>
      </c>
    </row>
    <row r="56" spans="1:25" x14ac:dyDescent="0.2">
      <c r="A56" s="25" t="s">
        <v>154</v>
      </c>
      <c r="B56" s="25" t="s">
        <v>155</v>
      </c>
      <c r="C56" s="26" t="s">
        <v>156</v>
      </c>
      <c r="D56" s="26">
        <v>2025</v>
      </c>
      <c r="E56" s="26" t="s">
        <v>39</v>
      </c>
      <c r="F56" s="27" t="s">
        <v>40</v>
      </c>
      <c r="G56" s="28">
        <v>379912</v>
      </c>
      <c r="H56" s="29">
        <v>0</v>
      </c>
      <c r="I56" s="29">
        <v>150569</v>
      </c>
      <c r="J56" s="29">
        <v>52670</v>
      </c>
      <c r="K56" s="29">
        <v>0</v>
      </c>
      <c r="L56" s="29">
        <v>0</v>
      </c>
      <c r="M56" s="29">
        <v>0</v>
      </c>
      <c r="N56" s="30">
        <v>45178</v>
      </c>
      <c r="O56" s="31"/>
      <c r="P56" s="32"/>
      <c r="Q56" s="32"/>
      <c r="R56" s="32"/>
      <c r="S56" s="32"/>
      <c r="T56" s="32"/>
      <c r="U56" s="32"/>
      <c r="V56" s="32"/>
      <c r="W56" s="32"/>
      <c r="X56" s="33">
        <f t="shared" si="0"/>
        <v>0</v>
      </c>
      <c r="Y56" s="34">
        <f t="shared" si="1"/>
        <v>628329</v>
      </c>
    </row>
    <row r="57" spans="1:25" x14ac:dyDescent="0.2">
      <c r="A57" s="25" t="s">
        <v>157</v>
      </c>
      <c r="B57" s="25" t="s">
        <v>158</v>
      </c>
      <c r="C57" s="26" t="s">
        <v>159</v>
      </c>
      <c r="D57" s="26">
        <v>2025</v>
      </c>
      <c r="E57" s="26" t="s">
        <v>160</v>
      </c>
      <c r="F57" s="27" t="s">
        <v>161</v>
      </c>
      <c r="G57" s="28">
        <v>0</v>
      </c>
      <c r="H57" s="29">
        <v>124152</v>
      </c>
      <c r="I57" s="29">
        <v>64975</v>
      </c>
      <c r="J57" s="29">
        <v>29243</v>
      </c>
      <c r="K57" s="29">
        <v>1000</v>
      </c>
      <c r="L57" s="29">
        <v>0</v>
      </c>
      <c r="M57" s="29">
        <v>0</v>
      </c>
      <c r="N57" s="30">
        <v>7500</v>
      </c>
      <c r="O57" s="31" t="s">
        <v>76</v>
      </c>
      <c r="P57" s="32">
        <v>0</v>
      </c>
      <c r="Q57" s="32">
        <v>0</v>
      </c>
      <c r="R57" s="32">
        <v>7</v>
      </c>
      <c r="S57" s="32">
        <v>7</v>
      </c>
      <c r="T57" s="32">
        <v>0</v>
      </c>
      <c r="U57" s="32">
        <v>0</v>
      </c>
      <c r="V57" s="32">
        <v>0</v>
      </c>
      <c r="W57" s="32">
        <v>0</v>
      </c>
      <c r="X57" s="33">
        <f t="shared" si="0"/>
        <v>14</v>
      </c>
      <c r="Y57" s="34">
        <f t="shared" si="1"/>
        <v>226870</v>
      </c>
    </row>
    <row r="58" spans="1:25" x14ac:dyDescent="0.2">
      <c r="A58" s="25" t="s">
        <v>113</v>
      </c>
      <c r="B58" s="25" t="s">
        <v>162</v>
      </c>
      <c r="C58" s="26" t="s">
        <v>163</v>
      </c>
      <c r="D58" s="26">
        <v>2025</v>
      </c>
      <c r="E58" s="26" t="s">
        <v>73</v>
      </c>
      <c r="F58" s="27" t="s">
        <v>161</v>
      </c>
      <c r="G58" s="28">
        <v>0</v>
      </c>
      <c r="H58" s="29">
        <v>0</v>
      </c>
      <c r="I58" s="29">
        <v>87167</v>
      </c>
      <c r="J58" s="29">
        <v>0</v>
      </c>
      <c r="K58" s="29">
        <v>0</v>
      </c>
      <c r="L58" s="29">
        <v>0</v>
      </c>
      <c r="M58" s="29">
        <v>0</v>
      </c>
      <c r="N58" s="30">
        <v>8717</v>
      </c>
      <c r="O58" s="31"/>
      <c r="P58" s="32"/>
      <c r="Q58" s="32"/>
      <c r="R58" s="32"/>
      <c r="S58" s="32"/>
      <c r="T58" s="32"/>
      <c r="U58" s="32"/>
      <c r="V58" s="32"/>
      <c r="W58" s="32"/>
      <c r="X58" s="33">
        <f t="shared" si="0"/>
        <v>0</v>
      </c>
      <c r="Y58" s="34">
        <f t="shared" si="1"/>
        <v>95884</v>
      </c>
    </row>
    <row r="59" spans="1:25" x14ac:dyDescent="0.2">
      <c r="A59" s="25" t="s">
        <v>113</v>
      </c>
      <c r="B59" s="25" t="s">
        <v>164</v>
      </c>
      <c r="C59" s="26" t="s">
        <v>165</v>
      </c>
      <c r="D59" s="26">
        <v>2025</v>
      </c>
      <c r="E59" s="26" t="s">
        <v>73</v>
      </c>
      <c r="F59" s="27" t="s">
        <v>161</v>
      </c>
      <c r="G59" s="28">
        <v>0</v>
      </c>
      <c r="H59" s="29">
        <v>0</v>
      </c>
      <c r="I59" s="29">
        <v>87167</v>
      </c>
      <c r="J59" s="29">
        <v>0</v>
      </c>
      <c r="K59" s="29">
        <v>0</v>
      </c>
      <c r="L59" s="29">
        <v>0</v>
      </c>
      <c r="M59" s="29">
        <v>0</v>
      </c>
      <c r="N59" s="30">
        <v>8717</v>
      </c>
      <c r="O59" s="31"/>
      <c r="P59" s="32"/>
      <c r="Q59" s="32"/>
      <c r="R59" s="32"/>
      <c r="S59" s="32"/>
      <c r="T59" s="32"/>
      <c r="U59" s="32"/>
      <c r="V59" s="32"/>
      <c r="W59" s="32"/>
      <c r="X59" s="33">
        <f t="shared" si="0"/>
        <v>0</v>
      </c>
      <c r="Y59" s="34">
        <f t="shared" si="1"/>
        <v>95884</v>
      </c>
    </row>
    <row r="60" spans="1:25" x14ac:dyDescent="0.2">
      <c r="A60" s="25" t="s">
        <v>55</v>
      </c>
      <c r="B60" s="25" t="s">
        <v>166</v>
      </c>
      <c r="C60" s="26" t="s">
        <v>167</v>
      </c>
      <c r="D60" s="26">
        <v>2025</v>
      </c>
      <c r="E60" s="26" t="s">
        <v>39</v>
      </c>
      <c r="F60" s="27" t="s">
        <v>40</v>
      </c>
      <c r="G60" s="28">
        <v>0</v>
      </c>
      <c r="H60" s="29">
        <v>454008</v>
      </c>
      <c r="I60" s="29">
        <v>243200</v>
      </c>
      <c r="J60" s="29">
        <v>0</v>
      </c>
      <c r="K60" s="29">
        <v>0</v>
      </c>
      <c r="L60" s="29">
        <v>0</v>
      </c>
      <c r="M60" s="29">
        <v>0</v>
      </c>
      <c r="N60" s="30">
        <v>56955</v>
      </c>
      <c r="O60" s="31" t="s">
        <v>76</v>
      </c>
      <c r="P60" s="32">
        <v>0</v>
      </c>
      <c r="Q60" s="32">
        <v>0</v>
      </c>
      <c r="R60" s="32">
        <v>31</v>
      </c>
      <c r="S60" s="32">
        <v>9</v>
      </c>
      <c r="T60" s="32">
        <v>0</v>
      </c>
      <c r="U60" s="32">
        <v>0</v>
      </c>
      <c r="V60" s="32">
        <v>0</v>
      </c>
      <c r="W60" s="32">
        <v>0</v>
      </c>
      <c r="X60" s="33">
        <f t="shared" si="0"/>
        <v>40</v>
      </c>
      <c r="Y60" s="34">
        <f t="shared" si="1"/>
        <v>754163</v>
      </c>
    </row>
    <row r="61" spans="1:25" x14ac:dyDescent="0.2">
      <c r="A61" s="25" t="s">
        <v>70</v>
      </c>
      <c r="B61" s="25" t="s">
        <v>168</v>
      </c>
      <c r="C61" s="26" t="s">
        <v>169</v>
      </c>
      <c r="D61" s="26">
        <v>2025</v>
      </c>
      <c r="E61" s="26" t="s">
        <v>73</v>
      </c>
      <c r="F61" s="27" t="s">
        <v>170</v>
      </c>
      <c r="G61" s="28">
        <v>0</v>
      </c>
      <c r="H61" s="29">
        <v>0</v>
      </c>
      <c r="I61" s="29">
        <v>146666</v>
      </c>
      <c r="J61" s="29">
        <v>0</v>
      </c>
      <c r="K61" s="29">
        <v>0</v>
      </c>
      <c r="L61" s="29">
        <v>0</v>
      </c>
      <c r="M61" s="29">
        <v>0</v>
      </c>
      <c r="N61" s="30">
        <v>14660</v>
      </c>
      <c r="O61" s="31"/>
      <c r="P61" s="32"/>
      <c r="Q61" s="32"/>
      <c r="R61" s="32"/>
      <c r="S61" s="32"/>
      <c r="T61" s="32"/>
      <c r="U61" s="32"/>
      <c r="V61" s="32"/>
      <c r="W61" s="32"/>
      <c r="X61" s="33">
        <f t="shared" si="0"/>
        <v>0</v>
      </c>
      <c r="Y61" s="34">
        <f t="shared" si="1"/>
        <v>161326</v>
      </c>
    </row>
    <row r="62" spans="1:25" x14ac:dyDescent="0.2">
      <c r="A62" s="25" t="s">
        <v>70</v>
      </c>
      <c r="B62" s="25" t="s">
        <v>171</v>
      </c>
      <c r="C62" s="26" t="s">
        <v>172</v>
      </c>
      <c r="D62" s="26">
        <v>2025</v>
      </c>
      <c r="E62" s="26" t="s">
        <v>73</v>
      </c>
      <c r="F62" s="27" t="s">
        <v>170</v>
      </c>
      <c r="G62" s="28">
        <v>0</v>
      </c>
      <c r="H62" s="29">
        <v>0</v>
      </c>
      <c r="I62" s="29">
        <v>125710</v>
      </c>
      <c r="J62" s="29">
        <v>0</v>
      </c>
      <c r="K62" s="29">
        <v>0</v>
      </c>
      <c r="L62" s="29">
        <v>0</v>
      </c>
      <c r="M62" s="29">
        <v>0</v>
      </c>
      <c r="N62" s="30">
        <v>12571</v>
      </c>
      <c r="O62" s="31"/>
      <c r="P62" s="32"/>
      <c r="Q62" s="32"/>
      <c r="R62" s="32"/>
      <c r="S62" s="32"/>
      <c r="T62" s="32"/>
      <c r="U62" s="32"/>
      <c r="V62" s="32"/>
      <c r="W62" s="32"/>
      <c r="X62" s="33">
        <f t="shared" si="0"/>
        <v>0</v>
      </c>
      <c r="Y62" s="34">
        <f t="shared" si="1"/>
        <v>138281</v>
      </c>
    </row>
    <row r="63" spans="1:25" x14ac:dyDescent="0.2">
      <c r="A63" s="25" t="s">
        <v>70</v>
      </c>
      <c r="B63" s="25" t="s">
        <v>173</v>
      </c>
      <c r="C63" s="26" t="s">
        <v>174</v>
      </c>
      <c r="D63" s="26">
        <v>2025</v>
      </c>
      <c r="E63" s="26" t="s">
        <v>39</v>
      </c>
      <c r="F63" s="27" t="s">
        <v>170</v>
      </c>
      <c r="G63" s="28">
        <v>82183</v>
      </c>
      <c r="H63" s="29">
        <v>0</v>
      </c>
      <c r="I63" s="29">
        <v>93509</v>
      </c>
      <c r="J63" s="29">
        <v>20075</v>
      </c>
      <c r="K63" s="29">
        <v>0</v>
      </c>
      <c r="L63" s="29">
        <v>0</v>
      </c>
      <c r="M63" s="29">
        <v>0</v>
      </c>
      <c r="N63" s="30">
        <v>18647</v>
      </c>
      <c r="O63" s="31"/>
      <c r="P63" s="32"/>
      <c r="Q63" s="32"/>
      <c r="R63" s="32"/>
      <c r="S63" s="32"/>
      <c r="T63" s="32"/>
      <c r="U63" s="32"/>
      <c r="V63" s="32"/>
      <c r="W63" s="32"/>
      <c r="X63" s="33">
        <f t="shared" si="0"/>
        <v>0</v>
      </c>
      <c r="Y63" s="34">
        <f t="shared" si="1"/>
        <v>214414</v>
      </c>
    </row>
    <row r="64" spans="1:25" x14ac:dyDescent="0.2">
      <c r="A64" s="25" t="s">
        <v>46</v>
      </c>
      <c r="B64" s="25" t="s">
        <v>175</v>
      </c>
      <c r="C64" s="26" t="s">
        <v>176</v>
      </c>
      <c r="D64" s="26">
        <v>2025</v>
      </c>
      <c r="E64" s="26" t="s">
        <v>73</v>
      </c>
      <c r="F64" s="27" t="s">
        <v>170</v>
      </c>
      <c r="G64" s="28">
        <v>0</v>
      </c>
      <c r="H64" s="29">
        <v>0</v>
      </c>
      <c r="I64" s="29">
        <v>179659</v>
      </c>
      <c r="J64" s="29">
        <v>0</v>
      </c>
      <c r="K64" s="29">
        <v>0</v>
      </c>
      <c r="L64" s="29">
        <v>0</v>
      </c>
      <c r="M64" s="29">
        <v>0</v>
      </c>
      <c r="N64" s="30">
        <v>17966</v>
      </c>
      <c r="O64" s="31"/>
      <c r="P64" s="32"/>
      <c r="Q64" s="32"/>
      <c r="R64" s="32"/>
      <c r="S64" s="32"/>
      <c r="T64" s="32"/>
      <c r="U64" s="32"/>
      <c r="V64" s="32"/>
      <c r="W64" s="32"/>
      <c r="X64" s="33">
        <f t="shared" si="0"/>
        <v>0</v>
      </c>
      <c r="Y64" s="34">
        <f t="shared" si="1"/>
        <v>197625</v>
      </c>
    </row>
    <row r="65" spans="1:25" x14ac:dyDescent="0.2">
      <c r="A65" s="25" t="s">
        <v>46</v>
      </c>
      <c r="B65" s="25" t="s">
        <v>177</v>
      </c>
      <c r="C65" s="26" t="s">
        <v>178</v>
      </c>
      <c r="D65" s="26">
        <v>2025</v>
      </c>
      <c r="E65" s="26" t="s">
        <v>73</v>
      </c>
      <c r="F65" s="27" t="s">
        <v>170</v>
      </c>
      <c r="G65" s="28">
        <v>0</v>
      </c>
      <c r="H65" s="29">
        <v>0</v>
      </c>
      <c r="I65" s="29">
        <v>296690</v>
      </c>
      <c r="J65" s="29">
        <v>0</v>
      </c>
      <c r="K65" s="29">
        <v>0</v>
      </c>
      <c r="L65" s="29">
        <v>0</v>
      </c>
      <c r="M65" s="29">
        <v>0</v>
      </c>
      <c r="N65" s="30">
        <v>29669</v>
      </c>
      <c r="O65" s="31"/>
      <c r="P65" s="32"/>
      <c r="Q65" s="32"/>
      <c r="R65" s="32"/>
      <c r="S65" s="32"/>
      <c r="T65" s="32"/>
      <c r="U65" s="32"/>
      <c r="V65" s="32"/>
      <c r="W65" s="32"/>
      <c r="X65" s="33">
        <f t="shared" si="0"/>
        <v>0</v>
      </c>
      <c r="Y65" s="34">
        <f t="shared" si="1"/>
        <v>326359</v>
      </c>
    </row>
    <row r="66" spans="1:25" x14ac:dyDescent="0.2">
      <c r="A66" s="25" t="s">
        <v>46</v>
      </c>
      <c r="B66" s="25" t="s">
        <v>179</v>
      </c>
      <c r="C66" s="26" t="s">
        <v>180</v>
      </c>
      <c r="D66" s="26">
        <v>2025</v>
      </c>
      <c r="E66" s="26" t="s">
        <v>73</v>
      </c>
      <c r="F66" s="27" t="s">
        <v>170</v>
      </c>
      <c r="G66" s="28">
        <v>0</v>
      </c>
      <c r="H66" s="29">
        <v>0</v>
      </c>
      <c r="I66" s="29">
        <v>264943</v>
      </c>
      <c r="J66" s="29">
        <v>0</v>
      </c>
      <c r="K66" s="29">
        <v>0</v>
      </c>
      <c r="L66" s="29">
        <v>0</v>
      </c>
      <c r="M66" s="29">
        <v>0</v>
      </c>
      <c r="N66" s="30">
        <v>26494</v>
      </c>
      <c r="O66" s="31"/>
      <c r="P66" s="32"/>
      <c r="Q66" s="32"/>
      <c r="R66" s="32"/>
      <c r="S66" s="32"/>
      <c r="T66" s="32"/>
      <c r="U66" s="32"/>
      <c r="V66" s="32"/>
      <c r="W66" s="32"/>
      <c r="X66" s="33">
        <f t="shared" si="0"/>
        <v>0</v>
      </c>
      <c r="Y66" s="34">
        <f t="shared" si="1"/>
        <v>291437</v>
      </c>
    </row>
    <row r="67" spans="1:25" x14ac:dyDescent="0.2">
      <c r="A67" s="25" t="s">
        <v>46</v>
      </c>
      <c r="B67" s="25" t="s">
        <v>181</v>
      </c>
      <c r="C67" s="26" t="s">
        <v>182</v>
      </c>
      <c r="D67" s="26">
        <v>2025</v>
      </c>
      <c r="E67" s="26" t="s">
        <v>160</v>
      </c>
      <c r="F67" s="27" t="s">
        <v>170</v>
      </c>
      <c r="G67" s="28">
        <v>58104</v>
      </c>
      <c r="H67" s="29">
        <v>130176</v>
      </c>
      <c r="I67" s="29">
        <v>158943</v>
      </c>
      <c r="J67" s="29">
        <v>40626</v>
      </c>
      <c r="K67" s="29">
        <v>0</v>
      </c>
      <c r="L67" s="29">
        <v>0</v>
      </c>
      <c r="M67" s="29">
        <v>0</v>
      </c>
      <c r="N67" s="30">
        <v>37388</v>
      </c>
      <c r="O67" s="31" t="s">
        <v>76</v>
      </c>
      <c r="P67" s="32">
        <v>0</v>
      </c>
      <c r="Q67" s="32">
        <v>0</v>
      </c>
      <c r="R67" s="32">
        <v>12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3">
        <f t="shared" si="0"/>
        <v>12</v>
      </c>
      <c r="Y67" s="34">
        <f t="shared" si="1"/>
        <v>425237</v>
      </c>
    </row>
    <row r="68" spans="1:25" x14ac:dyDescent="0.2">
      <c r="A68" s="25" t="s">
        <v>183</v>
      </c>
      <c r="B68" s="25" t="s">
        <v>184</v>
      </c>
      <c r="C68" s="26" t="s">
        <v>185</v>
      </c>
      <c r="D68" s="26">
        <v>2025</v>
      </c>
      <c r="E68" s="26" t="s">
        <v>39</v>
      </c>
      <c r="F68" s="27" t="s">
        <v>40</v>
      </c>
      <c r="G68" s="28">
        <v>0</v>
      </c>
      <c r="H68" s="29">
        <v>0</v>
      </c>
      <c r="I68" s="29">
        <v>48654</v>
      </c>
      <c r="J68" s="29">
        <v>66162</v>
      </c>
      <c r="K68" s="29">
        <v>0</v>
      </c>
      <c r="L68" s="29">
        <v>0</v>
      </c>
      <c r="M68" s="29">
        <v>0</v>
      </c>
      <c r="N68" s="30">
        <v>6528</v>
      </c>
      <c r="O68" s="31"/>
      <c r="P68" s="32"/>
      <c r="Q68" s="32"/>
      <c r="R68" s="32"/>
      <c r="S68" s="32"/>
      <c r="T68" s="32"/>
      <c r="U68" s="32"/>
      <c r="V68" s="32"/>
      <c r="W68" s="32"/>
      <c r="X68" s="33">
        <f t="shared" si="0"/>
        <v>0</v>
      </c>
      <c r="Y68" s="34">
        <f t="shared" si="1"/>
        <v>121344</v>
      </c>
    </row>
    <row r="69" spans="1:25" x14ac:dyDescent="0.2">
      <c r="A69" s="25" t="s">
        <v>186</v>
      </c>
      <c r="B69" s="25" t="s">
        <v>187</v>
      </c>
      <c r="C69" s="26" t="s">
        <v>188</v>
      </c>
      <c r="D69" s="26">
        <v>2025</v>
      </c>
      <c r="E69" s="26" t="s">
        <v>39</v>
      </c>
      <c r="F69" s="27" t="s">
        <v>161</v>
      </c>
      <c r="G69" s="28">
        <v>0</v>
      </c>
      <c r="H69" s="29">
        <v>685332</v>
      </c>
      <c r="I69" s="29">
        <v>504090</v>
      </c>
      <c r="J69" s="29">
        <v>0</v>
      </c>
      <c r="K69" s="29">
        <v>17000</v>
      </c>
      <c r="L69" s="29">
        <v>10000</v>
      </c>
      <c r="M69" s="29">
        <v>0</v>
      </c>
      <c r="N69" s="30">
        <v>115455</v>
      </c>
      <c r="O69" s="31" t="s">
        <v>76</v>
      </c>
      <c r="P69" s="32">
        <v>0</v>
      </c>
      <c r="Q69" s="32">
        <v>0</v>
      </c>
      <c r="R69" s="32">
        <v>28</v>
      </c>
      <c r="S69" s="32">
        <v>28</v>
      </c>
      <c r="T69" s="32">
        <v>9</v>
      </c>
      <c r="U69" s="32">
        <v>0</v>
      </c>
      <c r="V69" s="32">
        <v>0</v>
      </c>
      <c r="W69" s="32">
        <v>0</v>
      </c>
      <c r="X69" s="33">
        <f t="shared" si="0"/>
        <v>65</v>
      </c>
      <c r="Y69" s="34">
        <f t="shared" si="1"/>
        <v>1331877</v>
      </c>
    </row>
    <row r="70" spans="1:25" x14ac:dyDescent="0.2">
      <c r="A70" s="25" t="s">
        <v>55</v>
      </c>
      <c r="B70" s="25" t="s">
        <v>189</v>
      </c>
      <c r="C70" s="26" t="s">
        <v>190</v>
      </c>
      <c r="D70" s="26">
        <v>2025</v>
      </c>
      <c r="E70" s="26" t="s">
        <v>160</v>
      </c>
      <c r="F70" s="27" t="s">
        <v>40</v>
      </c>
      <c r="G70" s="28">
        <v>40824</v>
      </c>
      <c r="H70" s="29">
        <v>139104</v>
      </c>
      <c r="I70" s="29">
        <v>82075</v>
      </c>
      <c r="J70" s="29">
        <v>15741</v>
      </c>
      <c r="K70" s="29">
        <v>0</v>
      </c>
      <c r="L70" s="29">
        <v>0</v>
      </c>
      <c r="M70" s="29">
        <v>0</v>
      </c>
      <c r="N70" s="30">
        <v>16800</v>
      </c>
      <c r="O70" s="31" t="s">
        <v>76</v>
      </c>
      <c r="P70" s="32">
        <v>0</v>
      </c>
      <c r="Q70" s="32">
        <v>0</v>
      </c>
      <c r="R70" s="32">
        <v>8</v>
      </c>
      <c r="S70" s="32">
        <v>4</v>
      </c>
      <c r="T70" s="32">
        <v>0</v>
      </c>
      <c r="U70" s="32">
        <v>0</v>
      </c>
      <c r="V70" s="32">
        <v>0</v>
      </c>
      <c r="W70" s="32">
        <v>0</v>
      </c>
      <c r="X70" s="33">
        <f t="shared" si="0"/>
        <v>12</v>
      </c>
      <c r="Y70" s="34">
        <f t="shared" si="1"/>
        <v>294544</v>
      </c>
    </row>
    <row r="71" spans="1:25" x14ac:dyDescent="0.2">
      <c r="A71" s="25" t="s">
        <v>157</v>
      </c>
      <c r="B71" s="25" t="s">
        <v>191</v>
      </c>
      <c r="C71" s="26" t="s">
        <v>192</v>
      </c>
      <c r="D71" s="26">
        <v>2025</v>
      </c>
      <c r="E71" s="26" t="s">
        <v>39</v>
      </c>
      <c r="F71" s="27" t="s">
        <v>40</v>
      </c>
      <c r="G71" s="28">
        <v>0</v>
      </c>
      <c r="H71" s="29">
        <v>72168</v>
      </c>
      <c r="I71" s="29">
        <v>82219</v>
      </c>
      <c r="J71" s="29">
        <v>0</v>
      </c>
      <c r="K71" s="29">
        <v>0</v>
      </c>
      <c r="L71" s="29">
        <v>0</v>
      </c>
      <c r="M71" s="29">
        <v>0</v>
      </c>
      <c r="N71" s="30">
        <v>14845</v>
      </c>
      <c r="O71" s="31" t="s">
        <v>76</v>
      </c>
      <c r="P71" s="32">
        <v>0</v>
      </c>
      <c r="Q71" s="32">
        <v>0</v>
      </c>
      <c r="R71" s="32">
        <v>2</v>
      </c>
      <c r="S71" s="32">
        <v>3</v>
      </c>
      <c r="T71" s="32">
        <v>2</v>
      </c>
      <c r="U71" s="32">
        <v>0</v>
      </c>
      <c r="V71" s="32">
        <v>0</v>
      </c>
      <c r="W71" s="32">
        <v>0</v>
      </c>
      <c r="X71" s="33">
        <f t="shared" si="0"/>
        <v>7</v>
      </c>
      <c r="Y71" s="34">
        <f t="shared" si="1"/>
        <v>169232</v>
      </c>
    </row>
    <row r="72" spans="1:25" x14ac:dyDescent="0.2">
      <c r="A72" s="25" t="s">
        <v>113</v>
      </c>
      <c r="B72" s="25" t="s">
        <v>193</v>
      </c>
      <c r="C72" s="26" t="s">
        <v>194</v>
      </c>
      <c r="D72" s="26">
        <v>2025</v>
      </c>
      <c r="E72" s="26" t="s">
        <v>73</v>
      </c>
      <c r="F72" s="27" t="s">
        <v>40</v>
      </c>
      <c r="G72" s="28">
        <v>0</v>
      </c>
      <c r="H72" s="29">
        <v>0</v>
      </c>
      <c r="I72" s="29">
        <v>362122</v>
      </c>
      <c r="J72" s="29">
        <v>0</v>
      </c>
      <c r="K72" s="29">
        <v>0</v>
      </c>
      <c r="L72" s="29">
        <v>0</v>
      </c>
      <c r="M72" s="29">
        <v>0</v>
      </c>
      <c r="N72" s="30">
        <v>36200</v>
      </c>
      <c r="O72" s="31"/>
      <c r="P72" s="32"/>
      <c r="Q72" s="32"/>
      <c r="R72" s="32"/>
      <c r="S72" s="32"/>
      <c r="T72" s="32"/>
      <c r="U72" s="32"/>
      <c r="V72" s="32"/>
      <c r="W72" s="32"/>
      <c r="X72" s="33">
        <f t="shared" si="0"/>
        <v>0</v>
      </c>
      <c r="Y72" s="34">
        <f t="shared" si="1"/>
        <v>398322</v>
      </c>
    </row>
    <row r="73" spans="1:25" x14ac:dyDescent="0.2">
      <c r="A73" s="25"/>
      <c r="B73" s="25"/>
      <c r="C73" s="26"/>
      <c r="D73" s="26"/>
      <c r="E73" s="26"/>
      <c r="F73" s="27" t="s">
        <v>40</v>
      </c>
      <c r="G73" s="28"/>
      <c r="H73" s="29"/>
      <c r="I73" s="29"/>
      <c r="J73" s="29"/>
      <c r="K73" s="29"/>
      <c r="L73" s="29"/>
      <c r="M73" s="29"/>
      <c r="N73" s="30"/>
      <c r="O73" s="31"/>
      <c r="P73" s="32"/>
      <c r="Q73" s="32"/>
      <c r="R73" s="32"/>
      <c r="S73" s="32"/>
      <c r="T73" s="32"/>
      <c r="U73" s="32"/>
      <c r="V73" s="32"/>
      <c r="W73" s="32"/>
      <c r="X73" s="33">
        <f t="shared" si="0"/>
        <v>0</v>
      </c>
      <c r="Y73" s="34">
        <f t="shared" si="1"/>
        <v>0</v>
      </c>
    </row>
    <row r="74" spans="1:25" x14ac:dyDescent="0.2">
      <c r="A74" s="25"/>
      <c r="B74" s="25"/>
      <c r="C74" s="26"/>
      <c r="D74" s="26"/>
      <c r="E74" s="26"/>
      <c r="F74" s="27" t="s">
        <v>40</v>
      </c>
      <c r="G74" s="28"/>
      <c r="H74" s="29"/>
      <c r="I74" s="29"/>
      <c r="J74" s="29"/>
      <c r="K74" s="29"/>
      <c r="L74" s="29"/>
      <c r="M74" s="29"/>
      <c r="N74" s="30"/>
      <c r="O74" s="31"/>
      <c r="P74" s="32"/>
      <c r="Q74" s="32"/>
      <c r="R74" s="32"/>
      <c r="S74" s="32"/>
      <c r="T74" s="32"/>
      <c r="U74" s="32"/>
      <c r="V74" s="32"/>
      <c r="W74" s="32"/>
      <c r="X74" s="33">
        <f t="shared" ref="X74:X82" si="2">SUM(P74:W74)</f>
        <v>0</v>
      </c>
      <c r="Y74" s="34">
        <f t="shared" ref="Y74:Y82" si="3">SUM(G74:N74)</f>
        <v>0</v>
      </c>
    </row>
    <row r="75" spans="1:25" x14ac:dyDescent="0.2">
      <c r="A75" s="25"/>
      <c r="B75" s="25"/>
      <c r="C75" s="26"/>
      <c r="D75" s="26"/>
      <c r="E75" s="26"/>
      <c r="F75" s="27" t="s">
        <v>40</v>
      </c>
      <c r="G75" s="28"/>
      <c r="H75" s="29"/>
      <c r="I75" s="29"/>
      <c r="J75" s="29"/>
      <c r="K75" s="29"/>
      <c r="L75" s="29"/>
      <c r="M75" s="29"/>
      <c r="N75" s="30"/>
      <c r="O75" s="31"/>
      <c r="P75" s="32"/>
      <c r="Q75" s="32"/>
      <c r="R75" s="32"/>
      <c r="S75" s="32"/>
      <c r="T75" s="32"/>
      <c r="U75" s="32"/>
      <c r="V75" s="32"/>
      <c r="W75" s="32"/>
      <c r="X75" s="33">
        <f t="shared" si="2"/>
        <v>0</v>
      </c>
      <c r="Y75" s="34">
        <f t="shared" si="3"/>
        <v>0</v>
      </c>
    </row>
    <row r="76" spans="1:25" x14ac:dyDescent="0.2">
      <c r="A76" s="25"/>
      <c r="B76" s="25"/>
      <c r="C76" s="26"/>
      <c r="D76" s="26"/>
      <c r="E76" s="26"/>
      <c r="F76" s="27" t="s">
        <v>40</v>
      </c>
      <c r="G76" s="28"/>
      <c r="H76" s="29"/>
      <c r="I76" s="29"/>
      <c r="J76" s="29"/>
      <c r="K76" s="29"/>
      <c r="L76" s="29"/>
      <c r="M76" s="29"/>
      <c r="N76" s="30"/>
      <c r="O76" s="31"/>
      <c r="P76" s="32"/>
      <c r="Q76" s="32"/>
      <c r="R76" s="32"/>
      <c r="S76" s="32"/>
      <c r="T76" s="32"/>
      <c r="U76" s="32"/>
      <c r="V76" s="32"/>
      <c r="W76" s="32"/>
      <c r="X76" s="33">
        <f t="shared" si="2"/>
        <v>0</v>
      </c>
      <c r="Y76" s="34">
        <f t="shared" si="3"/>
        <v>0</v>
      </c>
    </row>
    <row r="77" spans="1:25" x14ac:dyDescent="0.2">
      <c r="A77" s="25"/>
      <c r="B77" s="25"/>
      <c r="C77" s="26"/>
      <c r="D77" s="26"/>
      <c r="E77" s="26"/>
      <c r="F77" s="27" t="s">
        <v>40</v>
      </c>
      <c r="G77" s="28"/>
      <c r="H77" s="29"/>
      <c r="I77" s="29"/>
      <c r="J77" s="29"/>
      <c r="K77" s="29"/>
      <c r="L77" s="29"/>
      <c r="M77" s="29"/>
      <c r="N77" s="30"/>
      <c r="O77" s="31"/>
      <c r="P77" s="32"/>
      <c r="Q77" s="32"/>
      <c r="R77" s="32"/>
      <c r="S77" s="32"/>
      <c r="T77" s="32"/>
      <c r="U77" s="32"/>
      <c r="V77" s="32"/>
      <c r="W77" s="32"/>
      <c r="X77" s="33">
        <f t="shared" si="2"/>
        <v>0</v>
      </c>
      <c r="Y77" s="34">
        <f t="shared" si="3"/>
        <v>0</v>
      </c>
    </row>
    <row r="78" spans="1:25" x14ac:dyDescent="0.2">
      <c r="A78" s="25"/>
      <c r="B78" s="25"/>
      <c r="C78" s="26"/>
      <c r="D78" s="26"/>
      <c r="E78" s="26"/>
      <c r="F78" s="27" t="s">
        <v>40</v>
      </c>
      <c r="G78" s="28"/>
      <c r="H78" s="29"/>
      <c r="I78" s="29"/>
      <c r="J78" s="29"/>
      <c r="K78" s="29"/>
      <c r="L78" s="29"/>
      <c r="M78" s="29"/>
      <c r="N78" s="30"/>
      <c r="O78" s="31"/>
      <c r="P78" s="32"/>
      <c r="Q78" s="32"/>
      <c r="R78" s="32"/>
      <c r="S78" s="32"/>
      <c r="T78" s="32"/>
      <c r="U78" s="32"/>
      <c r="V78" s="32"/>
      <c r="W78" s="32"/>
      <c r="X78" s="33">
        <f t="shared" si="2"/>
        <v>0</v>
      </c>
      <c r="Y78" s="34">
        <f t="shared" si="3"/>
        <v>0</v>
      </c>
    </row>
    <row r="79" spans="1:25" x14ac:dyDescent="0.2">
      <c r="A79" s="25"/>
      <c r="B79" s="25"/>
      <c r="C79" s="26"/>
      <c r="D79" s="26"/>
      <c r="E79" s="26"/>
      <c r="F79" s="27" t="s">
        <v>40</v>
      </c>
      <c r="G79" s="28"/>
      <c r="H79" s="29"/>
      <c r="I79" s="29"/>
      <c r="J79" s="29"/>
      <c r="K79" s="29"/>
      <c r="L79" s="29"/>
      <c r="M79" s="29"/>
      <c r="N79" s="30"/>
      <c r="O79" s="31"/>
      <c r="P79" s="32"/>
      <c r="Q79" s="32"/>
      <c r="R79" s="32"/>
      <c r="S79" s="32"/>
      <c r="T79" s="32"/>
      <c r="U79" s="32"/>
      <c r="V79" s="32"/>
      <c r="W79" s="32"/>
      <c r="X79" s="33">
        <f t="shared" si="2"/>
        <v>0</v>
      </c>
      <c r="Y79" s="34">
        <f t="shared" si="3"/>
        <v>0</v>
      </c>
    </row>
    <row r="80" spans="1:25" x14ac:dyDescent="0.2">
      <c r="A80" s="25"/>
      <c r="B80" s="25"/>
      <c r="C80" s="26"/>
      <c r="D80" s="26"/>
      <c r="E80" s="26"/>
      <c r="F80" s="27" t="s">
        <v>40</v>
      </c>
      <c r="G80" s="28"/>
      <c r="H80" s="29"/>
      <c r="I80" s="29"/>
      <c r="J80" s="29"/>
      <c r="K80" s="29"/>
      <c r="L80" s="29"/>
      <c r="M80" s="29"/>
      <c r="N80" s="30"/>
      <c r="O80" s="31"/>
      <c r="P80" s="32"/>
      <c r="Q80" s="32"/>
      <c r="R80" s="32"/>
      <c r="S80" s="32"/>
      <c r="T80" s="32"/>
      <c r="U80" s="32"/>
      <c r="V80" s="32"/>
      <c r="W80" s="32"/>
      <c r="X80" s="33">
        <f t="shared" si="2"/>
        <v>0</v>
      </c>
      <c r="Y80" s="34">
        <f t="shared" si="3"/>
        <v>0</v>
      </c>
    </row>
    <row r="81" spans="1:25" x14ac:dyDescent="0.2">
      <c r="A81" s="25"/>
      <c r="B81" s="25"/>
      <c r="C81" s="26"/>
      <c r="D81" s="26"/>
      <c r="E81" s="26"/>
      <c r="F81" s="27" t="s">
        <v>40</v>
      </c>
      <c r="G81" s="28"/>
      <c r="H81" s="29"/>
      <c r="I81" s="29"/>
      <c r="J81" s="29"/>
      <c r="K81" s="29"/>
      <c r="L81" s="29"/>
      <c r="M81" s="29"/>
      <c r="N81" s="30"/>
      <c r="O81" s="31"/>
      <c r="P81" s="32"/>
      <c r="Q81" s="32"/>
      <c r="R81" s="32"/>
      <c r="S81" s="32"/>
      <c r="T81" s="32"/>
      <c r="U81" s="32"/>
      <c r="V81" s="32"/>
      <c r="W81" s="32"/>
      <c r="X81" s="33">
        <f t="shared" si="2"/>
        <v>0</v>
      </c>
      <c r="Y81" s="34">
        <f t="shared" si="3"/>
        <v>0</v>
      </c>
    </row>
    <row r="82" spans="1:25" x14ac:dyDescent="0.2">
      <c r="A82" s="25"/>
      <c r="B82" s="25"/>
      <c r="C82" s="26"/>
      <c r="D82" s="26"/>
      <c r="E82" s="26"/>
      <c r="F82" s="27" t="s">
        <v>40</v>
      </c>
      <c r="G82" s="28"/>
      <c r="H82" s="29"/>
      <c r="I82" s="29"/>
      <c r="J82" s="29"/>
      <c r="K82" s="29"/>
      <c r="L82" s="29"/>
      <c r="M82" s="29"/>
      <c r="N82" s="30"/>
      <c r="O82" s="31"/>
      <c r="P82" s="32"/>
      <c r="Q82" s="32"/>
      <c r="R82" s="32"/>
      <c r="S82" s="32"/>
      <c r="T82" s="32"/>
      <c r="U82" s="32"/>
      <c r="V82" s="32"/>
      <c r="W82" s="32"/>
      <c r="X82" s="33">
        <f t="shared" si="2"/>
        <v>0</v>
      </c>
      <c r="Y82" s="34">
        <f t="shared" si="3"/>
        <v>0</v>
      </c>
    </row>
  </sheetData>
  <autoFilter ref="A10:Y10" xr:uid="{FD53067B-8B01-4447-B0BE-0559C3650ED4}"/>
  <conditionalFormatting sqref="D11:D82">
    <cfRule type="expression" dxfId="2" priority="1">
      <formula>OR($D11&gt;2025,AND($D11&lt;2025,$D11&lt;&gt;""))</formula>
    </cfRule>
  </conditionalFormatting>
  <conditionalFormatting sqref="Y11:Y8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allowBlank="1" showErrorMessage="1" sqref="A10:Y10" xr:uid="{6C6F84B8-E06C-4CE1-B599-561348892A9B}"/>
    <dataValidation type="list" allowBlank="1" showInputMessage="1" showErrorMessage="1" sqref="F11:F82" xr:uid="{CD97CFD9-0359-4D2A-9331-AC58A93ED6AB}">
      <formula1>"DV, YHDP"</formula1>
    </dataValidation>
    <dataValidation type="list" allowBlank="1" showInputMessage="1" showErrorMessage="1" sqref="O11:O82" xr:uid="{A885725F-7C5B-421D-8348-47D5A00BE905}">
      <formula1>"FMR, Actual Rent"</formula1>
    </dataValidation>
    <dataValidation type="list" allowBlank="1" showInputMessage="1" showErrorMessage="1" sqref="E11:E82" xr:uid="{56D975C7-E79A-4B9A-9F86-C0A5EC889C1E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Gershkovich, Dmitriy G</cp:lastModifiedBy>
  <dcterms:created xsi:type="dcterms:W3CDTF">2024-06-13T15:54:04Z</dcterms:created>
  <dcterms:modified xsi:type="dcterms:W3CDTF">2024-06-13T20:33:07Z</dcterms:modified>
</cp:coreProperties>
</file>