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2F6BE03-A6F6-4BF2-9B8E-E7DE97C21E78}" xr6:coauthVersionLast="47" xr6:coauthVersionMax="47" xr10:uidLastSave="{00000000-0000-0000-0000-000000000000}"/>
  <bookViews>
    <workbookView xWindow="3840" yWindow="3840" windowWidth="23220" windowHeight="12720" xr2:uid="{DE51B564-B893-454C-BFFB-F9FED8F6715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B7" i="1" s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<sst xmlns="http://schemas.openxmlformats.org/spreadsheetml/2006/main" count="122" uniqueCount="78">
  <si>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</si>
  <si>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</si>
  <si>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</si>
  <si>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</si>
  <si>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</si>
  <si>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</si>
  <si>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</si>
  <si>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</si>
  <si>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</si>
  <si>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</si>
  <si>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</si>
  <si>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</si>
  <si>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</si>
  <si>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</si>
  <si>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</si>
  <si>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</si>
  <si>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</si>
  <si>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</si>
  <si>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</si>
  <si>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</si>
  <si>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</si>
  <si>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</si>
  <si>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</si>
  <si>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</si>
  <si>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</si>
  <si>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</si>
  <si>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</si>
  <si>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</si>
  <si>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</si>
  <si>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</si>
  <si>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</si>
  <si>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</si>
  <si>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</si>
  <si>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</si>
  <si>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</si>
  <si>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PA-512</t>
  </si>
  <si>
    <t>Turning Point Interfaith Mission Inc</t>
  </si>
  <si>
    <t>PH for PWD</t>
  </si>
  <si>
    <t>PA0189L3T122315</t>
  </si>
  <si>
    <t>PH</t>
  </si>
  <si>
    <t/>
  </si>
  <si>
    <t>Philadelphia</t>
  </si>
  <si>
    <t>York City &amp; County CoC</t>
  </si>
  <si>
    <t>County of York</t>
  </si>
  <si>
    <t>BELL SOCIALIZATION SERVICES</t>
  </si>
  <si>
    <t>PA0195-York Apartments</t>
  </si>
  <si>
    <t>PA0195L3T122314</t>
  </si>
  <si>
    <t>PA0196 - York County Homeless Management Information System (HMIS)</t>
  </si>
  <si>
    <t>PA0196L3T122316</t>
  </si>
  <si>
    <t>Housing Authority of the City of York</t>
  </si>
  <si>
    <t>Renewal Application FY2023</t>
  </si>
  <si>
    <t>PA0648L3T122311</t>
  </si>
  <si>
    <t>Actual Rent</t>
  </si>
  <si>
    <t>Valley Youth House Committee, Inc.</t>
  </si>
  <si>
    <t>PA0825 – York County RRH for Youth</t>
  </si>
  <si>
    <t>PA0825L3T122307</t>
  </si>
  <si>
    <t>FMR</t>
  </si>
  <si>
    <t>PA0860 - Coordinated Entry</t>
  </si>
  <si>
    <t>PA0860L3T122307</t>
  </si>
  <si>
    <t>SSO</t>
  </si>
  <si>
    <t>PA0893 – York County TH-RRH for Youth</t>
  </si>
  <si>
    <t>PA0893L3T122306</t>
  </si>
  <si>
    <t>Joint TH &amp; PH-RRH</t>
  </si>
  <si>
    <t>PA0933 - CoC RRH Rental Assistance Program for Victims of DV</t>
  </si>
  <si>
    <t>PA0933L3T122305</t>
  </si>
  <si>
    <t>DV</t>
  </si>
  <si>
    <t>PA0971 - York CoC RRH for Survivors of DV</t>
  </si>
  <si>
    <t>PA0971D3T122304</t>
  </si>
  <si>
    <t>PA0972 - York CoC Medium Term RRH</t>
  </si>
  <si>
    <t>PA0972L3T122304</t>
  </si>
  <si>
    <t>The PROGRAM For Female Offenders</t>
  </si>
  <si>
    <t>PA0194 - York County Housing Assistance</t>
  </si>
  <si>
    <t>PA1094L3T122301</t>
  </si>
  <si>
    <t>RRH for DV Households</t>
  </si>
  <si>
    <t>PA1144D3T122300</t>
  </si>
  <si>
    <t>Pennsylvania Coalition Against Domestic Violence</t>
  </si>
  <si>
    <t>PA1095 – YWCA Hanover Safe Home York County RRH Program</t>
  </si>
  <si>
    <t>PA1095D3T122200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</si>
</sst>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4E38-7442-427A-AE19-12B26F12B3D6}">
  <sheetPr codeName="Sheet126">
    <pageSetUpPr fitToPage="1"/>
  </sheetPr>
  <dimension ref="A1:Y3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752006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2424372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198661</v>
      </c>
      <c r="H11" s="29">
        <v>0</v>
      </c>
      <c r="I11" s="29">
        <v>98989</v>
      </c>
      <c r="J11" s="29">
        <v>0</v>
      </c>
      <c r="K11" s="29">
        <v>0</v>
      </c>
      <c r="L11" s="29">
        <v>0</v>
      </c>
      <c r="M11" s="29">
        <v>0</v>
      </c>
      <c r="N11" s="30">
        <v>11945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3" si="0">SUM(P11:W11)</f>
        <v>0</v>
      </c>
      <c r="Y11" s="34">
        <f t="shared" ref="Y11:Y33" si="1">SUM(G11:N11)</f>
        <v>309595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1500</v>
      </c>
      <c r="J12" s="29">
        <v>30495</v>
      </c>
      <c r="K12" s="29">
        <v>0</v>
      </c>
      <c r="L12" s="29">
        <v>0</v>
      </c>
      <c r="M12" s="29">
        <v>0</v>
      </c>
      <c r="N12" s="30">
        <v>1545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33540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212908</v>
      </c>
      <c r="L13" s="29">
        <v>0</v>
      </c>
      <c r="M13" s="29">
        <v>0</v>
      </c>
      <c r="N13" s="30">
        <v>14574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227482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119580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8176</v>
      </c>
      <c r="O14" s="31" t="s">
        <v>52</v>
      </c>
      <c r="P14" s="32">
        <v>0</v>
      </c>
      <c r="Q14" s="32">
        <v>1</v>
      </c>
      <c r="R14" s="32">
        <v>12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13</v>
      </c>
      <c r="Y14" s="34">
        <f t="shared" si="1"/>
        <v>127756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226620</v>
      </c>
      <c r="I15" s="29">
        <v>121656</v>
      </c>
      <c r="J15" s="29">
        <v>0</v>
      </c>
      <c r="K15" s="29">
        <v>0</v>
      </c>
      <c r="L15" s="29">
        <v>0</v>
      </c>
      <c r="M15" s="29">
        <v>0</v>
      </c>
      <c r="N15" s="30">
        <v>28611</v>
      </c>
      <c r="O15" s="31" t="s">
        <v>56</v>
      </c>
      <c r="P15" s="32">
        <v>0</v>
      </c>
      <c r="Q15" s="32">
        <v>0</v>
      </c>
      <c r="R15" s="32">
        <v>15</v>
      </c>
      <c r="S15" s="32">
        <v>5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20</v>
      </c>
      <c r="Y15" s="34">
        <f t="shared" si="1"/>
        <v>376887</v>
      </c>
    </row>
    <row r="16" spans="1:25" x14ac:dyDescent="0.3">
      <c r="A16" s="25" t="s">
        <v>43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40</v>
      </c>
      <c r="G16" s="28">
        <v>0</v>
      </c>
      <c r="H16" s="29">
        <v>0</v>
      </c>
      <c r="I16" s="29">
        <v>112400</v>
      </c>
      <c r="J16" s="29">
        <v>0</v>
      </c>
      <c r="K16" s="29">
        <v>0</v>
      </c>
      <c r="L16" s="29">
        <v>0</v>
      </c>
      <c r="M16" s="29">
        <v>0</v>
      </c>
      <c r="N16" s="30">
        <v>7600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120000</v>
      </c>
    </row>
    <row r="17" spans="1:25" x14ac:dyDescent="0.3">
      <c r="A17" s="25" t="s">
        <v>53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40</v>
      </c>
      <c r="G17" s="28">
        <v>18000</v>
      </c>
      <c r="H17" s="29">
        <v>58860</v>
      </c>
      <c r="I17" s="29">
        <v>33597</v>
      </c>
      <c r="J17" s="29">
        <v>4924</v>
      </c>
      <c r="K17" s="29">
        <v>0</v>
      </c>
      <c r="L17" s="29">
        <v>0</v>
      </c>
      <c r="M17" s="29">
        <v>0</v>
      </c>
      <c r="N17" s="30">
        <v>7066</v>
      </c>
      <c r="O17" s="31" t="s">
        <v>56</v>
      </c>
      <c r="P17" s="32">
        <v>0</v>
      </c>
      <c r="Q17" s="32">
        <v>0</v>
      </c>
      <c r="R17" s="32">
        <v>3</v>
      </c>
      <c r="S17" s="32">
        <v>2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5</v>
      </c>
      <c r="Y17" s="34">
        <f t="shared" si="1"/>
        <v>122447</v>
      </c>
    </row>
    <row r="18" spans="1:25" x14ac:dyDescent="0.3">
      <c r="A18" s="25" t="s">
        <v>43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65</v>
      </c>
      <c r="G18" s="28">
        <v>0</v>
      </c>
      <c r="H18" s="29">
        <v>96528</v>
      </c>
      <c r="I18" s="29">
        <v>62898</v>
      </c>
      <c r="J18" s="29">
        <v>0</v>
      </c>
      <c r="K18" s="29">
        <v>0</v>
      </c>
      <c r="L18" s="29">
        <v>0</v>
      </c>
      <c r="M18" s="29">
        <v>0</v>
      </c>
      <c r="N18" s="30">
        <v>12140</v>
      </c>
      <c r="O18" s="31" t="s">
        <v>56</v>
      </c>
      <c r="P18" s="32">
        <v>0</v>
      </c>
      <c r="Q18" s="32">
        <v>0</v>
      </c>
      <c r="R18" s="32">
        <v>4</v>
      </c>
      <c r="S18" s="32">
        <v>4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8</v>
      </c>
      <c r="Y18" s="34">
        <f t="shared" si="1"/>
        <v>171566</v>
      </c>
    </row>
    <row r="19" spans="1:25" x14ac:dyDescent="0.3">
      <c r="A19" s="25" t="s">
        <v>43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65</v>
      </c>
      <c r="G19" s="28">
        <v>0</v>
      </c>
      <c r="H19" s="29">
        <v>115860</v>
      </c>
      <c r="I19" s="29">
        <v>79980</v>
      </c>
      <c r="J19" s="29">
        <v>0</v>
      </c>
      <c r="K19" s="29">
        <v>0</v>
      </c>
      <c r="L19" s="29">
        <v>0</v>
      </c>
      <c r="M19" s="29">
        <v>0</v>
      </c>
      <c r="N19" s="30">
        <v>17668</v>
      </c>
      <c r="O19" s="31" t="s">
        <v>56</v>
      </c>
      <c r="P19" s="32">
        <v>0</v>
      </c>
      <c r="Q19" s="32">
        <v>0</v>
      </c>
      <c r="R19" s="32">
        <v>2</v>
      </c>
      <c r="S19" s="32">
        <v>3</v>
      </c>
      <c r="T19" s="32">
        <v>2</v>
      </c>
      <c r="U19" s="32">
        <v>1</v>
      </c>
      <c r="V19" s="32">
        <v>0</v>
      </c>
      <c r="W19" s="32">
        <v>0</v>
      </c>
      <c r="X19" s="33">
        <f t="shared" si="0"/>
        <v>8</v>
      </c>
      <c r="Y19" s="34">
        <f t="shared" si="1"/>
        <v>213508</v>
      </c>
    </row>
    <row r="20" spans="1:25" x14ac:dyDescent="0.3">
      <c r="A20" s="25" t="s">
        <v>43</v>
      </c>
      <c r="B20" s="25" t="s">
        <v>68</v>
      </c>
      <c r="C20" s="26" t="s">
        <v>69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189552</v>
      </c>
      <c r="I20" s="29">
        <v>54742</v>
      </c>
      <c r="J20" s="29">
        <v>0</v>
      </c>
      <c r="K20" s="29">
        <v>0</v>
      </c>
      <c r="L20" s="29">
        <v>0</v>
      </c>
      <c r="M20" s="29">
        <v>0</v>
      </c>
      <c r="N20" s="30">
        <v>18547</v>
      </c>
      <c r="O20" s="31" t="s">
        <v>56</v>
      </c>
      <c r="P20" s="32">
        <v>0</v>
      </c>
      <c r="Q20" s="32">
        <v>0</v>
      </c>
      <c r="R20" s="32">
        <v>4</v>
      </c>
      <c r="S20" s="32">
        <v>6</v>
      </c>
      <c r="T20" s="32">
        <v>3</v>
      </c>
      <c r="U20" s="32">
        <v>1</v>
      </c>
      <c r="V20" s="32"/>
      <c r="W20" s="32"/>
      <c r="X20" s="33">
        <f t="shared" si="0"/>
        <v>14</v>
      </c>
      <c r="Y20" s="34">
        <f t="shared" si="1"/>
        <v>262841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48264</v>
      </c>
      <c r="I21" s="29">
        <v>35648</v>
      </c>
      <c r="J21" s="29">
        <v>0</v>
      </c>
      <c r="K21" s="29">
        <v>0</v>
      </c>
      <c r="L21" s="29">
        <v>0</v>
      </c>
      <c r="M21" s="29">
        <v>0</v>
      </c>
      <c r="N21" s="30">
        <v>7906</v>
      </c>
      <c r="O21" s="31" t="s">
        <v>56</v>
      </c>
      <c r="P21" s="32">
        <v>0</v>
      </c>
      <c r="Q21" s="32">
        <v>0</v>
      </c>
      <c r="R21" s="32">
        <v>2</v>
      </c>
      <c r="S21" s="32">
        <v>2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4</v>
      </c>
      <c r="Y21" s="34">
        <f t="shared" si="1"/>
        <v>91818</v>
      </c>
    </row>
    <row r="22" spans="1:25" x14ac:dyDescent="0.3">
      <c r="A22" s="25" t="s">
        <v>43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65</v>
      </c>
      <c r="G22" s="28">
        <v>0</v>
      </c>
      <c r="H22" s="29">
        <v>114648</v>
      </c>
      <c r="I22" s="29">
        <v>47000</v>
      </c>
      <c r="J22" s="29">
        <v>0</v>
      </c>
      <c r="K22" s="29">
        <v>0</v>
      </c>
      <c r="L22" s="29">
        <v>0</v>
      </c>
      <c r="M22" s="29">
        <v>0</v>
      </c>
      <c r="N22" s="30">
        <v>6500</v>
      </c>
      <c r="O22" s="31" t="s">
        <v>56</v>
      </c>
      <c r="P22" s="32">
        <v>0</v>
      </c>
      <c r="Q22" s="32">
        <v>0</v>
      </c>
      <c r="R22" s="32">
        <v>2</v>
      </c>
      <c r="S22" s="32">
        <v>3</v>
      </c>
      <c r="T22" s="32">
        <v>3</v>
      </c>
      <c r="U22" s="32">
        <v>0</v>
      </c>
      <c r="V22" s="32">
        <v>0</v>
      </c>
      <c r="W22" s="32">
        <v>0</v>
      </c>
      <c r="X22" s="33">
        <f t="shared" si="0"/>
        <v>8</v>
      </c>
      <c r="Y22" s="34">
        <f t="shared" si="1"/>
        <v>168148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65</v>
      </c>
      <c r="G23" s="28">
        <v>0</v>
      </c>
      <c r="H23" s="29">
        <v>81216</v>
      </c>
      <c r="I23" s="29">
        <v>100178</v>
      </c>
      <c r="J23" s="29">
        <v>0</v>
      </c>
      <c r="K23" s="29">
        <v>0</v>
      </c>
      <c r="L23" s="29">
        <v>0</v>
      </c>
      <c r="M23" s="29">
        <v>0</v>
      </c>
      <c r="N23" s="30">
        <v>17390</v>
      </c>
      <c r="O23" s="31"/>
      <c r="P23" s="32">
        <v>0</v>
      </c>
      <c r="Q23" s="32">
        <v>0</v>
      </c>
      <c r="R23" s="32">
        <v>0</v>
      </c>
      <c r="S23" s="32">
        <v>6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6</v>
      </c>
      <c r="Y23" s="34">
        <f t="shared" si="1"/>
        <v>198784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</sheetData>
  <autoFilter ref="A10:Y10" xr:uid="{AF234E38-7442-427A-AE19-12B26F12B3D6}"/>
  <conditionalFormatting sqref="D11:D33">
    <cfRule type="expression" dxfId="2" priority="1">
      <formula>OR($D11&gt;2025,AND($D11&lt;2025,$D11&lt;&gt;""))</formula>
    </cfRule>
  </conditionalFormatting>
  <conditionalFormatting sqref="Y11:Y3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3 M11:M33 K11:K33 I11:I33 G11:G33" xr:uid="{5486CBEA-8E20-4374-B661-369D87320E5B}">
      <formula1>"FMR, Actual Rent"</formula1>
    </dataValidation>
    <dataValidation type="list" allowBlank="1" showInputMessage="1" showErrorMessage="1" sqref="F11:F33" xr:uid="{6C428EDD-0646-40F1-8FB1-2206A9E3B787}">
      <formula1>"DV, YHDP"</formula1>
    </dataValidation>
    <dataValidation type="list" allowBlank="1" showInputMessage="1" showErrorMessage="1" sqref="E11:E33" xr:uid="{DBD5E8BA-501D-4E0F-AEF3-0CDF69D22FF7}">
      <formula1>"PH, TH, Joint TH &amp; PH-RRH, HMIS, SSO, TRA, PRA, SRA, S+C/SRO"</formula1>
    </dataValidation>
    <dataValidation allowBlank="1" showErrorMessage="1" sqref="A10:Y10" xr:uid="{46CB3A02-9301-4E34-B7E5-1BE6AEEF007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2024-08-01T18:27:15Z</dcterms:created>
  <dcterms:modified xsi:type="dcterms:W3CDTF">2024-08-01T18:54:43Z</dcterms:modified>
</cp:coreProperties>
</file>