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BA08AA24-204E-4219-9583-BF89DF1505E3}" xr6:coauthVersionLast="47" xr6:coauthVersionMax="47" xr10:uidLastSave="{00000000-0000-0000-0000-000000000000}"/>
  <bookViews>
    <workbookView xWindow="3072" yWindow="3072" windowWidth="23220" windowHeight="12720" xr2:uid="{E0BC25C0-DDD6-4AC2-8345-3188CBA99A5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B5" i="1" s="1"/>
  <c r="C5" i="1" s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<sst xmlns="http://schemas.openxmlformats.org/spreadsheetml/2006/main" count="139" uniqueCount="86">
  <si>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</si>
  <si>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</si>
  <si>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</si>
  <si>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</si>
  <si>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</si>
  <si>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</si>
  <si>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</si>
  <si>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</si>
  <si>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</si>
  <si>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</si>
  <si>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</si>
  <si>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</si>
  <si>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</si>
  <si>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</si>
  <si>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</si>
  <si>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</si>
  <si>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</si>
  <si>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</si>
  <si>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</si>
  <si>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</si>
  <si>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</si>
  <si>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</si>
  <si>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</si>
  <si>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</si>
  <si>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</si>
  <si>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</si>
  <si>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</si>
  <si>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</si>
  <si>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</si>
  <si>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</si>
  <si>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</si>
  <si>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</si>
  <si>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</si>
  <si>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</si>
  <si>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</si>
  <si>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PA-508</t>
  </si>
  <si>
    <t>Catholic Social Services of the Diocese of Scranton, Inc.</t>
  </si>
  <si>
    <t>Permanent Supportive Housing 2</t>
  </si>
  <si>
    <t>PA0198L3T082313</t>
  </si>
  <si>
    <t>PH</t>
  </si>
  <si>
    <t/>
  </si>
  <si>
    <t>Philadelphia</t>
  </si>
  <si>
    <t>Scranton/Lackawanna County CoC</t>
  </si>
  <si>
    <t>United Neighborhood Centers</t>
  </si>
  <si>
    <t>The Community Intervention Center of Lackawanna County</t>
  </si>
  <si>
    <t>Shelter Me Safe Haven</t>
  </si>
  <si>
    <t>PA0199L3T082313</t>
  </si>
  <si>
    <t>SH</t>
  </si>
  <si>
    <t>United Neighborhood Centers of Northeastern Pennsylvania</t>
  </si>
  <si>
    <t>Homeless Management Information System (HMIS)</t>
  </si>
  <si>
    <t>PA0200L3T082316</t>
  </si>
  <si>
    <t>Catherine McAuley Center</t>
  </si>
  <si>
    <t>Permanent Supportive Housing</t>
  </si>
  <si>
    <t>PA0201L3T082316</t>
  </si>
  <si>
    <t>CIC Permanent Supportive Housing #1</t>
  </si>
  <si>
    <t>PA0375L3T082315</t>
  </si>
  <si>
    <t>CSS PSHP #1</t>
  </si>
  <si>
    <t>PA0376L3T082315</t>
  </si>
  <si>
    <t>Rapid ReHousing Consolidation</t>
  </si>
  <si>
    <t>PA0379L3T082315</t>
  </si>
  <si>
    <t>Actual Rent</t>
  </si>
  <si>
    <t>UNC Permanent Supportive Housing #1</t>
  </si>
  <si>
    <t>PA0382L3T082315</t>
  </si>
  <si>
    <t>CIC Permanent Supportive Housing #2</t>
  </si>
  <si>
    <t>PA0448L3T082313</t>
  </si>
  <si>
    <t>VA-PSHP Lackawanna</t>
  </si>
  <si>
    <t>PA0518L3T082311</t>
  </si>
  <si>
    <t>Permanent Supportive Housing for Families #1</t>
  </si>
  <si>
    <t>PA0581L3T082312</t>
  </si>
  <si>
    <t>Permanent Supportive Housing #2</t>
  </si>
  <si>
    <t>PA0631L3T082310</t>
  </si>
  <si>
    <t>Women's Resource Center, Inc.</t>
  </si>
  <si>
    <t>WRC Rapid Rehousing for Domestic &amp; Sexual Violence Survivors</t>
  </si>
  <si>
    <t>PA0733L3T082308</t>
  </si>
  <si>
    <t>FMR</t>
  </si>
  <si>
    <t>CIC Permanent Supportive Housing #3</t>
  </si>
  <si>
    <t>PA0734L3T082308</t>
  </si>
  <si>
    <t>UNC Rapid Re-Housing for Families C</t>
  </si>
  <si>
    <t>PA0806L3T082307</t>
  </si>
  <si>
    <t>Valley Youth House Committee, Inc.</t>
  </si>
  <si>
    <t>RRH for Lackawanna County Young Adults</t>
  </si>
  <si>
    <t>PA0924L3T082305</t>
  </si>
  <si>
    <t>WRC Community Collaborative</t>
  </si>
  <si>
    <t>PA1028D3T082302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</si>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</sst>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8EEB-4B60-43EC-8CF3-677F140A0389}">
  <sheetPr codeName="Sheet124">
    <pageSetUpPr fitToPage="1"/>
  </sheetPr>
  <dimension ref="A1:Y3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452755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3714586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72549</v>
      </c>
      <c r="H11" s="29">
        <v>0</v>
      </c>
      <c r="I11" s="29">
        <v>32624</v>
      </c>
      <c r="J11" s="29">
        <v>5366</v>
      </c>
      <c r="K11" s="29">
        <v>0</v>
      </c>
      <c r="L11" s="29">
        <v>0</v>
      </c>
      <c r="M11" s="29">
        <v>0</v>
      </c>
      <c r="N11" s="30">
        <v>5514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7" si="0">SUM(P11:W11)</f>
        <v>0</v>
      </c>
      <c r="Y11" s="34">
        <f t="shared" ref="Y11:Y37" si="1">SUM(G11:N11)</f>
        <v>116053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0</v>
      </c>
      <c r="I12" s="29">
        <v>101900</v>
      </c>
      <c r="J12" s="29">
        <v>37137</v>
      </c>
      <c r="K12" s="29">
        <v>0</v>
      </c>
      <c r="L12" s="29">
        <v>0</v>
      </c>
      <c r="M12" s="29">
        <v>0</v>
      </c>
      <c r="N12" s="30">
        <v>6994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146031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55387</v>
      </c>
      <c r="L13" s="29">
        <v>0</v>
      </c>
      <c r="M13" s="29">
        <v>0</v>
      </c>
      <c r="N13" s="30">
        <v>4169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59556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87405</v>
      </c>
      <c r="H14" s="29">
        <v>0</v>
      </c>
      <c r="I14" s="29">
        <v>72462</v>
      </c>
      <c r="J14" s="29">
        <v>8339</v>
      </c>
      <c r="K14" s="29">
        <v>0</v>
      </c>
      <c r="L14" s="29">
        <v>0</v>
      </c>
      <c r="M14" s="29">
        <v>0</v>
      </c>
      <c r="N14" s="30">
        <v>6499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174705</v>
      </c>
    </row>
    <row r="15" spans="1:25" x14ac:dyDescent="0.3">
      <c r="A15" s="25" t="s">
        <v>44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95463</v>
      </c>
      <c r="H15" s="29">
        <v>0</v>
      </c>
      <c r="I15" s="29">
        <v>61000</v>
      </c>
      <c r="J15" s="29">
        <v>24734</v>
      </c>
      <c r="K15" s="29">
        <v>0</v>
      </c>
      <c r="L15" s="29">
        <v>0</v>
      </c>
      <c r="M15" s="29">
        <v>0</v>
      </c>
      <c r="N15" s="30">
        <v>8695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189892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83781</v>
      </c>
      <c r="H16" s="29">
        <v>0</v>
      </c>
      <c r="I16" s="29">
        <v>50741</v>
      </c>
      <c r="J16" s="29">
        <v>9346</v>
      </c>
      <c r="K16" s="29">
        <v>0</v>
      </c>
      <c r="L16" s="29">
        <v>0</v>
      </c>
      <c r="M16" s="29">
        <v>0</v>
      </c>
      <c r="N16" s="30">
        <v>7598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151466</v>
      </c>
    </row>
    <row r="17" spans="1:25" x14ac:dyDescent="0.3">
      <c r="A17" s="25" t="s">
        <v>51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126564</v>
      </c>
      <c r="I17" s="29">
        <v>49116</v>
      </c>
      <c r="J17" s="29">
        <v>0</v>
      </c>
      <c r="K17" s="29">
        <v>0</v>
      </c>
      <c r="L17" s="29">
        <v>0</v>
      </c>
      <c r="M17" s="29">
        <v>0</v>
      </c>
      <c r="N17" s="30">
        <v>4300</v>
      </c>
      <c r="O17" s="31" t="s">
        <v>60</v>
      </c>
      <c r="P17" s="32">
        <v>0</v>
      </c>
      <c r="Q17" s="32">
        <v>0</v>
      </c>
      <c r="R17" s="32">
        <v>2</v>
      </c>
      <c r="S17" s="32">
        <v>5</v>
      </c>
      <c r="T17" s="32">
        <v>3</v>
      </c>
      <c r="U17" s="32">
        <v>0</v>
      </c>
      <c r="V17" s="32">
        <v>0</v>
      </c>
      <c r="W17" s="32">
        <v>0</v>
      </c>
      <c r="X17" s="33">
        <f t="shared" si="0"/>
        <v>10</v>
      </c>
      <c r="Y17" s="34">
        <f t="shared" si="1"/>
        <v>179980</v>
      </c>
    </row>
    <row r="18" spans="1:25" x14ac:dyDescent="0.3">
      <c r="A18" s="25" t="s">
        <v>48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190923</v>
      </c>
      <c r="H18" s="29">
        <v>0</v>
      </c>
      <c r="I18" s="29">
        <v>106640</v>
      </c>
      <c r="J18" s="29">
        <v>85421</v>
      </c>
      <c r="K18" s="29">
        <v>0</v>
      </c>
      <c r="L18" s="29">
        <v>0</v>
      </c>
      <c r="M18" s="29">
        <v>0</v>
      </c>
      <c r="N18" s="30">
        <v>17638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400622</v>
      </c>
    </row>
    <row r="19" spans="1:25" x14ac:dyDescent="0.3">
      <c r="A19" s="25" t="s">
        <v>44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73184</v>
      </c>
      <c r="H19" s="29">
        <v>0</v>
      </c>
      <c r="I19" s="29">
        <v>41328</v>
      </c>
      <c r="J19" s="29">
        <v>22286</v>
      </c>
      <c r="K19" s="29">
        <v>0</v>
      </c>
      <c r="L19" s="29">
        <v>0</v>
      </c>
      <c r="M19" s="29">
        <v>0</v>
      </c>
      <c r="N19" s="30">
        <v>6408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143206</v>
      </c>
    </row>
    <row r="20" spans="1:25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87551</v>
      </c>
      <c r="H20" s="29">
        <v>0</v>
      </c>
      <c r="I20" s="29">
        <v>20006</v>
      </c>
      <c r="J20" s="29">
        <v>8458</v>
      </c>
      <c r="K20" s="29">
        <v>0</v>
      </c>
      <c r="L20" s="29">
        <v>0</v>
      </c>
      <c r="M20" s="29">
        <v>0</v>
      </c>
      <c r="N20" s="30">
        <v>5571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121586</v>
      </c>
    </row>
    <row r="21" spans="1:25" x14ac:dyDescent="0.3">
      <c r="A21" s="25" t="s">
        <v>48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267099</v>
      </c>
      <c r="H21" s="29">
        <v>0</v>
      </c>
      <c r="I21" s="29">
        <v>99487</v>
      </c>
      <c r="J21" s="29">
        <v>111251</v>
      </c>
      <c r="K21" s="29">
        <v>0</v>
      </c>
      <c r="L21" s="29">
        <v>0</v>
      </c>
      <c r="M21" s="29">
        <v>0</v>
      </c>
      <c r="N21" s="30">
        <v>30000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507837</v>
      </c>
    </row>
    <row r="22" spans="1:25" x14ac:dyDescent="0.3">
      <c r="A22" s="25" t="s">
        <v>51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107739</v>
      </c>
      <c r="H22" s="29">
        <v>0</v>
      </c>
      <c r="I22" s="29">
        <v>80920</v>
      </c>
      <c r="J22" s="29">
        <v>14136</v>
      </c>
      <c r="K22" s="29">
        <v>0</v>
      </c>
      <c r="L22" s="29">
        <v>0</v>
      </c>
      <c r="M22" s="29">
        <v>0</v>
      </c>
      <c r="N22" s="30">
        <v>12993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215788</v>
      </c>
    </row>
    <row r="23" spans="1:25" x14ac:dyDescent="0.3">
      <c r="A23" s="25" t="s">
        <v>71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113772</v>
      </c>
      <c r="I23" s="29">
        <v>95755</v>
      </c>
      <c r="J23" s="29">
        <v>0</v>
      </c>
      <c r="K23" s="29">
        <v>0</v>
      </c>
      <c r="L23" s="29">
        <v>0</v>
      </c>
      <c r="M23" s="29">
        <v>0</v>
      </c>
      <c r="N23" s="30">
        <v>15625</v>
      </c>
      <c r="O23" s="31" t="s">
        <v>74</v>
      </c>
      <c r="P23" s="32">
        <v>0</v>
      </c>
      <c r="Q23" s="32">
        <v>0</v>
      </c>
      <c r="R23" s="32">
        <v>1</v>
      </c>
      <c r="S23" s="32">
        <v>6</v>
      </c>
      <c r="T23" s="32">
        <v>2</v>
      </c>
      <c r="U23" s="32">
        <v>0</v>
      </c>
      <c r="V23" s="32">
        <v>0</v>
      </c>
      <c r="W23" s="32">
        <v>0</v>
      </c>
      <c r="X23" s="33">
        <f t="shared" si="0"/>
        <v>9</v>
      </c>
      <c r="Y23" s="34">
        <f t="shared" si="1"/>
        <v>225152</v>
      </c>
    </row>
    <row r="24" spans="1:25" x14ac:dyDescent="0.3">
      <c r="A24" s="25" t="s">
        <v>44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129147</v>
      </c>
      <c r="H24" s="29">
        <v>0</v>
      </c>
      <c r="I24" s="29">
        <v>61100</v>
      </c>
      <c r="J24" s="29">
        <v>53357</v>
      </c>
      <c r="K24" s="29">
        <v>0</v>
      </c>
      <c r="L24" s="29">
        <v>0</v>
      </c>
      <c r="M24" s="29">
        <v>0</v>
      </c>
      <c r="N24" s="30">
        <v>12612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256216</v>
      </c>
    </row>
    <row r="25" spans="1:25" x14ac:dyDescent="0.3">
      <c r="A25" s="25" t="s">
        <v>48</v>
      </c>
      <c r="B25" s="25" t="s">
        <v>77</v>
      </c>
      <c r="C25" s="26" t="s">
        <v>78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177120</v>
      </c>
      <c r="I25" s="29">
        <v>87184</v>
      </c>
      <c r="J25" s="29">
        <v>0</v>
      </c>
      <c r="K25" s="29">
        <v>0</v>
      </c>
      <c r="L25" s="29">
        <v>0</v>
      </c>
      <c r="M25" s="29">
        <v>0</v>
      </c>
      <c r="N25" s="30">
        <v>15000</v>
      </c>
      <c r="O25" s="31" t="s">
        <v>74</v>
      </c>
      <c r="P25" s="32">
        <v>0</v>
      </c>
      <c r="Q25" s="32">
        <v>0</v>
      </c>
      <c r="R25" s="32">
        <v>0</v>
      </c>
      <c r="S25" s="32">
        <v>3</v>
      </c>
      <c r="T25" s="32">
        <v>9</v>
      </c>
      <c r="U25" s="32">
        <v>0</v>
      </c>
      <c r="V25" s="32">
        <v>0</v>
      </c>
      <c r="W25" s="32">
        <v>0</v>
      </c>
      <c r="X25" s="33">
        <f t="shared" si="0"/>
        <v>12</v>
      </c>
      <c r="Y25" s="34">
        <f t="shared" si="1"/>
        <v>279304</v>
      </c>
    </row>
    <row r="26" spans="1:25" x14ac:dyDescent="0.3">
      <c r="A26" s="25" t="s">
        <v>79</v>
      </c>
      <c r="B26" s="25" t="s">
        <v>80</v>
      </c>
      <c r="C26" s="26" t="s">
        <v>81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69300</v>
      </c>
      <c r="I26" s="29">
        <v>17995</v>
      </c>
      <c r="J26" s="29">
        <v>0</v>
      </c>
      <c r="K26" s="29">
        <v>0</v>
      </c>
      <c r="L26" s="29">
        <v>0</v>
      </c>
      <c r="M26" s="29">
        <v>0</v>
      </c>
      <c r="N26" s="30">
        <v>7142</v>
      </c>
      <c r="O26" s="31" t="s">
        <v>74</v>
      </c>
      <c r="P26" s="32">
        <v>0</v>
      </c>
      <c r="Q26" s="32">
        <v>0</v>
      </c>
      <c r="R26" s="32">
        <v>7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7</v>
      </c>
      <c r="Y26" s="34">
        <f t="shared" si="1"/>
        <v>94437</v>
      </c>
    </row>
    <row r="27" spans="1:25" x14ac:dyDescent="0.3">
      <c r="A27" s="25" t="s">
        <v>71</v>
      </c>
      <c r="B27" s="25" t="s">
        <v>82</v>
      </c>
      <c r="C27" s="26" t="s">
        <v>83</v>
      </c>
      <c r="D27" s="26">
        <v>2025</v>
      </c>
      <c r="E27" s="26" t="s">
        <v>84</v>
      </c>
      <c r="F27" s="27" t="s">
        <v>85</v>
      </c>
      <c r="G27" s="28">
        <v>60336</v>
      </c>
      <c r="H27" s="29">
        <v>134796</v>
      </c>
      <c r="I27" s="29">
        <v>206370</v>
      </c>
      <c r="J27" s="29">
        <v>12000</v>
      </c>
      <c r="K27" s="29">
        <v>0</v>
      </c>
      <c r="L27" s="29">
        <v>0</v>
      </c>
      <c r="M27" s="29">
        <v>0</v>
      </c>
      <c r="N27" s="30">
        <v>39253</v>
      </c>
      <c r="O27" s="31" t="s">
        <v>74</v>
      </c>
      <c r="P27" s="32">
        <v>0</v>
      </c>
      <c r="Q27" s="32">
        <v>3</v>
      </c>
      <c r="R27" s="32">
        <v>3</v>
      </c>
      <c r="S27" s="32">
        <v>4</v>
      </c>
      <c r="T27" s="32">
        <v>2</v>
      </c>
      <c r="U27" s="32">
        <v>0</v>
      </c>
      <c r="V27" s="32">
        <v>0</v>
      </c>
      <c r="W27" s="32">
        <v>0</v>
      </c>
      <c r="X27" s="33">
        <f t="shared" si="0"/>
        <v>12</v>
      </c>
      <c r="Y27" s="34">
        <f t="shared" si="1"/>
        <v>452755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</sheetData>
  <autoFilter ref="A10:Y10" xr:uid="{862F8EEB-4B60-43EC-8CF3-677F140A0389}"/>
  <conditionalFormatting sqref="D11:D37">
    <cfRule type="expression" dxfId="2" priority="1">
      <formula>OR($D11&gt;2025,AND($D11&lt;2025,$D11&lt;&gt;""))</formula>
    </cfRule>
  </conditionalFormatting>
  <conditionalFormatting sqref="Y11:Y3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7 M11:M37 K11:K37 I11:I37 G11:G37" xr:uid="{48B4AA9B-2E4E-4AFD-8004-83B6510861E4}">
      <formula1>"FMR, Actual Rent"</formula1>
    </dataValidation>
    <dataValidation type="list" allowBlank="1" showInputMessage="1" showErrorMessage="1" sqref="F11:F37" xr:uid="{9B013215-A547-4DE0-991B-4C053794F743}">
      <formula1>"DV, YHDP"</formula1>
    </dataValidation>
    <dataValidation type="list" allowBlank="1" showInputMessage="1" showErrorMessage="1" sqref="E11:E37" xr:uid="{EBC0EBD4-A88C-4C10-9EA5-DFD608FE6D08}">
      <formula1>"PH, TH, Joint TH &amp; PH-RRH, HMIS, SSO, TRA, PRA, SRA, S+C/SRO"</formula1>
    </dataValidation>
    <dataValidation allowBlank="1" showErrorMessage="1" sqref="A10:Y10" xr:uid="{FAE6E893-814E-4C31-8006-D6F892D9630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2024-08-01T18:27:15Z</dcterms:created>
  <dcterms:modified xsi:type="dcterms:W3CDTF">2024-08-01T18:54:40Z</dcterms:modified>
</cp:coreProperties>
</file>