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65707AA-3211-4D89-AF48-CF2137247ED5}" xr6:coauthVersionLast="47" xr6:coauthVersionMax="47" xr10:uidLastSave="{00000000-0000-0000-0000-000000000000}"/>
  <bookViews>
    <workbookView xWindow="2304" yWindow="2304" windowWidth="23220" windowHeight="12720" xr2:uid="{269094C7-46ED-4467-9BCD-BDDF6B3E1A7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B5" i="1" s="1"/>
  <c r="C5" i="1" s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<sst xmlns="http://schemas.openxmlformats.org/spreadsheetml/2006/main" count="135" uniqueCount="84">
  <si>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</si>
  <si>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</si>
  <si>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</si>
  <si>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</si>
  <si>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</si>
  <si>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</si>
  <si>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</si>
  <si>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</si>
  <si>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</si>
  <si>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</si>
  <si>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</si>
  <si>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</si>
  <si>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</si>
  <si>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</si>
  <si>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</si>
  <si>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</si>
  <si>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</si>
  <si>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</si>
  <si>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</si>
  <si>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</si>
  <si>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</si>
  <si>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</si>
  <si>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</si>
  <si>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</si>
  <si>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</si>
  <si>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</si>
  <si>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</si>
  <si>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</si>
  <si>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</si>
  <si>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</si>
  <si>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</si>
  <si>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</si>
  <si>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</si>
  <si>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</si>
  <si>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</si>
  <si>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PA-504</t>
  </si>
  <si>
    <t>County of Montgomery, Pennsylvania</t>
  </si>
  <si>
    <t>HMIS Dedicated Project 2023</t>
  </si>
  <si>
    <t>PA0128L3T042316</t>
  </si>
  <si>
    <t/>
  </si>
  <si>
    <t>Philadelphia</t>
  </si>
  <si>
    <t>Lower Merion, Norristown, Abington/Montgomery County CoC</t>
  </si>
  <si>
    <t>Pottstown Cluster of Religious Communities</t>
  </si>
  <si>
    <t>PSH Renewal 2023</t>
  </si>
  <si>
    <t>PA0133L3T042316</t>
  </si>
  <si>
    <t>PH</t>
  </si>
  <si>
    <t>Actual Rent</t>
  </si>
  <si>
    <t>Access Services</t>
  </si>
  <si>
    <t>Access Services PSH</t>
  </si>
  <si>
    <t>PA0136L3T042316</t>
  </si>
  <si>
    <t>Family Services</t>
  </si>
  <si>
    <t>Family Services Renewal Project FY23</t>
  </si>
  <si>
    <t>PA0510L3T042311</t>
  </si>
  <si>
    <t>1260 Housing Development Corporation</t>
  </si>
  <si>
    <t>Permanent Solutions II</t>
  </si>
  <si>
    <t>PA0549L3T042313</t>
  </si>
  <si>
    <t>Hedwig House, Inc.</t>
  </si>
  <si>
    <t>Project VESTA</t>
  </si>
  <si>
    <t>PA0550L3T042313</t>
  </si>
  <si>
    <t>Carson Valley Children's Aid</t>
  </si>
  <si>
    <t>CVCA Rapid Rehousing Program</t>
  </si>
  <si>
    <t>PA0625L3T042310</t>
  </si>
  <si>
    <t>Valley Youth House Committee, Inc.</t>
  </si>
  <si>
    <t>Montgomery County Rapid Re-Housing for Families (PA0687L3T042208) Montgomery County Rapid Re-Housing for Families (PA0687L3T042208)</t>
  </si>
  <si>
    <t>PA0687L3T042309</t>
  </si>
  <si>
    <t>The Salvation Army, a New York Corporation</t>
  </si>
  <si>
    <t>Salvation Army Pottstown PSH Program</t>
  </si>
  <si>
    <t>PA0798L3T042307</t>
  </si>
  <si>
    <t>Family Services PSH</t>
  </si>
  <si>
    <t>PA0799L3T042307</t>
  </si>
  <si>
    <t>FMR</t>
  </si>
  <si>
    <t>TH-RRH for Montgomery County Young Adults</t>
  </si>
  <si>
    <t>PA0917L3T042305</t>
  </si>
  <si>
    <t>Joint TH &amp; PH-RRH</t>
  </si>
  <si>
    <t>Laurel House</t>
  </si>
  <si>
    <t>Laurel House RRH Project Renewal FY 2023</t>
  </si>
  <si>
    <t>PA0957D3T042304</t>
  </si>
  <si>
    <t>DV</t>
  </si>
  <si>
    <t>Montco TH-RRH Adult Families</t>
  </si>
  <si>
    <t>PA0989L3T042304</t>
  </si>
  <si>
    <t>CVCA Housing Program for Survivors</t>
  </si>
  <si>
    <t>PA1023D3T042302</t>
  </si>
  <si>
    <t>Family Services Restart</t>
  </si>
  <si>
    <t>PA1131L3T042300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</si>
</sst>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BC25-A4A7-442D-942C-DA39918367D5}">
  <sheetPr codeName="Sheet122">
    <pageSetUpPr fitToPage="1"/>
  </sheetPr>
  <dimension ref="A1:Y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659115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4022591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160133</v>
      </c>
      <c r="L11" s="29">
        <v>5000</v>
      </c>
      <c r="M11" s="29">
        <v>0</v>
      </c>
      <c r="N11" s="30">
        <v>9109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5" si="0">SUM(P11:W11)</f>
        <v>0</v>
      </c>
      <c r="Y11" s="34">
        <f t="shared" ref="Y11:Y35" si="1">SUM(G11:N11)</f>
        <v>174242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161760</v>
      </c>
      <c r="I12" s="29">
        <v>39828</v>
      </c>
      <c r="J12" s="29">
        <v>0</v>
      </c>
      <c r="K12" s="29">
        <v>0</v>
      </c>
      <c r="L12" s="29">
        <v>0</v>
      </c>
      <c r="M12" s="29">
        <v>0</v>
      </c>
      <c r="N12" s="30">
        <v>9112</v>
      </c>
      <c r="O12" s="31" t="s">
        <v>46</v>
      </c>
      <c r="P12" s="32">
        <v>0</v>
      </c>
      <c r="Q12" s="32">
        <v>0</v>
      </c>
      <c r="R12" s="32">
        <v>7</v>
      </c>
      <c r="S12" s="32">
        <v>4</v>
      </c>
      <c r="T12" s="32">
        <v>2</v>
      </c>
      <c r="U12" s="32">
        <v>0</v>
      </c>
      <c r="V12" s="32">
        <v>0</v>
      </c>
      <c r="W12" s="32">
        <v>0</v>
      </c>
      <c r="X12" s="33">
        <f t="shared" si="0"/>
        <v>13</v>
      </c>
      <c r="Y12" s="34">
        <f t="shared" si="1"/>
        <v>210700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45</v>
      </c>
      <c r="F13" s="27" t="s">
        <v>39</v>
      </c>
      <c r="G13" s="28">
        <v>219516</v>
      </c>
      <c r="H13" s="29">
        <v>0</v>
      </c>
      <c r="I13" s="29">
        <v>116003</v>
      </c>
      <c r="J13" s="29">
        <v>13452</v>
      </c>
      <c r="K13" s="29">
        <v>0</v>
      </c>
      <c r="L13" s="29">
        <v>0</v>
      </c>
      <c r="M13" s="29">
        <v>0</v>
      </c>
      <c r="N13" s="30">
        <v>20131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369102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410004</v>
      </c>
      <c r="I14" s="29">
        <v>12741</v>
      </c>
      <c r="J14" s="29">
        <v>0</v>
      </c>
      <c r="K14" s="29">
        <v>0</v>
      </c>
      <c r="L14" s="29">
        <v>0</v>
      </c>
      <c r="M14" s="29">
        <v>0</v>
      </c>
      <c r="N14" s="30">
        <v>18218</v>
      </c>
      <c r="O14" s="31" t="s">
        <v>46</v>
      </c>
      <c r="P14" s="32">
        <v>0</v>
      </c>
      <c r="Q14" s="32">
        <v>0</v>
      </c>
      <c r="R14" s="32">
        <v>24</v>
      </c>
      <c r="S14" s="32">
        <v>5</v>
      </c>
      <c r="T14" s="32">
        <v>5</v>
      </c>
      <c r="U14" s="32">
        <v>0</v>
      </c>
      <c r="V14" s="32">
        <v>0</v>
      </c>
      <c r="W14" s="32">
        <v>0</v>
      </c>
      <c r="X14" s="33">
        <f t="shared" si="0"/>
        <v>34</v>
      </c>
      <c r="Y14" s="34">
        <f t="shared" si="1"/>
        <v>440963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45</v>
      </c>
      <c r="F15" s="27" t="s">
        <v>39</v>
      </c>
      <c r="G15" s="28">
        <v>378463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378463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266112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8</v>
      </c>
      <c r="O16" s="31" t="s">
        <v>46</v>
      </c>
      <c r="P16" s="32">
        <v>0</v>
      </c>
      <c r="Q16" s="32">
        <v>0</v>
      </c>
      <c r="R16" s="32">
        <v>28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28</v>
      </c>
      <c r="Y16" s="34">
        <f t="shared" si="1"/>
        <v>266120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45</v>
      </c>
      <c r="F17" s="27" t="s">
        <v>39</v>
      </c>
      <c r="G17" s="28">
        <v>0</v>
      </c>
      <c r="H17" s="29">
        <v>266184</v>
      </c>
      <c r="I17" s="29">
        <v>139721</v>
      </c>
      <c r="J17" s="29">
        <v>0</v>
      </c>
      <c r="K17" s="29">
        <v>0</v>
      </c>
      <c r="L17" s="29">
        <v>0</v>
      </c>
      <c r="M17" s="29">
        <v>0</v>
      </c>
      <c r="N17" s="30">
        <v>26957</v>
      </c>
      <c r="O17" s="31" t="s">
        <v>46</v>
      </c>
      <c r="P17" s="32">
        <v>3</v>
      </c>
      <c r="Q17" s="32">
        <v>6</v>
      </c>
      <c r="R17" s="32">
        <v>21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30</v>
      </c>
      <c r="Y17" s="34">
        <f t="shared" si="1"/>
        <v>432862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45</v>
      </c>
      <c r="F18" s="27" t="s">
        <v>39</v>
      </c>
      <c r="G18" s="28">
        <v>0</v>
      </c>
      <c r="H18" s="29">
        <v>97308</v>
      </c>
      <c r="I18" s="29">
        <v>29591</v>
      </c>
      <c r="J18" s="29">
        <v>0</v>
      </c>
      <c r="K18" s="29">
        <v>0</v>
      </c>
      <c r="L18" s="29">
        <v>0</v>
      </c>
      <c r="M18" s="29">
        <v>0</v>
      </c>
      <c r="N18" s="30">
        <v>6801</v>
      </c>
      <c r="O18" s="31" t="s">
        <v>46</v>
      </c>
      <c r="P18" s="32">
        <v>0</v>
      </c>
      <c r="Q18" s="32">
        <v>0</v>
      </c>
      <c r="R18" s="32">
        <v>0</v>
      </c>
      <c r="S18" s="32">
        <v>5</v>
      </c>
      <c r="T18" s="32">
        <v>1</v>
      </c>
      <c r="U18" s="32">
        <v>0</v>
      </c>
      <c r="V18" s="32">
        <v>0</v>
      </c>
      <c r="W18" s="32">
        <v>0</v>
      </c>
      <c r="X18" s="33">
        <f t="shared" si="0"/>
        <v>6</v>
      </c>
      <c r="Y18" s="34">
        <f t="shared" si="1"/>
        <v>133700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45</v>
      </c>
      <c r="F19" s="27" t="s">
        <v>39</v>
      </c>
      <c r="G19" s="28">
        <v>135215</v>
      </c>
      <c r="H19" s="29">
        <v>0</v>
      </c>
      <c r="I19" s="29">
        <v>62393</v>
      </c>
      <c r="J19" s="29">
        <v>6725</v>
      </c>
      <c r="K19" s="29">
        <v>0</v>
      </c>
      <c r="L19" s="29">
        <v>0</v>
      </c>
      <c r="M19" s="29">
        <v>0</v>
      </c>
      <c r="N19" s="30">
        <v>12129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216462</v>
      </c>
    </row>
    <row r="20" spans="1:25" x14ac:dyDescent="0.3">
      <c r="A20" s="25" t="s">
        <v>50</v>
      </c>
      <c r="B20" s="25" t="s">
        <v>68</v>
      </c>
      <c r="C20" s="26" t="s">
        <v>69</v>
      </c>
      <c r="D20" s="26">
        <v>2025</v>
      </c>
      <c r="E20" s="26" t="s">
        <v>45</v>
      </c>
      <c r="F20" s="27" t="s">
        <v>39</v>
      </c>
      <c r="G20" s="28">
        <v>0</v>
      </c>
      <c r="H20" s="29">
        <v>38916</v>
      </c>
      <c r="I20" s="29">
        <v>12986</v>
      </c>
      <c r="J20" s="29">
        <v>0</v>
      </c>
      <c r="K20" s="29">
        <v>0</v>
      </c>
      <c r="L20" s="29">
        <v>0</v>
      </c>
      <c r="M20" s="29">
        <v>0</v>
      </c>
      <c r="N20" s="30">
        <v>2980</v>
      </c>
      <c r="O20" s="31" t="s">
        <v>70</v>
      </c>
      <c r="P20" s="32">
        <v>0</v>
      </c>
      <c r="Q20" s="32">
        <v>3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3</v>
      </c>
      <c r="Y20" s="34">
        <f t="shared" si="1"/>
        <v>54882</v>
      </c>
    </row>
    <row r="21" spans="1:25" x14ac:dyDescent="0.3">
      <c r="A21" s="25" t="s">
        <v>62</v>
      </c>
      <c r="B21" s="25" t="s">
        <v>71</v>
      </c>
      <c r="C21" s="26" t="s">
        <v>72</v>
      </c>
      <c r="D21" s="26">
        <v>2025</v>
      </c>
      <c r="E21" s="26" t="s">
        <v>73</v>
      </c>
      <c r="F21" s="27" t="s">
        <v>39</v>
      </c>
      <c r="G21" s="28">
        <v>18180</v>
      </c>
      <c r="H21" s="29">
        <v>102312</v>
      </c>
      <c r="I21" s="29">
        <v>61863</v>
      </c>
      <c r="J21" s="29">
        <v>5040</v>
      </c>
      <c r="K21" s="29">
        <v>0</v>
      </c>
      <c r="L21" s="29">
        <v>0</v>
      </c>
      <c r="M21" s="29">
        <v>0</v>
      </c>
      <c r="N21" s="30">
        <v>15057</v>
      </c>
      <c r="O21" s="31" t="s">
        <v>70</v>
      </c>
      <c r="P21" s="32">
        <v>0</v>
      </c>
      <c r="Q21" s="32">
        <v>0</v>
      </c>
      <c r="R21" s="32">
        <v>7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7</v>
      </c>
      <c r="Y21" s="34">
        <f t="shared" si="1"/>
        <v>202452</v>
      </c>
    </row>
    <row r="22" spans="1:25" x14ac:dyDescent="0.3">
      <c r="A22" s="25" t="s">
        <v>74</v>
      </c>
      <c r="B22" s="25" t="s">
        <v>75</v>
      </c>
      <c r="C22" s="26" t="s">
        <v>76</v>
      </c>
      <c r="D22" s="26">
        <v>2025</v>
      </c>
      <c r="E22" s="26" t="s">
        <v>45</v>
      </c>
      <c r="F22" s="27" t="s">
        <v>77</v>
      </c>
      <c r="G22" s="28">
        <v>0</v>
      </c>
      <c r="H22" s="29">
        <v>141156</v>
      </c>
      <c r="I22" s="29">
        <v>34499</v>
      </c>
      <c r="J22" s="29">
        <v>0</v>
      </c>
      <c r="K22" s="29">
        <v>0</v>
      </c>
      <c r="L22" s="29">
        <v>0</v>
      </c>
      <c r="M22" s="29">
        <v>0</v>
      </c>
      <c r="N22" s="30">
        <v>0</v>
      </c>
      <c r="O22" s="31" t="s">
        <v>70</v>
      </c>
      <c r="P22" s="32">
        <v>0</v>
      </c>
      <c r="Q22" s="32">
        <v>2</v>
      </c>
      <c r="R22" s="32">
        <v>4</v>
      </c>
      <c r="S22" s="32">
        <v>2</v>
      </c>
      <c r="T22" s="32">
        <v>1</v>
      </c>
      <c r="U22" s="32">
        <v>0</v>
      </c>
      <c r="V22" s="32">
        <v>0</v>
      </c>
      <c r="W22" s="32">
        <v>0</v>
      </c>
      <c r="X22" s="33">
        <f t="shared" si="0"/>
        <v>9</v>
      </c>
      <c r="Y22" s="34">
        <f t="shared" si="1"/>
        <v>175655</v>
      </c>
    </row>
    <row r="23" spans="1:25" x14ac:dyDescent="0.3">
      <c r="A23" s="25" t="s">
        <v>62</v>
      </c>
      <c r="B23" s="25" t="s">
        <v>78</v>
      </c>
      <c r="C23" s="26" t="s">
        <v>79</v>
      </c>
      <c r="D23" s="26">
        <v>2025</v>
      </c>
      <c r="E23" s="26" t="s">
        <v>73</v>
      </c>
      <c r="F23" s="27" t="s">
        <v>39</v>
      </c>
      <c r="G23" s="28">
        <v>17808</v>
      </c>
      <c r="H23" s="29">
        <v>98424</v>
      </c>
      <c r="I23" s="29">
        <v>33627</v>
      </c>
      <c r="J23" s="29">
        <v>0</v>
      </c>
      <c r="K23" s="29">
        <v>0</v>
      </c>
      <c r="L23" s="29">
        <v>0</v>
      </c>
      <c r="M23" s="29">
        <v>0</v>
      </c>
      <c r="N23" s="30">
        <v>13604</v>
      </c>
      <c r="O23" s="31" t="s">
        <v>46</v>
      </c>
      <c r="P23" s="32">
        <v>0</v>
      </c>
      <c r="Q23" s="32">
        <v>0</v>
      </c>
      <c r="R23" s="32">
        <v>0</v>
      </c>
      <c r="S23" s="32">
        <v>6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6</v>
      </c>
      <c r="Y23" s="34">
        <f t="shared" si="1"/>
        <v>163463</v>
      </c>
    </row>
    <row r="24" spans="1:25" x14ac:dyDescent="0.3">
      <c r="A24" s="25" t="s">
        <v>59</v>
      </c>
      <c r="B24" s="25" t="s">
        <v>80</v>
      </c>
      <c r="C24" s="26" t="s">
        <v>81</v>
      </c>
      <c r="D24" s="26">
        <v>2025</v>
      </c>
      <c r="E24" s="26" t="s">
        <v>45</v>
      </c>
      <c r="F24" s="27" t="s">
        <v>77</v>
      </c>
      <c r="G24" s="28">
        <v>0</v>
      </c>
      <c r="H24" s="29">
        <v>337020</v>
      </c>
      <c r="I24" s="29">
        <v>107283</v>
      </c>
      <c r="J24" s="29">
        <v>0</v>
      </c>
      <c r="K24" s="29">
        <v>0</v>
      </c>
      <c r="L24" s="29">
        <v>0</v>
      </c>
      <c r="M24" s="29">
        <v>0</v>
      </c>
      <c r="N24" s="30">
        <v>39157</v>
      </c>
      <c r="O24" s="31" t="s">
        <v>70</v>
      </c>
      <c r="P24" s="32">
        <v>0</v>
      </c>
      <c r="Q24" s="32">
        <v>5</v>
      </c>
      <c r="R24" s="32">
        <v>15</v>
      </c>
      <c r="S24" s="32">
        <v>3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23</v>
      </c>
      <c r="Y24" s="34">
        <f t="shared" si="1"/>
        <v>483460</v>
      </c>
    </row>
    <row r="25" spans="1:25" x14ac:dyDescent="0.3">
      <c r="A25" s="25" t="s">
        <v>50</v>
      </c>
      <c r="B25" s="25" t="s">
        <v>82</v>
      </c>
      <c r="C25" s="26" t="s">
        <v>83</v>
      </c>
      <c r="D25" s="26">
        <v>2025</v>
      </c>
      <c r="E25" s="26" t="s">
        <v>45</v>
      </c>
      <c r="F25" s="27" t="s">
        <v>39</v>
      </c>
      <c r="G25" s="28">
        <v>0</v>
      </c>
      <c r="H25" s="29">
        <v>219240</v>
      </c>
      <c r="I25" s="29">
        <v>74134</v>
      </c>
      <c r="J25" s="29">
        <v>0</v>
      </c>
      <c r="K25" s="29">
        <v>0</v>
      </c>
      <c r="L25" s="29">
        <v>0</v>
      </c>
      <c r="M25" s="29">
        <v>0</v>
      </c>
      <c r="N25" s="30">
        <v>26691</v>
      </c>
      <c r="O25" s="31" t="s">
        <v>70</v>
      </c>
      <c r="P25" s="32">
        <v>0</v>
      </c>
      <c r="Q25" s="32">
        <v>0</v>
      </c>
      <c r="R25" s="32">
        <v>15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15</v>
      </c>
      <c r="Y25" s="34">
        <f t="shared" si="1"/>
        <v>320065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</sheetData>
  <autoFilter ref="A10:Y10" xr:uid="{F9F0BC25-A4A7-442D-942C-DA39918367D5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5 M11:M35 K11:K35 I11:I35 G11:G35" xr:uid="{9702B1C4-36A6-4D73-985D-BFB77EBE0076}">
      <formula1>"FMR, Actual Rent"</formula1>
    </dataValidation>
    <dataValidation type="list" allowBlank="1" showInputMessage="1" showErrorMessage="1" sqref="F11:F35" xr:uid="{386B7718-DA19-4160-866B-B837D87C370E}">
      <formula1>"DV, YHDP"</formula1>
    </dataValidation>
    <dataValidation type="list" allowBlank="1" showInputMessage="1" showErrorMessage="1" sqref="E11:E35" xr:uid="{D630D725-88DA-47F6-9BE3-878D24521FDD}">
      <formula1>"PH, TH, Joint TH &amp; PH-RRH, HMIS, SSO, TRA, PRA, SRA, S+C/SRO"</formula1>
    </dataValidation>
    <dataValidation allowBlank="1" showErrorMessage="1" sqref="A10:Y10" xr:uid="{BFFEC8B5-A7B7-4714-BD81-317F925A268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2024-08-01T18:27:16Z</dcterms:created>
  <dcterms:modified xsi:type="dcterms:W3CDTF">2024-08-01T18:54:38Z</dcterms:modified>
</cp:coreProperties>
</file>