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6C0A5B12-562F-4456-A7B4-FF031F702C24}" xr6:coauthVersionLast="47" xr6:coauthVersionMax="47" xr10:uidLastSave="{00000000-0000-0000-0000-000000000000}"/>
  <bookViews>
    <workbookView xWindow="384" yWindow="384" windowWidth="23220" windowHeight="12720" xr2:uid="{FE6D70C8-83AB-4AEB-81A1-1693E341EC8B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9" i="1" l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B7" i="1" s="1"/>
  <c r="X12" i="1"/>
  <c r="Y11" i="1"/>
  <c r="X11" i="1"/>
  <c r="B6" i="1"/>
  <c r="C6" i="1" s="1"/>
  <c r="B5" i="1"/>
  <c r="C5" i="1" s="1"/>
</calcChain>
</file>

<file path=xl/sharedStrings.xml><?xml version="1.0" encoding="utf-8"?>
<sst xmlns="http://schemas.openxmlformats.org/spreadsheetml/2006/main" count="99" uniqueCount="62">
  <si>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</si>
  <si>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</si>
  <si>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</si>
  <si>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</si>
  <si>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</si>
  <si>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</si>
  <si>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</si>
  <si>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</si>
  <si>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</si>
  <si>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</si>
  <si>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</si>
  <si>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</si>
  <si>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</si>
  <si>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</si>
  <si>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</si>
  <si>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</si>
  <si>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</si>
  <si>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</si>
  <si>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</si>
  <si>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</si>
  <si>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</si>
  <si>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</si>
  <si>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</si>
  <si>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</si>
  <si>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</si>
  <si>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</si>
  <si>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</si>
  <si>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</si>
  <si>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</si>
  <si>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</si>
  <si>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</si>
  <si>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</si>
  <si>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</si>
  <si>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</si>
  <si>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</si>
  <si>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OR-506</t>
  </si>
  <si>
    <t>Washington County Department of Housing Services</t>
  </si>
  <si>
    <t>Hillsboro Graduated Independent Living Program</t>
  </si>
  <si>
    <t>OR0091L0E062316</t>
  </si>
  <si>
    <t>PH</t>
  </si>
  <si>
    <t/>
  </si>
  <si>
    <t>Portland</t>
  </si>
  <si>
    <t>Hillsboro, Beaverton/Washington County CoC</t>
  </si>
  <si>
    <t>Shelter Plus Care Renewal</t>
  </si>
  <si>
    <t>OR0095L0E062316</t>
  </si>
  <si>
    <t>FMR</t>
  </si>
  <si>
    <t>Homeless Management Information System</t>
  </si>
  <si>
    <t>OR0114L0E062315</t>
  </si>
  <si>
    <t>Transitional Living Program</t>
  </si>
  <si>
    <t>OR0116L0E062315</t>
  </si>
  <si>
    <t>TH</t>
  </si>
  <si>
    <t>CoC Rapid Re-Housing for Families</t>
  </si>
  <si>
    <t>OR0188L0E062310</t>
  </si>
  <si>
    <t>Clover Court</t>
  </si>
  <si>
    <t>OR0216L0E062304</t>
  </si>
  <si>
    <t>Sojourner's House Combined</t>
  </si>
  <si>
    <t>OR0267L0E062305</t>
  </si>
  <si>
    <t>DV</t>
  </si>
  <si>
    <t>Reentry Housing</t>
  </si>
  <si>
    <t>OR0290L0E062304</t>
  </si>
  <si>
    <t>Enhanced Support for Permanent Housing</t>
  </si>
  <si>
    <t>OR0365L0E062301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</si>
</sst>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1CDC6-9DB4-41CF-96CA-C12D782B383B}">
  <sheetPr codeName="Sheet117">
    <pageSetUpPr fitToPage="1"/>
  </sheetPr>
  <dimension ref="A1:Y29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503634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4983827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93081</v>
      </c>
      <c r="J11" s="29">
        <v>0</v>
      </c>
      <c r="K11" s="29">
        <v>0</v>
      </c>
      <c r="L11" s="29">
        <v>0</v>
      </c>
      <c r="M11" s="29">
        <v>0</v>
      </c>
      <c r="N11" s="30">
        <v>7000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29" si="0">SUM(P11:W11)</f>
        <v>0</v>
      </c>
      <c r="Y11" s="34">
        <f t="shared" ref="Y11:Y29" si="1">SUM(G11:N11)</f>
        <v>100081</v>
      </c>
    </row>
    <row r="12" spans="1:25" x14ac:dyDescent="0.3">
      <c r="A12" s="25" t="s">
        <v>36</v>
      </c>
      <c r="B12" s="25" t="s">
        <v>43</v>
      </c>
      <c r="C12" s="26" t="s">
        <v>44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2837976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30">
        <v>89031</v>
      </c>
      <c r="O12" s="31" t="s">
        <v>45</v>
      </c>
      <c r="P12" s="32">
        <v>25</v>
      </c>
      <c r="Q12" s="32">
        <v>7</v>
      </c>
      <c r="R12" s="32">
        <v>106</v>
      </c>
      <c r="S12" s="32">
        <v>5</v>
      </c>
      <c r="T12" s="32">
        <v>7</v>
      </c>
      <c r="U12" s="32">
        <v>0</v>
      </c>
      <c r="V12" s="32">
        <v>0</v>
      </c>
      <c r="W12" s="32">
        <v>0</v>
      </c>
      <c r="X12" s="33">
        <f t="shared" si="0"/>
        <v>150</v>
      </c>
      <c r="Y12" s="34">
        <f t="shared" si="1"/>
        <v>2927007</v>
      </c>
    </row>
    <row r="13" spans="1:25" x14ac:dyDescent="0.3">
      <c r="A13" s="25" t="s">
        <v>36</v>
      </c>
      <c r="B13" s="25" t="s">
        <v>46</v>
      </c>
      <c r="C13" s="26" t="s">
        <v>47</v>
      </c>
      <c r="D13" s="26">
        <v>2025</v>
      </c>
      <c r="E13" s="26" t="s">
        <v>20</v>
      </c>
      <c r="F13" s="27" t="s">
        <v>40</v>
      </c>
      <c r="G13" s="28">
        <v>0</v>
      </c>
      <c r="H13" s="29">
        <v>0</v>
      </c>
      <c r="I13" s="29">
        <v>0</v>
      </c>
      <c r="J13" s="29">
        <v>0</v>
      </c>
      <c r="K13" s="29">
        <v>37100</v>
      </c>
      <c r="L13" s="29">
        <v>0</v>
      </c>
      <c r="M13" s="29">
        <v>0</v>
      </c>
      <c r="N13" s="30">
        <v>2642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39742</v>
      </c>
    </row>
    <row r="14" spans="1:25" x14ac:dyDescent="0.3">
      <c r="A14" s="25" t="s">
        <v>36</v>
      </c>
      <c r="B14" s="25" t="s">
        <v>48</v>
      </c>
      <c r="C14" s="26" t="s">
        <v>49</v>
      </c>
      <c r="D14" s="26">
        <v>2025</v>
      </c>
      <c r="E14" s="26" t="s">
        <v>50</v>
      </c>
      <c r="F14" s="27" t="s">
        <v>40</v>
      </c>
      <c r="G14" s="28">
        <v>69749</v>
      </c>
      <c r="H14" s="29">
        <v>0</v>
      </c>
      <c r="I14" s="29">
        <v>42287</v>
      </c>
      <c r="J14" s="29">
        <v>1741</v>
      </c>
      <c r="K14" s="29">
        <v>0</v>
      </c>
      <c r="L14" s="29">
        <v>0</v>
      </c>
      <c r="M14" s="29">
        <v>0</v>
      </c>
      <c r="N14" s="30">
        <v>7964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121741</v>
      </c>
    </row>
    <row r="15" spans="1:25" x14ac:dyDescent="0.3">
      <c r="A15" s="25" t="s">
        <v>36</v>
      </c>
      <c r="B15" s="25" t="s">
        <v>51</v>
      </c>
      <c r="C15" s="26" t="s">
        <v>52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592656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30">
        <v>22700</v>
      </c>
      <c r="O15" s="31" t="s">
        <v>45</v>
      </c>
      <c r="P15" s="32">
        <v>0</v>
      </c>
      <c r="Q15" s="32">
        <v>0</v>
      </c>
      <c r="R15" s="32">
        <v>0</v>
      </c>
      <c r="S15" s="32">
        <v>18</v>
      </c>
      <c r="T15" s="32">
        <v>4</v>
      </c>
      <c r="U15" s="32">
        <v>2</v>
      </c>
      <c r="V15" s="32">
        <v>0</v>
      </c>
      <c r="W15" s="32">
        <v>0</v>
      </c>
      <c r="X15" s="33">
        <f t="shared" si="0"/>
        <v>24</v>
      </c>
      <c r="Y15" s="34">
        <f t="shared" si="1"/>
        <v>615356</v>
      </c>
    </row>
    <row r="16" spans="1:25" x14ac:dyDescent="0.3">
      <c r="A16" s="25" t="s">
        <v>36</v>
      </c>
      <c r="B16" s="25" t="s">
        <v>53</v>
      </c>
      <c r="C16" s="26" t="s">
        <v>54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0</v>
      </c>
      <c r="I16" s="29">
        <v>25873</v>
      </c>
      <c r="J16" s="29">
        <v>0</v>
      </c>
      <c r="K16" s="29">
        <v>0</v>
      </c>
      <c r="L16" s="29">
        <v>0</v>
      </c>
      <c r="M16" s="29">
        <v>0</v>
      </c>
      <c r="N16" s="30">
        <v>2587</v>
      </c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28460</v>
      </c>
    </row>
    <row r="17" spans="1:25" x14ac:dyDescent="0.3">
      <c r="A17" s="25" t="s">
        <v>36</v>
      </c>
      <c r="B17" s="25" t="s">
        <v>55</v>
      </c>
      <c r="C17" s="26" t="s">
        <v>56</v>
      </c>
      <c r="D17" s="26">
        <v>2025</v>
      </c>
      <c r="E17" s="26" t="s">
        <v>39</v>
      </c>
      <c r="F17" s="27" t="s">
        <v>57</v>
      </c>
      <c r="G17" s="28">
        <v>0</v>
      </c>
      <c r="H17" s="29">
        <v>486348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30">
        <v>17286</v>
      </c>
      <c r="O17" s="31" t="s">
        <v>45</v>
      </c>
      <c r="P17" s="32">
        <v>0</v>
      </c>
      <c r="Q17" s="32">
        <v>2</v>
      </c>
      <c r="R17" s="32">
        <v>16</v>
      </c>
      <c r="S17" s="32">
        <v>5</v>
      </c>
      <c r="T17" s="32">
        <v>1</v>
      </c>
      <c r="U17" s="32">
        <v>0</v>
      </c>
      <c r="V17" s="32">
        <v>0</v>
      </c>
      <c r="W17" s="32">
        <v>0</v>
      </c>
      <c r="X17" s="33">
        <f t="shared" si="0"/>
        <v>24</v>
      </c>
      <c r="Y17" s="34">
        <f t="shared" si="1"/>
        <v>503634</v>
      </c>
    </row>
    <row r="18" spans="1:25" x14ac:dyDescent="0.3">
      <c r="A18" s="25" t="s">
        <v>36</v>
      </c>
      <c r="B18" s="25" t="s">
        <v>58</v>
      </c>
      <c r="C18" s="26" t="s">
        <v>59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389880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30">
        <v>21426</v>
      </c>
      <c r="O18" s="31" t="s">
        <v>45</v>
      </c>
      <c r="P18" s="32">
        <v>0</v>
      </c>
      <c r="Q18" s="32">
        <v>12</v>
      </c>
      <c r="R18" s="32">
        <v>9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3">
        <f t="shared" si="0"/>
        <v>21</v>
      </c>
      <c r="Y18" s="34">
        <f t="shared" si="1"/>
        <v>411306</v>
      </c>
    </row>
    <row r="19" spans="1:25" x14ac:dyDescent="0.3">
      <c r="A19" s="25" t="s">
        <v>36</v>
      </c>
      <c r="B19" s="25" t="s">
        <v>60</v>
      </c>
      <c r="C19" s="26" t="s">
        <v>61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193200</v>
      </c>
      <c r="I19" s="29">
        <v>43300</v>
      </c>
      <c r="J19" s="29">
        <v>0</v>
      </c>
      <c r="K19" s="29">
        <v>0</v>
      </c>
      <c r="L19" s="29">
        <v>0</v>
      </c>
      <c r="M19" s="29">
        <v>0</v>
      </c>
      <c r="N19" s="30">
        <v>0</v>
      </c>
      <c r="O19" s="31" t="s">
        <v>45</v>
      </c>
      <c r="P19" s="32">
        <v>0</v>
      </c>
      <c r="Q19" s="32">
        <v>0</v>
      </c>
      <c r="R19" s="32">
        <v>10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3">
        <f t="shared" si="0"/>
        <v>10</v>
      </c>
      <c r="Y19" s="34">
        <f t="shared" si="1"/>
        <v>236500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30"/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30"/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30"/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30"/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30"/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30"/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0</v>
      </c>
    </row>
  </sheetData>
  <autoFilter ref="A10:Y10" xr:uid="{BD21CDC6-9DB4-41CF-96CA-C12D782B383B}"/>
  <conditionalFormatting sqref="D11:D29">
    <cfRule type="expression" dxfId="2" priority="1">
      <formula>OR($D11&gt;2025,AND($D11&lt;2025,$D11&lt;&gt;""))</formula>
    </cfRule>
  </conditionalFormatting>
  <conditionalFormatting sqref="Y11:Y29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29 M11:M29 K11:K29 I11:I29 G11:G29" xr:uid="{1F320968-FD8B-4A1E-ACA5-D7409FF7CFF3}">
      <formula1>"FMR, Actual Rent"</formula1>
    </dataValidation>
    <dataValidation type="list" allowBlank="1" showInputMessage="1" showErrorMessage="1" sqref="F11:F29" xr:uid="{75792070-878A-42E8-9D4C-5FD841637871}">
      <formula1>"DV, YHDP"</formula1>
    </dataValidation>
    <dataValidation type="list" allowBlank="1" showInputMessage="1" showErrorMessage="1" sqref="E11:E29" xr:uid="{649EB543-F55E-4A34-B8A8-7735E44092E1}">
      <formula1>"PH, TH, Joint TH &amp; PH-RRH, HMIS, SSO, TRA, PRA, SRA, S+C/SRO"</formula1>
    </dataValidation>
    <dataValidation allowBlank="1" showErrorMessage="1" sqref="A10:Y10" xr:uid="{5827DE53-492D-4BFC-9F64-82A9C451B29D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2024-08-01T18:27:17Z</dcterms:created>
  <dcterms:modified xsi:type="dcterms:W3CDTF">2024-08-01T18:54:32Z</dcterms:modified>
</cp:coreProperties>
</file>