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OH-500\"/>
    </mc:Choice>
  </mc:AlternateContent>
  <xr:revisionPtr revIDLastSave="0" documentId="13_ncr:1_{F2652E1F-629B-4387-B175-F6284377D60B}" xr6:coauthVersionLast="47" xr6:coauthVersionMax="47" xr10:uidLastSave="{00000000-0000-0000-0000-000000000000}"/>
  <bookViews>
    <workbookView xWindow="10440" yWindow="5808" windowWidth="29436" windowHeight="16176" xr2:uid="{9BE04231-0EE5-4659-A3F1-2F395D1D404D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6" i="1" l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<sst xmlns="http://schemas.openxmlformats.org/spreadsheetml/2006/main" count="135" uniqueCount="81">
  <si>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</si>
  <si>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</si>
  <si>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</si>
  <si>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</si>
  <si>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</si>
  <si>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</si>
  <si>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</si>
  <si>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</si>
  <si>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</si>
  <si>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</si>
  <si>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</si>
  <si>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</si>
  <si>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</si>
  <si>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</si>
  <si>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</si>
  <si>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</si>
  <si>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</si>
  <si>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</si>
  <si>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</si>
  <si>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</si>
  <si>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</si>
  <si>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</si>
  <si>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</si>
  <si>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</si>
  <si>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</si>
  <si>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</si>
  <si>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</si>
  <si>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</si>
  <si>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</si>
  <si>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</si>
  <si>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</si>
  <si>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</si>
  <si>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</si>
  <si>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</si>
  <si>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</si>
  <si>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OH-501</t>
  </si>
  <si>
    <t>Neighborhood Properties, Inc.</t>
  </si>
  <si>
    <t>1st Avenue</t>
  </si>
  <si>
    <t>OH0020L5E012316</t>
  </si>
  <si>
    <t>PH</t>
  </si>
  <si>
    <t/>
  </si>
  <si>
    <t>Columbus</t>
  </si>
  <si>
    <t>Toledo/Lucas County CoC</t>
  </si>
  <si>
    <t>TLC Homelessness Board</t>
  </si>
  <si>
    <t>Beach House, Inc.</t>
  </si>
  <si>
    <t>Steps to Home RRH 2023</t>
  </si>
  <si>
    <t>OH0022L5E012316</t>
  </si>
  <si>
    <t>FMR</t>
  </si>
  <si>
    <t>Families With Mental Illness</t>
  </si>
  <si>
    <t>OH0024L5E012316</t>
  </si>
  <si>
    <t>Families With Mental Illness Expansion</t>
  </si>
  <si>
    <t>OH0025L5E012316</t>
  </si>
  <si>
    <t>Fresh Start</t>
  </si>
  <si>
    <t>OH0027L5E012316</t>
  </si>
  <si>
    <t>Housing First</t>
  </si>
  <si>
    <t>OH0029L5E012316</t>
  </si>
  <si>
    <t>PACT Partnership</t>
  </si>
  <si>
    <t>OH0030L5E012316</t>
  </si>
  <si>
    <t>Pathway To Shelter</t>
  </si>
  <si>
    <t>OH0031L5E012316</t>
  </si>
  <si>
    <t>Actual Rent</t>
  </si>
  <si>
    <t>Affordable Housing for Persons With Mental Illness</t>
  </si>
  <si>
    <t>OH0265L5E012315</t>
  </si>
  <si>
    <t>Catholic Charities Diocese of Toledo</t>
  </si>
  <si>
    <t>Special Assistance for Families Accessing Housing (SAFAH)</t>
  </si>
  <si>
    <t>OH0269L5E012315</t>
  </si>
  <si>
    <t>Steps to Home PSH 2023</t>
  </si>
  <si>
    <t>OH0270L5E012315</t>
  </si>
  <si>
    <t>A Place Called Home</t>
  </si>
  <si>
    <t>OH0392L5E012313</t>
  </si>
  <si>
    <t>HMIS Renewal</t>
  </si>
  <si>
    <t>OH0440L5E012310</t>
  </si>
  <si>
    <t>National Church Residences Permanent Supportive Housing Services</t>
  </si>
  <si>
    <t>FY23 NCR Commons at Garden Lake</t>
  </si>
  <si>
    <t>OH0607L5E012305</t>
  </si>
  <si>
    <t>St. Paul's Community Center</t>
  </si>
  <si>
    <t>Renewal Project Application</t>
  </si>
  <si>
    <t>OH0640L5E012304</t>
  </si>
  <si>
    <t>Coordinated Entry</t>
  </si>
  <si>
    <t>OH0688L5E012302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</si>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</sst>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740F6-8377-4635-941F-9421136F4330}">
  <sheetPr codeName="Sheet277">
    <pageSetUpPr fitToPage="1"/>
  </sheetPr>
  <dimension ref="A1:DF3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4006011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123308</v>
      </c>
      <c r="J11" s="29">
        <v>114659</v>
      </c>
      <c r="K11" s="29">
        <v>0</v>
      </c>
      <c r="L11" s="29">
        <v>0</v>
      </c>
      <c r="M11" s="29">
        <v>0</v>
      </c>
      <c r="N11" s="30">
        <v>15501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36" si="0">SUM(P11:W11)</f>
        <v>0</v>
      </c>
      <c r="Y11" s="34">
        <f t="shared" ref="Y11:Y36" si="1">SUM(G11:N11)</f>
        <v>253468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492456</v>
      </c>
      <c r="I12" s="29">
        <v>180755</v>
      </c>
      <c r="J12" s="29">
        <v>0</v>
      </c>
      <c r="K12" s="29">
        <v>23957</v>
      </c>
      <c r="L12" s="29">
        <v>75000</v>
      </c>
      <c r="M12" s="29">
        <v>0</v>
      </c>
      <c r="N12" s="30">
        <v>64863</v>
      </c>
      <c r="O12" s="31" t="s">
        <v>47</v>
      </c>
      <c r="P12" s="32">
        <v>0</v>
      </c>
      <c r="Q12" s="32">
        <v>0</v>
      </c>
      <c r="R12" s="32">
        <v>8</v>
      </c>
      <c r="S12" s="32">
        <v>23</v>
      </c>
      <c r="T12" s="32">
        <v>12</v>
      </c>
      <c r="U12" s="32">
        <v>0</v>
      </c>
      <c r="V12" s="32">
        <v>0</v>
      </c>
      <c r="W12" s="32">
        <v>0</v>
      </c>
      <c r="X12" s="33">
        <f t="shared" si="0"/>
        <v>43</v>
      </c>
      <c r="Y12" s="34">
        <f t="shared" si="1"/>
        <v>837031</v>
      </c>
    </row>
    <row r="13" spans="1:25" x14ac:dyDescent="0.3">
      <c r="A13" s="25" t="s">
        <v>36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32000</v>
      </c>
      <c r="J13" s="29">
        <v>57756</v>
      </c>
      <c r="K13" s="29">
        <v>0</v>
      </c>
      <c r="L13" s="29">
        <v>0</v>
      </c>
      <c r="M13" s="29">
        <v>0</v>
      </c>
      <c r="N13" s="30">
        <v>5252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95008</v>
      </c>
    </row>
    <row r="14" spans="1:25" x14ac:dyDescent="0.3">
      <c r="A14" s="25" t="s">
        <v>36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48710</v>
      </c>
      <c r="J14" s="29">
        <v>45406</v>
      </c>
      <c r="K14" s="29">
        <v>0</v>
      </c>
      <c r="L14" s="29">
        <v>0</v>
      </c>
      <c r="M14" s="29">
        <v>0</v>
      </c>
      <c r="N14" s="30">
        <v>6129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100245</v>
      </c>
    </row>
    <row r="15" spans="1:25" x14ac:dyDescent="0.3">
      <c r="A15" s="25" t="s">
        <v>36</v>
      </c>
      <c r="B15" s="25" t="s">
        <v>52</v>
      </c>
      <c r="C15" s="26" t="s">
        <v>53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71114</v>
      </c>
      <c r="J15" s="29">
        <v>44335</v>
      </c>
      <c r="K15" s="29">
        <v>0</v>
      </c>
      <c r="L15" s="29">
        <v>0</v>
      </c>
      <c r="M15" s="29">
        <v>0</v>
      </c>
      <c r="N15" s="30">
        <v>2178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117627</v>
      </c>
    </row>
    <row r="16" spans="1:25" x14ac:dyDescent="0.3">
      <c r="A16" s="25" t="s">
        <v>36</v>
      </c>
      <c r="B16" s="25" t="s">
        <v>54</v>
      </c>
      <c r="C16" s="26" t="s">
        <v>55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89618</v>
      </c>
      <c r="J16" s="29">
        <v>88747</v>
      </c>
      <c r="K16" s="29">
        <v>0</v>
      </c>
      <c r="L16" s="29">
        <v>0</v>
      </c>
      <c r="M16" s="29">
        <v>0</v>
      </c>
      <c r="N16" s="30">
        <v>11566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189931</v>
      </c>
    </row>
    <row r="17" spans="1:25" x14ac:dyDescent="0.3">
      <c r="A17" s="25" t="s">
        <v>36</v>
      </c>
      <c r="B17" s="25" t="s">
        <v>56</v>
      </c>
      <c r="C17" s="26" t="s">
        <v>57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0</v>
      </c>
      <c r="I17" s="29">
        <v>187671</v>
      </c>
      <c r="J17" s="29">
        <v>41608</v>
      </c>
      <c r="K17" s="29">
        <v>0</v>
      </c>
      <c r="L17" s="29">
        <v>0</v>
      </c>
      <c r="M17" s="29">
        <v>0</v>
      </c>
      <c r="N17" s="30">
        <v>16347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245626</v>
      </c>
    </row>
    <row r="18" spans="1:25" x14ac:dyDescent="0.3">
      <c r="A18" s="25" t="s">
        <v>36</v>
      </c>
      <c r="B18" s="25" t="s">
        <v>58</v>
      </c>
      <c r="C18" s="26" t="s">
        <v>59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118980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0">
        <v>1686</v>
      </c>
      <c r="O18" s="31" t="s">
        <v>60</v>
      </c>
      <c r="P18" s="32">
        <v>0</v>
      </c>
      <c r="Q18" s="32">
        <v>0</v>
      </c>
      <c r="R18" s="32">
        <v>15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3">
        <f t="shared" si="0"/>
        <v>15</v>
      </c>
      <c r="Y18" s="34">
        <f t="shared" si="1"/>
        <v>120666</v>
      </c>
    </row>
    <row r="19" spans="1:25" x14ac:dyDescent="0.3">
      <c r="A19" s="25" t="s">
        <v>36</v>
      </c>
      <c r="B19" s="25" t="s">
        <v>61</v>
      </c>
      <c r="C19" s="26" t="s">
        <v>62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397380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0">
        <v>21688</v>
      </c>
      <c r="O19" s="31" t="s">
        <v>60</v>
      </c>
      <c r="P19" s="32">
        <v>0</v>
      </c>
      <c r="Q19" s="32">
        <v>0</v>
      </c>
      <c r="R19" s="32">
        <v>46</v>
      </c>
      <c r="S19" s="32">
        <v>15</v>
      </c>
      <c r="T19" s="32">
        <v>0</v>
      </c>
      <c r="U19" s="32">
        <v>0</v>
      </c>
      <c r="V19" s="32">
        <v>0</v>
      </c>
      <c r="W19" s="32">
        <v>0</v>
      </c>
      <c r="X19" s="33">
        <f t="shared" si="0"/>
        <v>61</v>
      </c>
      <c r="Y19" s="34">
        <f t="shared" si="1"/>
        <v>419068</v>
      </c>
    </row>
    <row r="20" spans="1:25" x14ac:dyDescent="0.3">
      <c r="A20" s="25" t="s">
        <v>63</v>
      </c>
      <c r="B20" s="25" t="s">
        <v>64</v>
      </c>
      <c r="C20" s="26" t="s">
        <v>65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177696</v>
      </c>
      <c r="I20" s="29">
        <v>79845</v>
      </c>
      <c r="J20" s="29">
        <v>0</v>
      </c>
      <c r="K20" s="29">
        <v>0</v>
      </c>
      <c r="L20" s="29">
        <v>0</v>
      </c>
      <c r="M20" s="29">
        <v>0</v>
      </c>
      <c r="N20" s="30">
        <v>10227</v>
      </c>
      <c r="O20" s="31" t="s">
        <v>47</v>
      </c>
      <c r="P20" s="32">
        <v>0</v>
      </c>
      <c r="Q20" s="32">
        <v>0</v>
      </c>
      <c r="R20" s="32">
        <v>6</v>
      </c>
      <c r="S20" s="32">
        <v>5</v>
      </c>
      <c r="T20" s="32">
        <v>5</v>
      </c>
      <c r="U20" s="32">
        <v>0</v>
      </c>
      <c r="V20" s="32">
        <v>0</v>
      </c>
      <c r="W20" s="32">
        <v>0</v>
      </c>
      <c r="X20" s="33">
        <f t="shared" si="0"/>
        <v>16</v>
      </c>
      <c r="Y20" s="34">
        <f t="shared" si="1"/>
        <v>267768</v>
      </c>
    </row>
    <row r="21" spans="1:25" x14ac:dyDescent="0.3">
      <c r="A21" s="25" t="s">
        <v>44</v>
      </c>
      <c r="B21" s="25" t="s">
        <v>66</v>
      </c>
      <c r="C21" s="26" t="s">
        <v>67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479064</v>
      </c>
      <c r="I21" s="29">
        <v>161127</v>
      </c>
      <c r="J21" s="29">
        <v>0</v>
      </c>
      <c r="K21" s="29">
        <v>16586</v>
      </c>
      <c r="L21" s="29">
        <v>74000</v>
      </c>
      <c r="M21" s="29">
        <v>0</v>
      </c>
      <c r="N21" s="30">
        <v>61586</v>
      </c>
      <c r="O21" s="31" t="s">
        <v>47</v>
      </c>
      <c r="P21" s="32">
        <v>0</v>
      </c>
      <c r="Q21" s="32">
        <v>0</v>
      </c>
      <c r="R21" s="32">
        <v>32</v>
      </c>
      <c r="S21" s="32">
        <v>10</v>
      </c>
      <c r="T21" s="32">
        <v>7</v>
      </c>
      <c r="U21" s="32">
        <v>0</v>
      </c>
      <c r="V21" s="32">
        <v>0</v>
      </c>
      <c r="W21" s="32">
        <v>0</v>
      </c>
      <c r="X21" s="33">
        <f t="shared" si="0"/>
        <v>49</v>
      </c>
      <c r="Y21" s="34">
        <f t="shared" si="1"/>
        <v>792363</v>
      </c>
    </row>
    <row r="22" spans="1:25" x14ac:dyDescent="0.3">
      <c r="A22" s="25" t="s">
        <v>36</v>
      </c>
      <c r="B22" s="25" t="s">
        <v>68</v>
      </c>
      <c r="C22" s="26" t="s">
        <v>69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124920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30">
        <v>1595</v>
      </c>
      <c r="O22" s="31" t="s">
        <v>60</v>
      </c>
      <c r="P22" s="32">
        <v>0</v>
      </c>
      <c r="Q22" s="32">
        <v>0</v>
      </c>
      <c r="R22" s="32">
        <v>15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3">
        <f t="shared" si="0"/>
        <v>15</v>
      </c>
      <c r="Y22" s="34">
        <f t="shared" si="1"/>
        <v>126515</v>
      </c>
    </row>
    <row r="23" spans="1:25" x14ac:dyDescent="0.3">
      <c r="A23" s="25" t="s">
        <v>43</v>
      </c>
      <c r="B23" s="25" t="s">
        <v>70</v>
      </c>
      <c r="C23" s="26" t="s">
        <v>71</v>
      </c>
      <c r="D23" s="26">
        <v>2025</v>
      </c>
      <c r="E23" s="26" t="s">
        <v>20</v>
      </c>
      <c r="F23" s="27" t="s">
        <v>40</v>
      </c>
      <c r="G23" s="28">
        <v>0</v>
      </c>
      <c r="H23" s="29">
        <v>0</v>
      </c>
      <c r="I23" s="29">
        <v>0</v>
      </c>
      <c r="J23" s="29">
        <v>0</v>
      </c>
      <c r="K23" s="29">
        <v>148599</v>
      </c>
      <c r="L23" s="29">
        <v>0</v>
      </c>
      <c r="M23" s="29">
        <v>0</v>
      </c>
      <c r="N23" s="30">
        <v>0</v>
      </c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148599</v>
      </c>
    </row>
    <row r="24" spans="1:25" x14ac:dyDescent="0.3">
      <c r="A24" s="25" t="s">
        <v>72</v>
      </c>
      <c r="B24" s="25" t="s">
        <v>73</v>
      </c>
      <c r="C24" s="26" t="s">
        <v>74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0</v>
      </c>
      <c r="I24" s="29">
        <v>75000</v>
      </c>
      <c r="J24" s="29">
        <v>0</v>
      </c>
      <c r="K24" s="29">
        <v>0</v>
      </c>
      <c r="L24" s="29">
        <v>0</v>
      </c>
      <c r="M24" s="29">
        <v>0</v>
      </c>
      <c r="N24" s="30">
        <v>0</v>
      </c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75000</v>
      </c>
    </row>
    <row r="25" spans="1:25" x14ac:dyDescent="0.3">
      <c r="A25" s="25" t="s">
        <v>75</v>
      </c>
      <c r="B25" s="25" t="s">
        <v>76</v>
      </c>
      <c r="C25" s="26" t="s">
        <v>77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0</v>
      </c>
      <c r="I25" s="29">
        <v>65562</v>
      </c>
      <c r="J25" s="29">
        <v>0</v>
      </c>
      <c r="K25" s="29">
        <v>0</v>
      </c>
      <c r="L25" s="29">
        <v>0</v>
      </c>
      <c r="M25" s="29">
        <v>0</v>
      </c>
      <c r="N25" s="30">
        <v>0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65562</v>
      </c>
    </row>
    <row r="26" spans="1:25" x14ac:dyDescent="0.3">
      <c r="A26" s="25" t="s">
        <v>43</v>
      </c>
      <c r="B26" s="25" t="s">
        <v>78</v>
      </c>
      <c r="C26" s="26" t="s">
        <v>79</v>
      </c>
      <c r="D26" s="26">
        <v>2025</v>
      </c>
      <c r="E26" s="26" t="s">
        <v>80</v>
      </c>
      <c r="F26" s="27" t="s">
        <v>40</v>
      </c>
      <c r="G26" s="28">
        <v>0</v>
      </c>
      <c r="H26" s="29">
        <v>0</v>
      </c>
      <c r="I26" s="29">
        <v>151534</v>
      </c>
      <c r="J26" s="29">
        <v>0</v>
      </c>
      <c r="K26" s="29">
        <v>0</v>
      </c>
      <c r="L26" s="29">
        <v>0</v>
      </c>
      <c r="M26" s="29">
        <v>0</v>
      </c>
      <c r="N26" s="30">
        <v>0</v>
      </c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151534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</row>
  </sheetData>
  <autoFilter ref="A10:Y10" xr:uid="{852740F6-8377-4635-941F-9421136F4330}"/>
  <conditionalFormatting sqref="D11:D36">
    <cfRule type="expression" dxfId="2" priority="1">
      <formula>OR($D11&gt;2025,AND($D11&lt;2025,$D11&lt;&gt;""))</formula>
    </cfRule>
  </conditionalFormatting>
  <conditionalFormatting sqref="Y11:Y3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6" xr:uid="{5619A571-D4AA-4B98-AB01-76D18CA34E0A}">
      <formula1>"DV, YHDP"</formula1>
    </dataValidation>
    <dataValidation type="list" allowBlank="1" showInputMessage="1" showErrorMessage="1" sqref="O11:O36" xr:uid="{BA922CCD-ECDF-4919-8844-BD422C3201B9}">
      <formula1>"FMR, Actual Rent"</formula1>
    </dataValidation>
    <dataValidation type="list" allowBlank="1" showInputMessage="1" showErrorMessage="1" sqref="E11:E36" xr:uid="{98AD70DA-F208-4EFA-B088-C447AAFC787C}">
      <formula1>"PH, TH, Joint TH &amp; PH-RRH, HMIS, SSO, TRA, PRA, SRA, S+C/SRO"</formula1>
    </dataValidation>
    <dataValidation allowBlank="1" showErrorMessage="1" sqref="A10:Y10" xr:uid="{3D735A2C-7FEA-4A58-9631-2E5BB1C48049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2024-06-13T15:56:33Z</dcterms:created>
  <dcterms:modified xsi:type="dcterms:W3CDTF">2024-06-13T20:02:59Z</dcterms:modified>
</cp:coreProperties>
</file>