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157DF819-9AAC-4455-A503-ACC2A45F767C}" xr6:coauthVersionLast="47" xr6:coauthVersionMax="47" xr10:uidLastSave="{00000000-0000-0000-0000-000000000000}"/>
  <bookViews>
    <workbookView xWindow="3072" yWindow="3072" windowWidth="23220" windowHeight="12720" xr2:uid="{6DFD62BB-F911-4B83-8270-1E4E220564B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1" i="1" l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B5" i="1" s="1"/>
  <c r="C5" i="1" s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B7" i="1" s="1"/>
  <c r="X14" i="1"/>
  <c r="Y13" i="1"/>
  <c r="X13" i="1"/>
  <c r="Y12" i="1"/>
  <c r="X12" i="1"/>
  <c r="Y11" i="1"/>
  <c r="X11" i="1"/>
  <c r="B6" i="1"/>
  <c r="C6" i="1" s="1"/>
</calcChain>
</file>

<file path=xl/sharedStrings.xml><?xml version="1.0" encoding="utf-8"?>
<sst xmlns="http://schemas.openxmlformats.org/spreadsheetml/2006/main" count="113" uniqueCount="76">
  <si>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</si>
  <si>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</si>
  <si>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</si>
  <si>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</si>
  <si>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</si>
  <si>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</si>
  <si>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</si>
  <si>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</si>
  <si>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</si>
  <si>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</si>
  <si>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</si>
  <si>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</si>
  <si>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</si>
  <si>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</si>
  <si>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</si>
  <si>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</si>
  <si>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</si>
  <si>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</si>
  <si>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</si>
  <si>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</si>
  <si>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</si>
  <si>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</si>
  <si>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</si>
  <si>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</si>
  <si>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</si>
  <si>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</si>
  <si>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</si>
  <si>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</si>
  <si>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</si>
  <si>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</si>
  <si>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</si>
  <si>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</si>
  <si>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</si>
  <si>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</si>
  <si>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</si>
  <si>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NY-511</t>
  </si>
  <si>
    <t>Greater Opportunities for Broome and Chenango, Inc.</t>
  </si>
  <si>
    <t>Greater Ops  Shelter Plus Care Program (Transfer Fairview) 2023</t>
  </si>
  <si>
    <t>NY0547L2C112316</t>
  </si>
  <si>
    <t>PH</t>
  </si>
  <si>
    <t/>
  </si>
  <si>
    <t>Actual Rent</t>
  </si>
  <si>
    <t>Buffalo</t>
  </si>
  <si>
    <t>Binghamton, Union Town/Broome, Otsego, Chenango, Delaware, Cortland, Tioga Counties CoC</t>
  </si>
  <si>
    <t>COALITION FOR THE HOMELESS OF THE SOUTHERN TIER, NY, INC.</t>
  </si>
  <si>
    <t>YWCA of Binghamton/Broome County</t>
  </si>
  <si>
    <t>Intensive Independent Living Program 2023</t>
  </si>
  <si>
    <t>NY0549L2C112316</t>
  </si>
  <si>
    <t>FMR</t>
  </si>
  <si>
    <t>Institute for Community Alliances</t>
  </si>
  <si>
    <t>HMIS CONSOI 2022</t>
  </si>
  <si>
    <t>NY0582L2C112315</t>
  </si>
  <si>
    <t>Catholic Charities of Cortland County</t>
  </si>
  <si>
    <t>Shelter Plus Care 2023</t>
  </si>
  <si>
    <t>NY1088L2C112307</t>
  </si>
  <si>
    <t>CARES of NY, Inc.</t>
  </si>
  <si>
    <t>NY-511 Coordinated Entry 2022</t>
  </si>
  <si>
    <t>NY1091L2C112307</t>
  </si>
  <si>
    <t>SSO</t>
  </si>
  <si>
    <t>RRH-Greater Opportunities 2023</t>
  </si>
  <si>
    <t>NY1151L2C112306</t>
  </si>
  <si>
    <t>Volunteers of America of Western New York, Inc.</t>
  </si>
  <si>
    <t>VOAWNY PSH For Chronically Homeless Individuals and Families in Binghamton (NY1152)</t>
  </si>
  <si>
    <t>NY1152L2C112306</t>
  </si>
  <si>
    <t>Greater Ops Consolidated Shelter Plus Care Program 2023</t>
  </si>
  <si>
    <t>NY1206L2C112305</t>
  </si>
  <si>
    <t>Domestic Violence Rental Assistance 2023</t>
  </si>
  <si>
    <t>NY1359D2C112302</t>
  </si>
  <si>
    <t>Joint TH &amp; PH-RRH</t>
  </si>
  <si>
    <t>DV</t>
  </si>
  <si>
    <t>Catholic Charities of Tompkins/Tioga</t>
  </si>
  <si>
    <t>NY 511 CoC A Place to Call Home Tioga County 2023</t>
  </si>
  <si>
    <t>NY1436L2C112301</t>
  </si>
  <si>
    <t>Delaware Opportunities Inc.</t>
  </si>
  <si>
    <t>Ending Homelessness for DV Victims 2023</t>
  </si>
  <si>
    <t>NY1437D2C112301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</si>
</sst>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7776F-45E0-44E4-A166-7E2A46680AD1}">
  <sheetPr codeName="Sheet108">
    <pageSetUpPr fitToPage="1"/>
  </sheetPr>
  <dimension ref="A1:Y3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1419162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3444968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173832</v>
      </c>
      <c r="I11" s="29">
        <v>53112</v>
      </c>
      <c r="J11" s="29">
        <v>0</v>
      </c>
      <c r="K11" s="29">
        <v>0</v>
      </c>
      <c r="L11" s="29">
        <v>0</v>
      </c>
      <c r="M11" s="29">
        <v>0</v>
      </c>
      <c r="N11" s="28">
        <v>16274</v>
      </c>
      <c r="O11" s="30" t="s">
        <v>41</v>
      </c>
      <c r="P11" s="31">
        <v>7</v>
      </c>
      <c r="Q11" s="31">
        <v>9</v>
      </c>
      <c r="R11" s="31">
        <v>6</v>
      </c>
      <c r="S11" s="31">
        <v>1</v>
      </c>
      <c r="T11" s="31">
        <v>0</v>
      </c>
      <c r="U11" s="31">
        <v>1</v>
      </c>
      <c r="V11" s="31">
        <v>0</v>
      </c>
      <c r="W11" s="31">
        <v>0</v>
      </c>
      <c r="X11" s="32">
        <f t="shared" ref="X11:X31" si="0">SUM(P11:W11)</f>
        <v>24</v>
      </c>
      <c r="Y11" s="33">
        <f t="shared" ref="Y11:Y31" si="1">SUM(G11:N11)</f>
        <v>243218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61692</v>
      </c>
      <c r="I12" s="29">
        <v>96835</v>
      </c>
      <c r="J12" s="29">
        <v>0</v>
      </c>
      <c r="K12" s="29">
        <v>0</v>
      </c>
      <c r="L12" s="29">
        <v>0</v>
      </c>
      <c r="M12" s="29">
        <v>0</v>
      </c>
      <c r="N12" s="28">
        <v>14925</v>
      </c>
      <c r="O12" s="30" t="s">
        <v>48</v>
      </c>
      <c r="P12" s="31">
        <v>0</v>
      </c>
      <c r="Q12" s="31">
        <v>5</v>
      </c>
      <c r="R12" s="31">
        <v>2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7</v>
      </c>
      <c r="Y12" s="33">
        <f t="shared" si="1"/>
        <v>173452</v>
      </c>
    </row>
    <row r="13" spans="1:25" x14ac:dyDescent="0.3">
      <c r="A13" s="25" t="s">
        <v>49</v>
      </c>
      <c r="B13" s="25" t="s">
        <v>50</v>
      </c>
      <c r="C13" s="26" t="s">
        <v>51</v>
      </c>
      <c r="D13" s="26">
        <v>2025</v>
      </c>
      <c r="E13" s="26" t="s">
        <v>20</v>
      </c>
      <c r="F13" s="27" t="s">
        <v>40</v>
      </c>
      <c r="G13" s="28">
        <v>0</v>
      </c>
      <c r="H13" s="29">
        <v>0</v>
      </c>
      <c r="I13" s="29">
        <v>0</v>
      </c>
      <c r="J13" s="29">
        <v>0</v>
      </c>
      <c r="K13" s="29">
        <v>170338</v>
      </c>
      <c r="L13" s="29">
        <v>0</v>
      </c>
      <c r="M13" s="29">
        <v>0</v>
      </c>
      <c r="N13" s="28">
        <v>9959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180297</v>
      </c>
    </row>
    <row r="14" spans="1:25" x14ac:dyDescent="0.3">
      <c r="A14" s="25" t="s">
        <v>52</v>
      </c>
      <c r="B14" s="25" t="s">
        <v>53</v>
      </c>
      <c r="C14" s="26" t="s">
        <v>54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97608</v>
      </c>
      <c r="I14" s="29">
        <v>42200</v>
      </c>
      <c r="J14" s="29">
        <v>0</v>
      </c>
      <c r="K14" s="29">
        <v>3440</v>
      </c>
      <c r="L14" s="29">
        <v>0</v>
      </c>
      <c r="M14" s="29">
        <v>0</v>
      </c>
      <c r="N14" s="28">
        <v>12112</v>
      </c>
      <c r="O14" s="30" t="s">
        <v>48</v>
      </c>
      <c r="P14" s="31">
        <v>0</v>
      </c>
      <c r="Q14" s="31">
        <v>0</v>
      </c>
      <c r="R14" s="31">
        <v>8</v>
      </c>
      <c r="S14" s="31">
        <v>2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10</v>
      </c>
      <c r="Y14" s="33">
        <f t="shared" si="1"/>
        <v>155360</v>
      </c>
    </row>
    <row r="15" spans="1:25" x14ac:dyDescent="0.3">
      <c r="A15" s="25" t="s">
        <v>55</v>
      </c>
      <c r="B15" s="25" t="s">
        <v>56</v>
      </c>
      <c r="C15" s="26" t="s">
        <v>57</v>
      </c>
      <c r="D15" s="26">
        <v>2025</v>
      </c>
      <c r="E15" s="26" t="s">
        <v>58</v>
      </c>
      <c r="F15" s="27" t="s">
        <v>40</v>
      </c>
      <c r="G15" s="28">
        <v>0</v>
      </c>
      <c r="H15" s="29">
        <v>0</v>
      </c>
      <c r="I15" s="29">
        <v>133620</v>
      </c>
      <c r="J15" s="29">
        <v>0</v>
      </c>
      <c r="K15" s="29">
        <v>0</v>
      </c>
      <c r="L15" s="29">
        <v>0</v>
      </c>
      <c r="M15" s="29">
        <v>0</v>
      </c>
      <c r="N15" s="28">
        <v>13360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146980</v>
      </c>
    </row>
    <row r="16" spans="1:25" x14ac:dyDescent="0.3">
      <c r="A16" s="25" t="s">
        <v>36</v>
      </c>
      <c r="B16" s="25" t="s">
        <v>59</v>
      </c>
      <c r="C16" s="26" t="s">
        <v>60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116172</v>
      </c>
      <c r="I16" s="29">
        <v>57743</v>
      </c>
      <c r="J16" s="29">
        <v>0</v>
      </c>
      <c r="K16" s="29">
        <v>0</v>
      </c>
      <c r="L16" s="29">
        <v>0</v>
      </c>
      <c r="M16" s="29">
        <v>0</v>
      </c>
      <c r="N16" s="28">
        <v>15095</v>
      </c>
      <c r="O16" s="30" t="s">
        <v>48</v>
      </c>
      <c r="P16" s="31">
        <v>2</v>
      </c>
      <c r="Q16" s="31">
        <v>8</v>
      </c>
      <c r="R16" s="31">
        <v>4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14</v>
      </c>
      <c r="Y16" s="33">
        <f t="shared" si="1"/>
        <v>189010</v>
      </c>
    </row>
    <row r="17" spans="1:25" x14ac:dyDescent="0.3">
      <c r="A17" s="25" t="s">
        <v>61</v>
      </c>
      <c r="B17" s="25" t="s">
        <v>62</v>
      </c>
      <c r="C17" s="26" t="s">
        <v>63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215040</v>
      </c>
      <c r="I17" s="29">
        <v>36960</v>
      </c>
      <c r="J17" s="29">
        <v>0</v>
      </c>
      <c r="K17" s="29">
        <v>0</v>
      </c>
      <c r="L17" s="29">
        <v>0</v>
      </c>
      <c r="M17" s="29">
        <v>0</v>
      </c>
      <c r="N17" s="28">
        <v>18481</v>
      </c>
      <c r="O17" s="30" t="s">
        <v>48</v>
      </c>
      <c r="P17" s="31">
        <v>0</v>
      </c>
      <c r="Q17" s="31">
        <v>15</v>
      </c>
      <c r="R17" s="31">
        <v>0</v>
      </c>
      <c r="S17" s="31">
        <v>6</v>
      </c>
      <c r="T17" s="31">
        <v>1</v>
      </c>
      <c r="U17" s="31">
        <v>0</v>
      </c>
      <c r="V17" s="31">
        <v>0</v>
      </c>
      <c r="W17" s="31">
        <v>0</v>
      </c>
      <c r="X17" s="32">
        <f t="shared" si="0"/>
        <v>22</v>
      </c>
      <c r="Y17" s="33">
        <f t="shared" si="1"/>
        <v>270481</v>
      </c>
    </row>
    <row r="18" spans="1:25" x14ac:dyDescent="0.3">
      <c r="A18" s="25" t="s">
        <v>36</v>
      </c>
      <c r="B18" s="25" t="s">
        <v>64</v>
      </c>
      <c r="C18" s="26" t="s">
        <v>65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396396</v>
      </c>
      <c r="I18" s="29">
        <v>69682</v>
      </c>
      <c r="J18" s="29">
        <v>0</v>
      </c>
      <c r="K18" s="29">
        <v>0</v>
      </c>
      <c r="L18" s="29">
        <v>0</v>
      </c>
      <c r="M18" s="29">
        <v>0</v>
      </c>
      <c r="N18" s="28">
        <v>22724</v>
      </c>
      <c r="O18" s="30" t="s">
        <v>48</v>
      </c>
      <c r="P18" s="31">
        <v>31</v>
      </c>
      <c r="Q18" s="31">
        <v>17</v>
      </c>
      <c r="R18" s="31">
        <v>8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56</v>
      </c>
      <c r="Y18" s="33">
        <f t="shared" si="1"/>
        <v>488802</v>
      </c>
    </row>
    <row r="19" spans="1:25" x14ac:dyDescent="0.3">
      <c r="A19" s="25" t="s">
        <v>45</v>
      </c>
      <c r="B19" s="25" t="s">
        <v>66</v>
      </c>
      <c r="C19" s="26" t="s">
        <v>67</v>
      </c>
      <c r="D19" s="26">
        <v>2025</v>
      </c>
      <c r="E19" s="26" t="s">
        <v>68</v>
      </c>
      <c r="F19" s="27" t="s">
        <v>69</v>
      </c>
      <c r="G19" s="28">
        <v>200394</v>
      </c>
      <c r="H19" s="29">
        <v>401400</v>
      </c>
      <c r="I19" s="29">
        <v>354424</v>
      </c>
      <c r="J19" s="29">
        <v>0</v>
      </c>
      <c r="K19" s="29">
        <v>6880</v>
      </c>
      <c r="L19" s="29">
        <v>0</v>
      </c>
      <c r="M19" s="29">
        <v>0</v>
      </c>
      <c r="N19" s="28">
        <v>85977</v>
      </c>
      <c r="O19" s="30" t="s">
        <v>48</v>
      </c>
      <c r="P19" s="31">
        <v>0</v>
      </c>
      <c r="Q19" s="31">
        <v>20</v>
      </c>
      <c r="R19" s="31">
        <v>25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45</v>
      </c>
      <c r="Y19" s="33">
        <f t="shared" si="1"/>
        <v>1049075</v>
      </c>
    </row>
    <row r="20" spans="1:25" x14ac:dyDescent="0.3">
      <c r="A20" s="25" t="s">
        <v>70</v>
      </c>
      <c r="B20" s="25" t="s">
        <v>71</v>
      </c>
      <c r="C20" s="26" t="s">
        <v>72</v>
      </c>
      <c r="D20" s="26">
        <v>2025</v>
      </c>
      <c r="E20" s="26" t="s">
        <v>68</v>
      </c>
      <c r="F20" s="27" t="s">
        <v>40</v>
      </c>
      <c r="G20" s="28">
        <v>28560</v>
      </c>
      <c r="H20" s="29">
        <v>114888</v>
      </c>
      <c r="I20" s="29">
        <v>32550</v>
      </c>
      <c r="J20" s="29">
        <v>0</v>
      </c>
      <c r="K20" s="29">
        <v>2208</v>
      </c>
      <c r="L20" s="29">
        <v>0</v>
      </c>
      <c r="M20" s="29">
        <v>0</v>
      </c>
      <c r="N20" s="28">
        <v>0</v>
      </c>
      <c r="O20" s="30" t="s">
        <v>48</v>
      </c>
      <c r="P20" s="31">
        <v>0</v>
      </c>
      <c r="Q20" s="31">
        <v>0</v>
      </c>
      <c r="R20" s="31">
        <v>5</v>
      </c>
      <c r="S20" s="31">
        <v>6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11</v>
      </c>
      <c r="Y20" s="33">
        <f t="shared" si="1"/>
        <v>178206</v>
      </c>
    </row>
    <row r="21" spans="1:25" x14ac:dyDescent="0.3">
      <c r="A21" s="25" t="s">
        <v>73</v>
      </c>
      <c r="B21" s="25" t="s">
        <v>74</v>
      </c>
      <c r="C21" s="26" t="s">
        <v>75</v>
      </c>
      <c r="D21" s="26">
        <v>2025</v>
      </c>
      <c r="E21" s="26" t="s">
        <v>39</v>
      </c>
      <c r="F21" s="27" t="s">
        <v>69</v>
      </c>
      <c r="G21" s="28">
        <v>0</v>
      </c>
      <c r="H21" s="29">
        <v>303216</v>
      </c>
      <c r="I21" s="29">
        <v>49736</v>
      </c>
      <c r="J21" s="29">
        <v>0</v>
      </c>
      <c r="K21" s="29">
        <v>0</v>
      </c>
      <c r="L21" s="29">
        <v>0</v>
      </c>
      <c r="M21" s="29">
        <v>0</v>
      </c>
      <c r="N21" s="28">
        <v>17135</v>
      </c>
      <c r="O21" s="30" t="s">
        <v>48</v>
      </c>
      <c r="P21" s="31">
        <v>9</v>
      </c>
      <c r="Q21" s="31">
        <v>0</v>
      </c>
      <c r="R21" s="31">
        <v>8</v>
      </c>
      <c r="S21" s="31">
        <v>15</v>
      </c>
      <c r="T21" s="31">
        <v>2</v>
      </c>
      <c r="U21" s="31">
        <v>0</v>
      </c>
      <c r="V21" s="31">
        <v>0</v>
      </c>
      <c r="W21" s="31">
        <v>0</v>
      </c>
      <c r="X21" s="32">
        <f t="shared" si="0"/>
        <v>34</v>
      </c>
      <c r="Y21" s="33">
        <f t="shared" si="1"/>
        <v>370087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</sheetData>
  <autoFilter ref="A10:Y10" xr:uid="{69D7776F-45E0-44E4-A166-7E2A46680AD1}"/>
  <conditionalFormatting sqref="D11:D31">
    <cfRule type="expression" dxfId="2" priority="1">
      <formula>OR($D11&gt;2025,AND($D11&lt;2025,$D11&lt;&gt;""))</formula>
    </cfRule>
  </conditionalFormatting>
  <conditionalFormatting sqref="Y11:Y3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1" xr:uid="{BB3B696B-2F95-49A4-B06B-51C873F41CDE}">
      <formula1>"FMR, Actual Rent"</formula1>
    </dataValidation>
    <dataValidation type="list" allowBlank="1" showInputMessage="1" showErrorMessage="1" sqref="F11:F31" xr:uid="{93E1A67A-159D-4FD8-B353-47F5CAD6504D}">
      <formula1>"DV, YHDP"</formula1>
    </dataValidation>
    <dataValidation type="list" allowBlank="1" showInputMessage="1" showErrorMessage="1" sqref="E11:E31" xr:uid="{C8BBE672-088D-426B-B8CD-8BFF2BD6D2EE}">
      <formula1>"PH, TH, Joint TH &amp; PH-RRH, HMIS, SSO, TRA, PRA, SRA, S+C/SRO"</formula1>
    </dataValidation>
    <dataValidation allowBlank="1" showErrorMessage="1" sqref="A10:Y10" xr:uid="{C1779996-F3B8-4249-8ACC-FD0092A38A9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2024-08-01T18:27:20Z</dcterms:created>
  <dcterms:modified xsi:type="dcterms:W3CDTF">2024-08-01T18:54:20Z</dcterms:modified>
</cp:coreProperties>
</file>