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401DEF26-65A7-4CCD-AED9-85819FB9AE4C}" xr6:coauthVersionLast="47" xr6:coauthVersionMax="47" xr10:uidLastSave="{00000000-0000-0000-0000-000000000000}"/>
  <bookViews>
    <workbookView xWindow="10440" yWindow="5808" windowWidth="29436" windowHeight="16176" xr2:uid="{C93E8AC9-48A4-41F1-967F-2392784FF46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" i="1" l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<sst xmlns="http://schemas.openxmlformats.org/spreadsheetml/2006/main" count="128" uniqueCount="81">
  <si>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</si>
  <si>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</si>
  <si>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</si>
  <si>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</si>
  <si>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</si>
  <si>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</si>
  <si>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</si>
  <si>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</si>
  <si>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</si>
  <si>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</si>
  <si>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</si>
  <si>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</si>
  <si>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</si>
  <si>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</si>
  <si>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</si>
  <si>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</si>
  <si>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</si>
  <si>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</si>
  <si>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</si>
  <si>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</si>
  <si>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</si>
  <si>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</si>
  <si>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</si>
  <si>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</si>
  <si>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</si>
  <si>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</si>
  <si>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</si>
  <si>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</si>
  <si>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</si>
  <si>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</si>
  <si>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</si>
  <si>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</si>
  <si>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</si>
  <si>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</si>
  <si>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</si>
  <si>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NJ-509</t>
  </si>
  <si>
    <t>NJ DEPARTMENT OF COMMUNITY AFFAIRS</t>
  </si>
  <si>
    <t>3AK, 3AN, 3AP Coc Renewal FY2023</t>
  </si>
  <si>
    <t>NJ0203L2F092315</t>
  </si>
  <si>
    <t>PH</t>
  </si>
  <si>
    <t/>
  </si>
  <si>
    <t>Actual Rent</t>
  </si>
  <si>
    <t>Newark</t>
  </si>
  <si>
    <t>Morris County CoC</t>
  </si>
  <si>
    <t>County of Morris</t>
  </si>
  <si>
    <t>Family Promise of Morris County</t>
  </si>
  <si>
    <t>Morris Leasing Renewal</t>
  </si>
  <si>
    <t>NJ0358L2F092311</t>
  </si>
  <si>
    <t>New Jersey AIDS Services</t>
  </si>
  <si>
    <t>2023 renewal - PSH 1</t>
  </si>
  <si>
    <t>NJ0359L2F092311</t>
  </si>
  <si>
    <t>Keys to Housing Consolidated Program</t>
  </si>
  <si>
    <t>NJ0456L2F092309</t>
  </si>
  <si>
    <t>FMR</t>
  </si>
  <si>
    <t>First Call for Help dba NJ 211 Partnership</t>
  </si>
  <si>
    <t>No Wrong Door</t>
  </si>
  <si>
    <t>NJ0520L2F092307</t>
  </si>
  <si>
    <t>SSO</t>
  </si>
  <si>
    <t>2023 renewal - PSH 2</t>
  </si>
  <si>
    <t>NJ0521L2F092307</t>
  </si>
  <si>
    <t>No Wrong Door 2</t>
  </si>
  <si>
    <t>NJ0522L2F092307</t>
  </si>
  <si>
    <t>Jersey Battered Women's Service, Inc.</t>
  </si>
  <si>
    <t>JBWS Rapid Re-Housing Renewal</t>
  </si>
  <si>
    <t>NJ0581D2F092305</t>
  </si>
  <si>
    <t>DV</t>
  </si>
  <si>
    <t>Mental Health Association of Essex and Morris, Inc.</t>
  </si>
  <si>
    <t>Permanent Supportive Housing for Safe Haven FY2023</t>
  </si>
  <si>
    <t>NJ0582L2F092305</t>
  </si>
  <si>
    <t>2023 renewal - RRH Youth</t>
  </si>
  <si>
    <t>NJ0610L2F092304</t>
  </si>
  <si>
    <t>Homeless Solutions, Inc.</t>
  </si>
  <si>
    <t>Permanent Supportive Housing at Ruth Davis Drive Women's Campus FY23</t>
  </si>
  <si>
    <t>NJ0611L2F092304</t>
  </si>
  <si>
    <t>Visions and Pathways</t>
  </si>
  <si>
    <t>V&amp;P Village House 2023 - Morris</t>
  </si>
  <si>
    <t>NJ0659L2F092302</t>
  </si>
  <si>
    <t>Coordinated Entry - Landlord Support Program</t>
  </si>
  <si>
    <t>NJ0712L2F092300</t>
  </si>
  <si>
    <t>2023 RRH - NEW</t>
  </si>
  <si>
    <t>NJ0713L2F092300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</si>
</sst>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EC52-0F82-4DB8-9659-16CBFE6EA625}">
  <sheetPr codeName="Sheet239">
    <pageSetUpPr fitToPage="1"/>
  </sheetPr>
  <dimension ref="A1:DF3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172614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2032780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233244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16186</v>
      </c>
      <c r="O11" s="30" t="s">
        <v>41</v>
      </c>
      <c r="P11" s="31">
        <v>0</v>
      </c>
      <c r="Q11" s="31">
        <v>1</v>
      </c>
      <c r="R11" s="31">
        <v>17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4" si="0">SUM(P11:W11)</f>
        <v>18</v>
      </c>
      <c r="Y11" s="33">
        <f t="shared" ref="Y11:Y34" si="1">SUM(G11:N11)</f>
        <v>249430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64322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2978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67300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117468</v>
      </c>
      <c r="H13" s="29">
        <v>0</v>
      </c>
      <c r="I13" s="29">
        <v>0</v>
      </c>
      <c r="J13" s="29">
        <v>0</v>
      </c>
      <c r="K13" s="29">
        <v>0</v>
      </c>
      <c r="L13" s="29">
        <v>100</v>
      </c>
      <c r="M13" s="29">
        <v>0</v>
      </c>
      <c r="N13" s="28">
        <v>1453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119021</v>
      </c>
    </row>
    <row r="14" spans="1:25" x14ac:dyDescent="0.3">
      <c r="A14" s="25" t="s">
        <v>45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244080</v>
      </c>
      <c r="I14" s="29">
        <v>79125</v>
      </c>
      <c r="J14" s="29">
        <v>0</v>
      </c>
      <c r="K14" s="29">
        <v>0</v>
      </c>
      <c r="L14" s="29">
        <v>500</v>
      </c>
      <c r="M14" s="29">
        <v>0</v>
      </c>
      <c r="N14" s="28">
        <v>19254</v>
      </c>
      <c r="O14" s="30" t="s">
        <v>53</v>
      </c>
      <c r="P14" s="31">
        <v>0</v>
      </c>
      <c r="Q14" s="31">
        <v>0</v>
      </c>
      <c r="R14" s="31">
        <v>8</v>
      </c>
      <c r="S14" s="31">
        <v>6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14</v>
      </c>
      <c r="Y14" s="33">
        <f t="shared" si="1"/>
        <v>342959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57</v>
      </c>
      <c r="F15" s="27" t="s">
        <v>40</v>
      </c>
      <c r="G15" s="28">
        <v>0</v>
      </c>
      <c r="H15" s="29">
        <v>0</v>
      </c>
      <c r="I15" s="29">
        <v>50870</v>
      </c>
      <c r="J15" s="29">
        <v>0</v>
      </c>
      <c r="K15" s="29">
        <v>0</v>
      </c>
      <c r="L15" s="29">
        <v>150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51020</v>
      </c>
    </row>
    <row r="16" spans="1:25" x14ac:dyDescent="0.3">
      <c r="A16" s="25" t="s">
        <v>48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64224</v>
      </c>
      <c r="I16" s="29">
        <v>30000</v>
      </c>
      <c r="J16" s="29">
        <v>0</v>
      </c>
      <c r="K16" s="29">
        <v>0</v>
      </c>
      <c r="L16" s="29">
        <v>100</v>
      </c>
      <c r="M16" s="29">
        <v>0</v>
      </c>
      <c r="N16" s="28">
        <v>2339</v>
      </c>
      <c r="O16" s="30" t="s">
        <v>53</v>
      </c>
      <c r="P16" s="31">
        <v>0</v>
      </c>
      <c r="Q16" s="31">
        <v>0</v>
      </c>
      <c r="R16" s="31">
        <v>4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4</v>
      </c>
      <c r="Y16" s="33">
        <f t="shared" si="1"/>
        <v>96663</v>
      </c>
    </row>
    <row r="17" spans="1:25" x14ac:dyDescent="0.3">
      <c r="A17" s="25" t="s">
        <v>54</v>
      </c>
      <c r="B17" s="25" t="s">
        <v>60</v>
      </c>
      <c r="C17" s="26" t="s">
        <v>61</v>
      </c>
      <c r="D17" s="26">
        <v>2025</v>
      </c>
      <c r="E17" s="26" t="s">
        <v>57</v>
      </c>
      <c r="F17" s="27" t="s">
        <v>40</v>
      </c>
      <c r="G17" s="28">
        <v>0</v>
      </c>
      <c r="H17" s="29">
        <v>0</v>
      </c>
      <c r="I17" s="29">
        <v>54377</v>
      </c>
      <c r="J17" s="29">
        <v>0</v>
      </c>
      <c r="K17" s="29">
        <v>0</v>
      </c>
      <c r="L17" s="29">
        <v>150</v>
      </c>
      <c r="M17" s="29">
        <v>0</v>
      </c>
      <c r="N17" s="28">
        <v>5089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59616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39</v>
      </c>
      <c r="F18" s="27" t="s">
        <v>65</v>
      </c>
      <c r="G18" s="28">
        <v>0</v>
      </c>
      <c r="H18" s="29">
        <v>136368</v>
      </c>
      <c r="I18" s="29">
        <v>32846</v>
      </c>
      <c r="J18" s="29">
        <v>0</v>
      </c>
      <c r="K18" s="29">
        <v>0</v>
      </c>
      <c r="L18" s="29">
        <v>200</v>
      </c>
      <c r="M18" s="29">
        <v>0</v>
      </c>
      <c r="N18" s="28">
        <v>3200</v>
      </c>
      <c r="O18" s="30" t="s">
        <v>53</v>
      </c>
      <c r="P18" s="31">
        <v>0</v>
      </c>
      <c r="Q18" s="31">
        <v>0</v>
      </c>
      <c r="R18" s="31">
        <v>0</v>
      </c>
      <c r="S18" s="31">
        <v>2</v>
      </c>
      <c r="T18" s="31">
        <v>4</v>
      </c>
      <c r="U18" s="31">
        <v>0</v>
      </c>
      <c r="V18" s="31">
        <v>0</v>
      </c>
      <c r="W18" s="31">
        <v>0</v>
      </c>
      <c r="X18" s="32">
        <f t="shared" si="0"/>
        <v>6</v>
      </c>
      <c r="Y18" s="33">
        <f t="shared" si="1"/>
        <v>172614</v>
      </c>
    </row>
    <row r="19" spans="1:25" x14ac:dyDescent="0.3">
      <c r="A19" s="25" t="s">
        <v>66</v>
      </c>
      <c r="B19" s="25" t="s">
        <v>67</v>
      </c>
      <c r="C19" s="26" t="s">
        <v>68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160560</v>
      </c>
      <c r="I19" s="29">
        <v>42650</v>
      </c>
      <c r="J19" s="29">
        <v>0</v>
      </c>
      <c r="K19" s="29">
        <v>0</v>
      </c>
      <c r="L19" s="29">
        <v>100</v>
      </c>
      <c r="M19" s="29">
        <v>0</v>
      </c>
      <c r="N19" s="28">
        <v>12081</v>
      </c>
      <c r="O19" s="30" t="s">
        <v>53</v>
      </c>
      <c r="P19" s="31">
        <v>0</v>
      </c>
      <c r="Q19" s="31">
        <v>0</v>
      </c>
      <c r="R19" s="31">
        <v>10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215391</v>
      </c>
    </row>
    <row r="20" spans="1:25" x14ac:dyDescent="0.3">
      <c r="A20" s="25" t="s">
        <v>48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79536</v>
      </c>
      <c r="I20" s="29">
        <v>25000</v>
      </c>
      <c r="J20" s="29">
        <v>0</v>
      </c>
      <c r="K20" s="29">
        <v>0</v>
      </c>
      <c r="L20" s="29">
        <v>100</v>
      </c>
      <c r="M20" s="29">
        <v>0</v>
      </c>
      <c r="N20" s="28">
        <v>6372</v>
      </c>
      <c r="O20" s="30" t="s">
        <v>53</v>
      </c>
      <c r="P20" s="31">
        <v>2</v>
      </c>
      <c r="Q20" s="31">
        <v>2</v>
      </c>
      <c r="R20" s="31">
        <v>2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6</v>
      </c>
      <c r="Y20" s="33">
        <f t="shared" si="1"/>
        <v>111008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121968</v>
      </c>
      <c r="I21" s="29">
        <v>39058</v>
      </c>
      <c r="J21" s="29">
        <v>0</v>
      </c>
      <c r="K21" s="29">
        <v>0</v>
      </c>
      <c r="L21" s="29">
        <v>500</v>
      </c>
      <c r="M21" s="29">
        <v>0</v>
      </c>
      <c r="N21" s="28">
        <v>10238</v>
      </c>
      <c r="O21" s="30" t="s">
        <v>53</v>
      </c>
      <c r="P21" s="31">
        <v>12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12</v>
      </c>
      <c r="Y21" s="33">
        <f t="shared" si="1"/>
        <v>171764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32112</v>
      </c>
      <c r="I22" s="29">
        <v>18468</v>
      </c>
      <c r="J22" s="29">
        <v>0</v>
      </c>
      <c r="K22" s="29">
        <v>0</v>
      </c>
      <c r="L22" s="29">
        <v>200</v>
      </c>
      <c r="M22" s="29">
        <v>0</v>
      </c>
      <c r="N22" s="28">
        <v>3374</v>
      </c>
      <c r="O22" s="30" t="s">
        <v>53</v>
      </c>
      <c r="P22" s="31">
        <v>0</v>
      </c>
      <c r="Q22" s="31">
        <v>0</v>
      </c>
      <c r="R22" s="31">
        <v>2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2</v>
      </c>
      <c r="Y22" s="33">
        <f t="shared" si="1"/>
        <v>54154</v>
      </c>
    </row>
    <row r="23" spans="1:25" x14ac:dyDescent="0.3">
      <c r="A23" s="25" t="s">
        <v>45</v>
      </c>
      <c r="B23" s="25" t="s">
        <v>77</v>
      </c>
      <c r="C23" s="26" t="s">
        <v>78</v>
      </c>
      <c r="D23" s="26">
        <v>2025</v>
      </c>
      <c r="E23" s="26" t="s">
        <v>57</v>
      </c>
      <c r="F23" s="27" t="s">
        <v>40</v>
      </c>
      <c r="G23" s="28">
        <v>0</v>
      </c>
      <c r="H23" s="29">
        <v>0</v>
      </c>
      <c r="I23" s="29">
        <v>162250</v>
      </c>
      <c r="J23" s="29">
        <v>0</v>
      </c>
      <c r="K23" s="29">
        <v>0</v>
      </c>
      <c r="L23" s="29">
        <v>500</v>
      </c>
      <c r="M23" s="29">
        <v>0</v>
      </c>
      <c r="N23" s="28">
        <v>10664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173414</v>
      </c>
    </row>
    <row r="24" spans="1:25" x14ac:dyDescent="0.3">
      <c r="A24" s="25" t="s">
        <v>48</v>
      </c>
      <c r="B24" s="25" t="s">
        <v>79</v>
      </c>
      <c r="C24" s="26" t="s">
        <v>80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80280</v>
      </c>
      <c r="I24" s="29">
        <v>60000</v>
      </c>
      <c r="J24" s="29">
        <v>0</v>
      </c>
      <c r="K24" s="29">
        <v>0</v>
      </c>
      <c r="L24" s="29">
        <v>200</v>
      </c>
      <c r="M24" s="29">
        <v>0</v>
      </c>
      <c r="N24" s="28">
        <v>7946</v>
      </c>
      <c r="O24" s="30" t="s">
        <v>53</v>
      </c>
      <c r="P24" s="31">
        <v>0</v>
      </c>
      <c r="Q24" s="31">
        <v>0</v>
      </c>
      <c r="R24" s="31">
        <v>5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5</v>
      </c>
      <c r="Y24" s="33">
        <f t="shared" si="1"/>
        <v>148426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</sheetData>
  <autoFilter ref="A10:Y10" xr:uid="{1B8EEC52-0F82-4DB8-9659-16CBFE6EA625}"/>
  <conditionalFormatting sqref="D11:D34">
    <cfRule type="expression" dxfId="2" priority="1">
      <formula>OR($D11&gt;2025,AND($D11&lt;2025,$D11&lt;&gt;""))</formula>
    </cfRule>
  </conditionalFormatting>
  <conditionalFormatting sqref="Y11:Y3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4" xr:uid="{F3AA08CF-9037-442E-9002-7C6E5A57C5ED}">
      <formula1>"DV, YHDP"</formula1>
    </dataValidation>
    <dataValidation type="list" allowBlank="1" showInputMessage="1" showErrorMessage="1" sqref="O11:O34" xr:uid="{6A71FBF0-1D88-4B01-A29B-2CDB225C2918}">
      <formula1>"FMR, Actual Rent"</formula1>
    </dataValidation>
    <dataValidation type="list" allowBlank="1" showInputMessage="1" showErrorMessage="1" sqref="E11:E34" xr:uid="{5CF1B02C-2638-48AB-9616-4D67AFEB2C75}">
      <formula1>"PH, TH, Joint TH &amp; PH-RRH, HMIS, SSO, TRA, PRA, SRA, S+C/SRO"</formula1>
    </dataValidation>
    <dataValidation allowBlank="1" showErrorMessage="1" sqref="A10:Y10" xr:uid="{F631BA22-5056-4BE9-A75E-CD3CDEBF272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2024-06-13T15:59:10Z</dcterms:created>
  <dcterms:modified xsi:type="dcterms:W3CDTF">2024-06-13T19:59:27Z</dcterms:modified>
</cp:coreProperties>
</file>