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MO-600\"/>
    </mc:Choice>
  </mc:AlternateContent>
  <xr:revisionPtr revIDLastSave="0" documentId="13_ncr:1_{4FB0812B-2E51-4C50-B4BF-01C04368A4B1}" xr6:coauthVersionLast="47" xr6:coauthVersionMax="47" xr10:uidLastSave="{00000000-0000-0000-0000-000000000000}"/>
  <bookViews>
    <workbookView xWindow="10440" yWindow="5808" windowWidth="29436" windowHeight="16176" xr2:uid="{22EC55C3-3F99-4120-A0B6-D356D68266CD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8" i="1" l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B5" i="1" s="1"/>
  <c r="C5" i="1" s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<sst xmlns="http://schemas.openxmlformats.org/spreadsheetml/2006/main" count="95" uniqueCount="65">
  <si>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</si>
  <si>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</si>
  <si>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</si>
  <si>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</si>
  <si>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</si>
  <si>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</si>
  <si>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</si>
  <si>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</si>
  <si>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</si>
  <si>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</si>
  <si>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</si>
  <si>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</si>
  <si>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</si>
  <si>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</si>
  <si>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</si>
  <si>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</si>
  <si>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</si>
  <si>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</si>
  <si>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</si>
  <si>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</si>
  <si>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</si>
  <si>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</si>
  <si>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</si>
  <si>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</si>
  <si>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</si>
  <si>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</si>
  <si>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</si>
  <si>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</si>
  <si>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</si>
  <si>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</si>
  <si>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</si>
  <si>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</si>
  <si>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</si>
  <si>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</si>
  <si>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</si>
  <si>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MO-600</t>
  </si>
  <si>
    <t>The Kitchen, Inc.</t>
  </si>
  <si>
    <t>TKI CoC PSH</t>
  </si>
  <si>
    <t>MO0024L7P002316</t>
  </si>
  <si>
    <t>PH</t>
  </si>
  <si>
    <t/>
  </si>
  <si>
    <t>FMR</t>
  </si>
  <si>
    <t>Kansas City</t>
  </si>
  <si>
    <t>Springfield/Greene, Christian, Webster Counties CoC</t>
  </si>
  <si>
    <t>City of Springfield MO</t>
  </si>
  <si>
    <t>Missouri Department of Mental Health</t>
  </si>
  <si>
    <t>2023 - SCG Shelter Plus Care</t>
  </si>
  <si>
    <t>MO0026L7P002316</t>
  </si>
  <si>
    <t>TKI Chronic PSH</t>
  </si>
  <si>
    <t>MO0182L7P002310</t>
  </si>
  <si>
    <t>TKI RRH Families</t>
  </si>
  <si>
    <t>MO0187L7P002310</t>
  </si>
  <si>
    <t>TKI RRH Youth</t>
  </si>
  <si>
    <t>MO0208L7P002308</t>
  </si>
  <si>
    <t>Catholic Charities of Southern Missouri, Inc.</t>
  </si>
  <si>
    <t>HUD CoC RRH 2023</t>
  </si>
  <si>
    <t>MO0209L7P002308</t>
  </si>
  <si>
    <t>Institute for Community Alliances</t>
  </si>
  <si>
    <t>MO Springfield HMIS Project 2023</t>
  </si>
  <si>
    <t>MO0294L7P002304</t>
  </si>
  <si>
    <t>Foster Adopt Connect</t>
  </si>
  <si>
    <t>FAC YCC TH/PH-RRH Project 23-24</t>
  </si>
  <si>
    <t>MO0384D7P002300</t>
  </si>
  <si>
    <t>Joint TH &amp; PH-RRH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</si>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</sst>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57932-8281-4A65-A62F-1F6263DBFBB2}">
  <sheetPr codeName="Sheet203">
    <pageSetUpPr fitToPage="1"/>
  </sheetPr>
  <dimension ref="A1:DF28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129200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1289587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150960</v>
      </c>
      <c r="I11" s="29">
        <v>5644</v>
      </c>
      <c r="J11" s="29">
        <v>0</v>
      </c>
      <c r="K11" s="29">
        <v>0</v>
      </c>
      <c r="L11" s="29">
        <v>500</v>
      </c>
      <c r="M11" s="29">
        <v>0</v>
      </c>
      <c r="N11" s="28">
        <v>5786</v>
      </c>
      <c r="O11" s="30" t="s">
        <v>41</v>
      </c>
      <c r="P11" s="31">
        <v>0</v>
      </c>
      <c r="Q11" s="31">
        <v>0</v>
      </c>
      <c r="R11" s="31">
        <v>9</v>
      </c>
      <c r="S11" s="31">
        <v>6</v>
      </c>
      <c r="T11" s="31">
        <v>1</v>
      </c>
      <c r="U11" s="31">
        <v>0</v>
      </c>
      <c r="V11" s="31">
        <v>0</v>
      </c>
      <c r="W11" s="31">
        <v>0</v>
      </c>
      <c r="X11" s="32">
        <f t="shared" ref="X11:X28" si="0">SUM(P11:W11)</f>
        <v>16</v>
      </c>
      <c r="Y11" s="33">
        <f t="shared" ref="Y11:Y28" si="1">SUM(G11:N11)</f>
        <v>162890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161736</v>
      </c>
      <c r="I12" s="29">
        <v>52791</v>
      </c>
      <c r="J12" s="29">
        <v>0</v>
      </c>
      <c r="K12" s="29">
        <v>0</v>
      </c>
      <c r="L12" s="29">
        <v>0</v>
      </c>
      <c r="M12" s="29">
        <v>0</v>
      </c>
      <c r="N12" s="28">
        <v>8705</v>
      </c>
      <c r="O12" s="30" t="s">
        <v>41</v>
      </c>
      <c r="P12" s="31">
        <v>0</v>
      </c>
      <c r="Q12" s="31">
        <v>0</v>
      </c>
      <c r="R12" s="31">
        <v>8</v>
      </c>
      <c r="S12" s="31">
        <v>5</v>
      </c>
      <c r="T12" s="31">
        <v>3</v>
      </c>
      <c r="U12" s="31">
        <v>0</v>
      </c>
      <c r="V12" s="31">
        <v>0</v>
      </c>
      <c r="W12" s="31">
        <v>0</v>
      </c>
      <c r="X12" s="32">
        <f t="shared" si="0"/>
        <v>16</v>
      </c>
      <c r="Y12" s="33">
        <f t="shared" si="1"/>
        <v>223232</v>
      </c>
    </row>
    <row r="13" spans="1:25" x14ac:dyDescent="0.3">
      <c r="A13" s="25" t="s">
        <v>36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40</v>
      </c>
      <c r="G13" s="28">
        <v>153027</v>
      </c>
      <c r="H13" s="29">
        <v>0</v>
      </c>
      <c r="I13" s="29">
        <v>0</v>
      </c>
      <c r="J13" s="29">
        <v>0</v>
      </c>
      <c r="K13" s="29">
        <v>0</v>
      </c>
      <c r="L13" s="29">
        <v>500</v>
      </c>
      <c r="M13" s="29">
        <v>0</v>
      </c>
      <c r="N13" s="28">
        <v>5152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158679</v>
      </c>
    </row>
    <row r="14" spans="1:25" x14ac:dyDescent="0.3">
      <c r="A14" s="25" t="s">
        <v>36</v>
      </c>
      <c r="B14" s="25" t="s">
        <v>50</v>
      </c>
      <c r="C14" s="26" t="s">
        <v>51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253356</v>
      </c>
      <c r="I14" s="29">
        <v>23588</v>
      </c>
      <c r="J14" s="29">
        <v>0</v>
      </c>
      <c r="K14" s="29">
        <v>0</v>
      </c>
      <c r="L14" s="29">
        <v>500</v>
      </c>
      <c r="M14" s="29">
        <v>0</v>
      </c>
      <c r="N14" s="28">
        <v>9814</v>
      </c>
      <c r="O14" s="30" t="s">
        <v>41</v>
      </c>
      <c r="P14" s="31">
        <v>0</v>
      </c>
      <c r="Q14" s="31">
        <v>0</v>
      </c>
      <c r="R14" s="31">
        <v>0</v>
      </c>
      <c r="S14" s="31">
        <v>7</v>
      </c>
      <c r="T14" s="31">
        <v>10</v>
      </c>
      <c r="U14" s="31">
        <v>2</v>
      </c>
      <c r="V14" s="31">
        <v>0</v>
      </c>
      <c r="W14" s="31">
        <v>0</v>
      </c>
      <c r="X14" s="32">
        <f t="shared" si="0"/>
        <v>19</v>
      </c>
      <c r="Y14" s="33">
        <f t="shared" si="1"/>
        <v>287258</v>
      </c>
    </row>
    <row r="15" spans="1:25" x14ac:dyDescent="0.3">
      <c r="A15" s="25" t="s">
        <v>36</v>
      </c>
      <c r="B15" s="25" t="s">
        <v>52</v>
      </c>
      <c r="C15" s="26" t="s">
        <v>53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78108</v>
      </c>
      <c r="I15" s="29">
        <v>0</v>
      </c>
      <c r="J15" s="29">
        <v>0</v>
      </c>
      <c r="K15" s="29">
        <v>0</v>
      </c>
      <c r="L15" s="29">
        <v>500</v>
      </c>
      <c r="M15" s="29">
        <v>0</v>
      </c>
      <c r="N15" s="28">
        <v>2135</v>
      </c>
      <c r="O15" s="30" t="s">
        <v>41</v>
      </c>
      <c r="P15" s="31">
        <v>0</v>
      </c>
      <c r="Q15" s="31">
        <v>0</v>
      </c>
      <c r="R15" s="31">
        <v>7</v>
      </c>
      <c r="S15" s="31">
        <v>2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9</v>
      </c>
      <c r="Y15" s="33">
        <f t="shared" si="1"/>
        <v>80743</v>
      </c>
    </row>
    <row r="16" spans="1:25" x14ac:dyDescent="0.3">
      <c r="A16" s="25" t="s">
        <v>54</v>
      </c>
      <c r="B16" s="25" t="s">
        <v>55</v>
      </c>
      <c r="C16" s="26" t="s">
        <v>56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96048</v>
      </c>
      <c r="I16" s="29">
        <v>26357</v>
      </c>
      <c r="J16" s="29">
        <v>0</v>
      </c>
      <c r="K16" s="29">
        <v>0</v>
      </c>
      <c r="L16" s="29">
        <v>0</v>
      </c>
      <c r="M16" s="29">
        <v>0</v>
      </c>
      <c r="N16" s="28">
        <v>10477</v>
      </c>
      <c r="O16" s="30" t="s">
        <v>41</v>
      </c>
      <c r="P16" s="31">
        <v>0</v>
      </c>
      <c r="Q16" s="31">
        <v>0</v>
      </c>
      <c r="R16" s="31">
        <v>2</v>
      </c>
      <c r="S16" s="31">
        <v>2</v>
      </c>
      <c r="T16" s="31">
        <v>4</v>
      </c>
      <c r="U16" s="31">
        <v>0</v>
      </c>
      <c r="V16" s="31">
        <v>0</v>
      </c>
      <c r="W16" s="31">
        <v>0</v>
      </c>
      <c r="X16" s="32">
        <f t="shared" si="0"/>
        <v>8</v>
      </c>
      <c r="Y16" s="33">
        <f t="shared" si="1"/>
        <v>132882</v>
      </c>
    </row>
    <row r="17" spans="1:25" x14ac:dyDescent="0.3">
      <c r="A17" s="25" t="s">
        <v>57</v>
      </c>
      <c r="B17" s="25" t="s">
        <v>58</v>
      </c>
      <c r="C17" s="26" t="s">
        <v>59</v>
      </c>
      <c r="D17" s="26">
        <v>2025</v>
      </c>
      <c r="E17" s="26" t="s">
        <v>20</v>
      </c>
      <c r="F17" s="27" t="s">
        <v>40</v>
      </c>
      <c r="G17" s="28">
        <v>0</v>
      </c>
      <c r="H17" s="29">
        <v>0</v>
      </c>
      <c r="I17" s="29">
        <v>0</v>
      </c>
      <c r="J17" s="29">
        <v>0</v>
      </c>
      <c r="K17" s="29">
        <v>108913</v>
      </c>
      <c r="L17" s="29">
        <v>0</v>
      </c>
      <c r="M17" s="29">
        <v>0</v>
      </c>
      <c r="N17" s="28">
        <v>5790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114703</v>
      </c>
    </row>
    <row r="18" spans="1:25" x14ac:dyDescent="0.3">
      <c r="A18" s="25" t="s">
        <v>60</v>
      </c>
      <c r="B18" s="25" t="s">
        <v>61</v>
      </c>
      <c r="C18" s="26" t="s">
        <v>62</v>
      </c>
      <c r="D18" s="26">
        <v>2025</v>
      </c>
      <c r="E18" s="26" t="s">
        <v>63</v>
      </c>
      <c r="F18" s="27" t="s">
        <v>64</v>
      </c>
      <c r="G18" s="28">
        <v>0</v>
      </c>
      <c r="H18" s="29">
        <v>104148</v>
      </c>
      <c r="I18" s="29">
        <v>25052</v>
      </c>
      <c r="J18" s="29">
        <v>0</v>
      </c>
      <c r="K18" s="29">
        <v>0</v>
      </c>
      <c r="L18" s="29">
        <v>0</v>
      </c>
      <c r="M18" s="29">
        <v>0</v>
      </c>
      <c r="N18" s="28">
        <v>0</v>
      </c>
      <c r="O18" s="30" t="s">
        <v>41</v>
      </c>
      <c r="P18" s="31">
        <v>0</v>
      </c>
      <c r="Q18" s="31">
        <v>0</v>
      </c>
      <c r="R18" s="31">
        <v>2</v>
      </c>
      <c r="S18" s="31">
        <v>4</v>
      </c>
      <c r="T18" s="31">
        <v>2</v>
      </c>
      <c r="U18" s="31">
        <v>1</v>
      </c>
      <c r="V18" s="31">
        <v>0</v>
      </c>
      <c r="W18" s="31">
        <v>0</v>
      </c>
      <c r="X18" s="32">
        <f t="shared" si="0"/>
        <v>9</v>
      </c>
      <c r="Y18" s="33">
        <f t="shared" si="1"/>
        <v>129200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</sheetData>
  <autoFilter ref="A10:Y10" xr:uid="{96157932-8281-4A65-A62F-1F6263DBFBB2}"/>
  <conditionalFormatting sqref="D11:D28">
    <cfRule type="expression" dxfId="2" priority="1">
      <formula>OR($D11&gt;2025,AND($D11&lt;2025,$D11&lt;&gt;""))</formula>
    </cfRule>
  </conditionalFormatting>
  <conditionalFormatting sqref="Y11:Y28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8" xr:uid="{01D2EE1B-C5E9-4E41-9571-3A9E006298CD}">
      <formula1>"DV, YHDP"</formula1>
    </dataValidation>
    <dataValidation type="list" allowBlank="1" showInputMessage="1" showErrorMessage="1" sqref="O11:O28" xr:uid="{589F64DF-F181-404C-832A-58C7D3E92346}">
      <formula1>"FMR, Actual Rent"</formula1>
    </dataValidation>
    <dataValidation type="list" allowBlank="1" showInputMessage="1" showErrorMessage="1" sqref="E11:E28" xr:uid="{A061BD2F-AE6A-4D49-841D-177AE9123AD2}">
      <formula1>"PH, TH, Joint TH &amp; PH-RRH, HMIS, SSO, TRA, PRA, SRA, S+C/SRO"</formula1>
    </dataValidation>
    <dataValidation allowBlank="1" showErrorMessage="1" sqref="A10:Y10" xr:uid="{1D75F7BA-1946-48F8-91C6-8C2188ACD741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2024-06-13T16:01:42Z</dcterms:created>
  <dcterms:modified xsi:type="dcterms:W3CDTF">2024-06-13T19:56:15Z</dcterms:modified>
</cp:coreProperties>
</file>