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3CB23D33-E6F8-495E-A51C-2558031B142C}" xr6:coauthVersionLast="47" xr6:coauthVersionMax="47" xr10:uidLastSave="{00000000-0000-0000-0000-000000000000}"/>
  <bookViews>
    <workbookView xWindow="5760" yWindow="5760" windowWidth="23220" windowHeight="12720" xr2:uid="{79D87EE0-7C49-49CB-8500-97BC83BFFA82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2" i="1" l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B5" i="1" s="1"/>
  <c r="C5" i="1" s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<sst xmlns="http://schemas.openxmlformats.org/spreadsheetml/2006/main" count="116" uniqueCount="71">
  <si>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</si>
  <si>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</si>
  <si>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</si>
  <si>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</si>
  <si>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</si>
  <si>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</si>
  <si>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</si>
  <si>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</si>
  <si>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</si>
  <si>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</si>
  <si>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</si>
  <si>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</si>
  <si>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</si>
  <si>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</si>
  <si>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</si>
  <si>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</si>
  <si>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</si>
  <si>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</si>
  <si>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</si>
  <si>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</si>
  <si>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</si>
  <si>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</si>
  <si>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</si>
  <si>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</si>
  <si>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</si>
  <si>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</si>
  <si>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</si>
  <si>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</si>
  <si>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</si>
  <si>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</si>
  <si>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</si>
  <si>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</si>
  <si>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</si>
  <si>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</si>
  <si>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</si>
  <si>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MO-500</t>
  </si>
  <si>
    <t>Saint Louis County</t>
  </si>
  <si>
    <t>Employment Connections Project Homecoming 2</t>
  </si>
  <si>
    <t>MO0003L7E002315</t>
  </si>
  <si>
    <t>PH</t>
  </si>
  <si>
    <t/>
  </si>
  <si>
    <t>St. Louis</t>
  </si>
  <si>
    <t>St. Louis County CoC</t>
  </si>
  <si>
    <t>The Salvation Army Midland Division Homes of Hope PSH</t>
  </si>
  <si>
    <t>MO0106L7E002313</t>
  </si>
  <si>
    <t>Missouri Department of Mental Health</t>
  </si>
  <si>
    <t>2023 - SZE Shelter Plus Care</t>
  </si>
  <si>
    <t>MO0123L7E002309</t>
  </si>
  <si>
    <t>FMR</t>
  </si>
  <si>
    <t>2023 - SZF Shelter Plus Care</t>
  </si>
  <si>
    <t>MO0124L7E002309</t>
  </si>
  <si>
    <t>Epworth Transitional Housing</t>
  </si>
  <si>
    <t>MO0143L7E002310</t>
  </si>
  <si>
    <t>TH</t>
  </si>
  <si>
    <t>2023 - SZQ Shelter Plus Care</t>
  </si>
  <si>
    <t>MO0156L7E002308</t>
  </si>
  <si>
    <t>Youth in Need Coordinated Entry Project</t>
  </si>
  <si>
    <t>MO0227L7E002304</t>
  </si>
  <si>
    <t>SSO</t>
  </si>
  <si>
    <t>Youth in Need Rapid Rehousing</t>
  </si>
  <si>
    <t>MO0248L7E002306</t>
  </si>
  <si>
    <t>Employment Connections Rapid Rehousing</t>
  </si>
  <si>
    <t>MO0304L7E002304</t>
  </si>
  <si>
    <t>Actual Rent</t>
  </si>
  <si>
    <t>Saint Louis County HMIS</t>
  </si>
  <si>
    <t>MO0305L7E002304</t>
  </si>
  <si>
    <t>Employment Connection Rapid Rehousing Youth</t>
  </si>
  <si>
    <t>MO0351L7E002301</t>
  </si>
  <si>
    <t>Weinman Rapid Rehousing - DV</t>
  </si>
  <si>
    <t>MO0377D7E002300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</si>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</sst>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C5757-8832-40D1-B461-FE9730D5EE57}">
  <sheetPr codeName="Sheet83">
    <pageSetUpPr fitToPage="1"/>
  </sheetPr>
  <dimension ref="A1:Y32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198372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2411921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202283</v>
      </c>
      <c r="H11" s="29">
        <v>0</v>
      </c>
      <c r="I11" s="29">
        <v>96534</v>
      </c>
      <c r="J11" s="29">
        <v>4878</v>
      </c>
      <c r="K11" s="29">
        <v>0</v>
      </c>
      <c r="L11" s="29">
        <v>0</v>
      </c>
      <c r="M11" s="29">
        <v>0</v>
      </c>
      <c r="N11" s="28">
        <v>20093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2" si="0">SUM(P11:W11)</f>
        <v>0</v>
      </c>
      <c r="Y11" s="33">
        <f t="shared" ref="Y11:Y32" si="1">SUM(G11:N11)</f>
        <v>323788</v>
      </c>
    </row>
    <row r="12" spans="1:25" x14ac:dyDescent="0.3">
      <c r="A12" s="25" t="s">
        <v>36</v>
      </c>
      <c r="B12" s="25" t="s">
        <v>43</v>
      </c>
      <c r="C12" s="26" t="s">
        <v>44</v>
      </c>
      <c r="D12" s="26">
        <v>2025</v>
      </c>
      <c r="E12" s="26" t="s">
        <v>39</v>
      </c>
      <c r="F12" s="27" t="s">
        <v>40</v>
      </c>
      <c r="G12" s="28">
        <v>226283</v>
      </c>
      <c r="H12" s="29">
        <v>0</v>
      </c>
      <c r="I12" s="29">
        <v>62330</v>
      </c>
      <c r="J12" s="29">
        <v>6055</v>
      </c>
      <c r="K12" s="29">
        <v>0</v>
      </c>
      <c r="L12" s="29">
        <v>1000</v>
      </c>
      <c r="M12" s="29">
        <v>0</v>
      </c>
      <c r="N12" s="28">
        <v>25404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321072</v>
      </c>
    </row>
    <row r="13" spans="1:25" x14ac:dyDescent="0.3">
      <c r="A13" s="25" t="s">
        <v>45</v>
      </c>
      <c r="B13" s="25" t="s">
        <v>46</v>
      </c>
      <c r="C13" s="26" t="s">
        <v>47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261864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8">
        <v>14850</v>
      </c>
      <c r="O13" s="30" t="s">
        <v>48</v>
      </c>
      <c r="P13" s="31">
        <v>0</v>
      </c>
      <c r="Q13" s="31">
        <v>0</v>
      </c>
      <c r="R13" s="31">
        <v>10</v>
      </c>
      <c r="S13" s="31">
        <v>10</v>
      </c>
      <c r="T13" s="31">
        <v>3</v>
      </c>
      <c r="U13" s="31">
        <v>0</v>
      </c>
      <c r="V13" s="31">
        <v>0</v>
      </c>
      <c r="W13" s="31">
        <v>0</v>
      </c>
      <c r="X13" s="32">
        <f t="shared" si="0"/>
        <v>23</v>
      </c>
      <c r="Y13" s="33">
        <f t="shared" si="1"/>
        <v>276714</v>
      </c>
    </row>
    <row r="14" spans="1:25" x14ac:dyDescent="0.3">
      <c r="A14" s="25" t="s">
        <v>45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276660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15396</v>
      </c>
      <c r="O14" s="30" t="s">
        <v>48</v>
      </c>
      <c r="P14" s="31">
        <v>0</v>
      </c>
      <c r="Q14" s="31">
        <v>0</v>
      </c>
      <c r="R14" s="31">
        <v>29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29</v>
      </c>
      <c r="Y14" s="33">
        <f t="shared" si="1"/>
        <v>292056</v>
      </c>
    </row>
    <row r="15" spans="1:25" x14ac:dyDescent="0.3">
      <c r="A15" s="25" t="s">
        <v>36</v>
      </c>
      <c r="B15" s="25" t="s">
        <v>51</v>
      </c>
      <c r="C15" s="26" t="s">
        <v>52</v>
      </c>
      <c r="D15" s="26">
        <v>2025</v>
      </c>
      <c r="E15" s="26" t="s">
        <v>53</v>
      </c>
      <c r="F15" s="27" t="s">
        <v>40</v>
      </c>
      <c r="G15" s="28">
        <v>139260</v>
      </c>
      <c r="H15" s="29">
        <v>0</v>
      </c>
      <c r="I15" s="29">
        <v>82126</v>
      </c>
      <c r="J15" s="29">
        <v>14548</v>
      </c>
      <c r="K15" s="29">
        <v>0</v>
      </c>
      <c r="L15" s="29">
        <v>0</v>
      </c>
      <c r="M15" s="29">
        <v>0</v>
      </c>
      <c r="N15" s="28">
        <v>8067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244001</v>
      </c>
    </row>
    <row r="16" spans="1:25" x14ac:dyDescent="0.3">
      <c r="A16" s="25" t="s">
        <v>45</v>
      </c>
      <c r="B16" s="25" t="s">
        <v>54</v>
      </c>
      <c r="C16" s="26" t="s">
        <v>55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318000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8">
        <v>18531</v>
      </c>
      <c r="O16" s="30" t="s">
        <v>48</v>
      </c>
      <c r="P16" s="31">
        <v>0</v>
      </c>
      <c r="Q16" s="31">
        <v>0</v>
      </c>
      <c r="R16" s="31">
        <v>13</v>
      </c>
      <c r="S16" s="31">
        <v>11</v>
      </c>
      <c r="T16" s="31">
        <v>4</v>
      </c>
      <c r="U16" s="31">
        <v>0</v>
      </c>
      <c r="V16" s="31">
        <v>0</v>
      </c>
      <c r="W16" s="31">
        <v>0</v>
      </c>
      <c r="X16" s="32">
        <f t="shared" si="0"/>
        <v>28</v>
      </c>
      <c r="Y16" s="33">
        <f t="shared" si="1"/>
        <v>336531</v>
      </c>
    </row>
    <row r="17" spans="1:25" x14ac:dyDescent="0.3">
      <c r="A17" s="25" t="s">
        <v>36</v>
      </c>
      <c r="B17" s="25" t="s">
        <v>56</v>
      </c>
      <c r="C17" s="26" t="s">
        <v>57</v>
      </c>
      <c r="D17" s="26">
        <v>2025</v>
      </c>
      <c r="E17" s="26" t="s">
        <v>58</v>
      </c>
      <c r="F17" s="27" t="s">
        <v>40</v>
      </c>
      <c r="G17" s="28">
        <v>0</v>
      </c>
      <c r="H17" s="29">
        <v>0</v>
      </c>
      <c r="I17" s="29">
        <v>56609</v>
      </c>
      <c r="J17" s="29">
        <v>0</v>
      </c>
      <c r="K17" s="29">
        <v>0</v>
      </c>
      <c r="L17" s="29">
        <v>0</v>
      </c>
      <c r="M17" s="29">
        <v>0</v>
      </c>
      <c r="N17" s="28">
        <v>5000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61609</v>
      </c>
    </row>
    <row r="18" spans="1:25" x14ac:dyDescent="0.3">
      <c r="A18" s="25" t="s">
        <v>36</v>
      </c>
      <c r="B18" s="25" t="s">
        <v>59</v>
      </c>
      <c r="C18" s="26" t="s">
        <v>60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50148</v>
      </c>
      <c r="I18" s="29">
        <v>21352</v>
      </c>
      <c r="J18" s="29">
        <v>0</v>
      </c>
      <c r="K18" s="29">
        <v>0</v>
      </c>
      <c r="L18" s="29">
        <v>0</v>
      </c>
      <c r="M18" s="29">
        <v>0</v>
      </c>
      <c r="N18" s="28">
        <v>2472</v>
      </c>
      <c r="O18" s="30" t="s">
        <v>48</v>
      </c>
      <c r="P18" s="31">
        <v>0</v>
      </c>
      <c r="Q18" s="31">
        <v>0</v>
      </c>
      <c r="R18" s="31">
        <v>4</v>
      </c>
      <c r="S18" s="31">
        <v>1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5</v>
      </c>
      <c r="Y18" s="33">
        <f t="shared" si="1"/>
        <v>73972</v>
      </c>
    </row>
    <row r="19" spans="1:25" x14ac:dyDescent="0.3">
      <c r="A19" s="25" t="s">
        <v>36</v>
      </c>
      <c r="B19" s="25" t="s">
        <v>61</v>
      </c>
      <c r="C19" s="26" t="s">
        <v>62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57564</v>
      </c>
      <c r="I19" s="29">
        <v>38806</v>
      </c>
      <c r="J19" s="29">
        <v>0</v>
      </c>
      <c r="K19" s="29">
        <v>0</v>
      </c>
      <c r="L19" s="29">
        <v>0</v>
      </c>
      <c r="M19" s="29">
        <v>0</v>
      </c>
      <c r="N19" s="28">
        <v>9064</v>
      </c>
      <c r="O19" s="30" t="s">
        <v>63</v>
      </c>
      <c r="P19" s="31">
        <v>0</v>
      </c>
      <c r="Q19" s="31">
        <v>0</v>
      </c>
      <c r="R19" s="31">
        <v>3</v>
      </c>
      <c r="S19" s="31">
        <v>3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6</v>
      </c>
      <c r="Y19" s="33">
        <f t="shared" si="1"/>
        <v>105434</v>
      </c>
    </row>
    <row r="20" spans="1:25" x14ac:dyDescent="0.3">
      <c r="A20" s="25" t="s">
        <v>36</v>
      </c>
      <c r="B20" s="25" t="s">
        <v>64</v>
      </c>
      <c r="C20" s="26" t="s">
        <v>65</v>
      </c>
      <c r="D20" s="26">
        <v>2025</v>
      </c>
      <c r="E20" s="26" t="s">
        <v>20</v>
      </c>
      <c r="F20" s="27" t="s">
        <v>40</v>
      </c>
      <c r="G20" s="28">
        <v>0</v>
      </c>
      <c r="H20" s="29">
        <v>0</v>
      </c>
      <c r="I20" s="29">
        <v>0</v>
      </c>
      <c r="J20" s="29">
        <v>0</v>
      </c>
      <c r="K20" s="29">
        <v>75000</v>
      </c>
      <c r="L20" s="29">
        <v>0</v>
      </c>
      <c r="M20" s="29">
        <v>0</v>
      </c>
      <c r="N20" s="28">
        <v>0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75000</v>
      </c>
    </row>
    <row r="21" spans="1:25" x14ac:dyDescent="0.3">
      <c r="A21" s="25" t="s">
        <v>36</v>
      </c>
      <c r="B21" s="25" t="s">
        <v>66</v>
      </c>
      <c r="C21" s="26" t="s">
        <v>67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59220</v>
      </c>
      <c r="I21" s="29">
        <v>35014</v>
      </c>
      <c r="J21" s="29">
        <v>0</v>
      </c>
      <c r="K21" s="29">
        <v>0</v>
      </c>
      <c r="L21" s="29">
        <v>0</v>
      </c>
      <c r="M21" s="29">
        <v>0</v>
      </c>
      <c r="N21" s="28">
        <v>9138</v>
      </c>
      <c r="O21" s="30" t="s">
        <v>63</v>
      </c>
      <c r="P21" s="31">
        <v>0</v>
      </c>
      <c r="Q21" s="31">
        <v>0</v>
      </c>
      <c r="R21" s="31">
        <v>7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2">
        <f t="shared" si="0"/>
        <v>7</v>
      </c>
      <c r="Y21" s="33">
        <f t="shared" si="1"/>
        <v>103372</v>
      </c>
    </row>
    <row r="22" spans="1:25" x14ac:dyDescent="0.3">
      <c r="A22" s="25" t="s">
        <v>36</v>
      </c>
      <c r="B22" s="25" t="s">
        <v>68</v>
      </c>
      <c r="C22" s="26" t="s">
        <v>69</v>
      </c>
      <c r="D22" s="26">
        <v>2025</v>
      </c>
      <c r="E22" s="26" t="s">
        <v>39</v>
      </c>
      <c r="F22" s="27" t="s">
        <v>70</v>
      </c>
      <c r="G22" s="28">
        <v>0</v>
      </c>
      <c r="H22" s="29">
        <v>198372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8">
        <v>0</v>
      </c>
      <c r="O22" s="30" t="s">
        <v>48</v>
      </c>
      <c r="P22" s="31">
        <v>0</v>
      </c>
      <c r="Q22" s="31">
        <v>0</v>
      </c>
      <c r="R22" s="31">
        <v>8</v>
      </c>
      <c r="S22" s="31">
        <v>5</v>
      </c>
      <c r="T22" s="31">
        <v>4</v>
      </c>
      <c r="U22" s="31">
        <v>0</v>
      </c>
      <c r="V22" s="31">
        <v>0</v>
      </c>
      <c r="W22" s="31">
        <v>0</v>
      </c>
      <c r="X22" s="32">
        <f t="shared" si="0"/>
        <v>17</v>
      </c>
      <c r="Y22" s="33">
        <f t="shared" si="1"/>
        <v>198372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</sheetData>
  <autoFilter ref="A10:Y10" xr:uid="{ADBC5757-8832-40D1-B461-FE9730D5EE57}"/>
  <conditionalFormatting sqref="D11:D32">
    <cfRule type="expression" dxfId="2" priority="1">
      <formula>OR($D11&gt;2025,AND($D11&lt;2025,$D11&lt;&gt;""))</formula>
    </cfRule>
  </conditionalFormatting>
  <conditionalFormatting sqref="Y11:Y32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2" xr:uid="{22D6F9E4-9AA2-4D25-898C-D852DD0FA312}">
      <formula1>"FMR, Actual Rent"</formula1>
    </dataValidation>
    <dataValidation type="list" allowBlank="1" showInputMessage="1" showErrorMessage="1" sqref="F11:F32" xr:uid="{9DCC7371-761D-4634-BE9C-09D87F88DA93}">
      <formula1>"DV, YHDP"</formula1>
    </dataValidation>
    <dataValidation type="list" allowBlank="1" showInputMessage="1" showErrorMessage="1" sqref="E11:E32" xr:uid="{D8EF97A5-684B-4FC5-8281-BB8999A7BE21}">
      <formula1>"PH, TH, Joint TH &amp; PH-RRH, HMIS, SSO, TRA, PRA, SRA, S+C/SRO"</formula1>
    </dataValidation>
    <dataValidation allowBlank="1" showErrorMessage="1" sqref="A10:Y10" xr:uid="{1517281D-6FD4-44A5-B9D3-14E5A3274D0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2024-08-01T18:27:29Z</dcterms:created>
  <dcterms:modified xsi:type="dcterms:W3CDTF">2024-08-01T18:53:50Z</dcterms:modified>
</cp:coreProperties>
</file>