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oger\Downloads\GIW Revised\2024 GIW Data Universe - Ready to split - Revised GIWs - Tabs Created.xlsx 2024-08-01 14-27-04\sub\"/>
    </mc:Choice>
  </mc:AlternateContent>
  <xr:revisionPtr revIDLastSave="0" documentId="13_ncr:1_{738E6409-0398-49CE-BD72-6584B313AAB0}" xr6:coauthVersionLast="47" xr6:coauthVersionMax="47" xr10:uidLastSave="{00000000-0000-0000-0000-000000000000}"/>
  <bookViews>
    <workbookView xWindow="4224" yWindow="4224" windowWidth="23220" windowHeight="12720" xr2:uid="{F11EDC09-E250-45A3-9FCA-6023DDBFD26C}"/>
  </bookViews>
  <sheets>
    <sheet name="FY 2024 GIW" sheetId="1" r:id="rId1"/>
  </sheets>
  <definedNames>
    <definedName name="_xlnm._FilterDatabase" localSheetId="0" hidden="1">'FY 2024 GIW'!$A$10:$Y$10</definedName>
    <definedName name="_xlnm.Print_Titles" localSheetId="0">'FY 2024 GIW'!$5:$6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9" i="1" l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5" i="1" l="1"/>
  <c r="C5" i="1" s="1"/>
  <c r="B7" i="1"/>
</calcChain>
</file>

<file path=xl/sharedStrings.xml><?xml version="1.0" encoding="utf-8"?>
<sst xmlns="http://schemas.openxmlformats.org/spreadsheetml/2006/main" count="155" uniqueCount="93">
  <si>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</si>
  <si>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</si>
  <si>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</si>
  <si>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</si>
  <si>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</si>
  <si>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YHDP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</si>
  <si>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CoC's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</si>
  <si>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</si>
  <si>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</si>
  <si>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</si>
  <si>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</si>
  <si>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</si>
  <si>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</si>
  <si>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</si>
  <si>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</si>
  <si>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</si>
  <si>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</si>
  <si>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</si>
  <si>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</si>
  <si>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</si>
  <si>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</si>
  <si>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</si>
  <si>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</si>
  <si>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</si>
  <si>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</si>
  <si>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</si>
  <si>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</si>
  <si>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</si>
  <si>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</si>
  <si>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</si>
  <si>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</si>
  <si>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</si>
  <si>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</si>
  <si>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</si>
  <si>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</si>
  <si>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MN-502</t>
  </si>
  <si>
    <t>Institute for Community Alliances</t>
  </si>
  <si>
    <t>MN HMIS Southeast Renewal FY23</t>
  </si>
  <si>
    <t>MN0058L5K022316</t>
  </si>
  <si>
    <t/>
  </si>
  <si>
    <t>Minneapolis</t>
  </si>
  <si>
    <t>Rochester/Southeast Minnesota CoC</t>
  </si>
  <si>
    <t>The Salvation Army</t>
  </si>
  <si>
    <t>Maxfield Place</t>
  </si>
  <si>
    <t>MN0060L5K022316</t>
  </si>
  <si>
    <t>PH</t>
  </si>
  <si>
    <t>Minnesota Assistance Council for Veterans</t>
  </si>
  <si>
    <t>Radichel Veteran Townhomes 2023 Renewal</t>
  </si>
  <si>
    <t>MN0061L5K022316</t>
  </si>
  <si>
    <t>Olmsted County Housing &amp; Redevelopment Authority</t>
  </si>
  <si>
    <t>SHOR FY 2023</t>
  </si>
  <si>
    <t>MN0064L5K022316</t>
  </si>
  <si>
    <t>FMR</t>
  </si>
  <si>
    <t>Three Rivers Community Action, Inc.</t>
  </si>
  <si>
    <t>HUD RRH FY2023</t>
  </si>
  <si>
    <t>MN0065L5K022316</t>
  </si>
  <si>
    <t>Actual Rent</t>
  </si>
  <si>
    <t>Hearth Connection</t>
  </si>
  <si>
    <t>Southeast Hearth 2023</t>
  </si>
  <si>
    <t>MN0192L5K022314</t>
  </si>
  <si>
    <t>The Francis FY 2023</t>
  </si>
  <si>
    <t>MN0193L5K022314</t>
  </si>
  <si>
    <t>Castleview 1</t>
  </si>
  <si>
    <t>MN0229L5K022313</t>
  </si>
  <si>
    <t>The 105 FY 2023</t>
  </si>
  <si>
    <t>MN0246L5K022308</t>
  </si>
  <si>
    <t>Center City Housing Corp.</t>
  </si>
  <si>
    <t>Silver Creek Corner</t>
  </si>
  <si>
    <t>MN0247L5K022312</t>
  </si>
  <si>
    <t>Mankato EDA</t>
  </si>
  <si>
    <t>Cherry Ridge Rental Assistance FY 2023</t>
  </si>
  <si>
    <t>MN0300L5K022311</t>
  </si>
  <si>
    <t>TRCA PSH FY2023</t>
  </si>
  <si>
    <t>MN0306L5K022309</t>
  </si>
  <si>
    <t>Gage East</t>
  </si>
  <si>
    <t>MN0332L5K022308</t>
  </si>
  <si>
    <t>RVCoC CES FY2023</t>
  </si>
  <si>
    <t>MN0366L5K022308</t>
  </si>
  <si>
    <t>SSO</t>
  </si>
  <si>
    <t>Partners for Affordable Housing</t>
  </si>
  <si>
    <t>St. Peter Housing FY23</t>
  </si>
  <si>
    <t>MN0426L5K022305</t>
  </si>
  <si>
    <t>Joint TH &amp; PH-RRH</t>
  </si>
  <si>
    <t>Women's Shelter Inc.</t>
  </si>
  <si>
    <t>Women's Shelter Inc. TH RRH 2023</t>
  </si>
  <si>
    <t>MN0462L5K022304</t>
  </si>
  <si>
    <t>DV</t>
  </si>
  <si>
    <t>RVCoC CES DV FY2023</t>
  </si>
  <si>
    <t>MN0464D5K022304</t>
  </si>
  <si>
    <t>OCHRA DV RRH FY2023</t>
  </si>
  <si>
    <t>MN0569D5K022300</t>
  </si>
  <si>
    <t>Mankato Supportive Housing</t>
  </si>
  <si>
    <t>MN0570L5K022300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</si>
</sst>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CB9CA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4" fillId="3" borderId="6" xfId="1" applyNumberFormat="1" applyFont="1" applyFill="1" applyBorder="1" applyAlignment="1" applyProtection="1">
      <alignment vertical="center"/>
      <protection hidden="1"/>
    </xf>
    <xf numFmtId="164" fontId="3" fillId="3" borderId="6" xfId="1" applyNumberFormat="1" applyFont="1" applyFill="1" applyBorder="1" applyAlignment="1" applyProtection="1">
      <alignment vertical="center"/>
      <protection hidden="1"/>
    </xf>
    <xf numFmtId="0" fontId="0" fillId="3" borderId="4" xfId="0" applyFill="1" applyBorder="1"/>
    <xf numFmtId="164" fontId="3" fillId="4" borderId="7" xfId="1" applyNumberFormat="1" applyFont="1" applyFill="1" applyBorder="1" applyAlignment="1" applyProtection="1">
      <alignment horizontal="left" vertical="center" indent="2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0" fillId="5" borderId="4" xfId="0" applyFill="1" applyBorder="1"/>
    <xf numFmtId="0" fontId="3" fillId="6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164" fontId="3" fillId="6" borderId="6" xfId="1" applyNumberFormat="1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left" vertical="center" indent="3"/>
      <protection locked="0"/>
    </xf>
    <xf numFmtId="164" fontId="3" fillId="5" borderId="3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9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0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9" xfId="0" applyFont="1" applyFill="1" applyBorder="1" applyAlignment="1" applyProtection="1">
      <alignment horizontal="center" vertical="center" wrapText="1"/>
      <protection locked="0"/>
    </xf>
    <xf numFmtId="0" fontId="3" fillId="8" borderId="10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48A4-F3E7-49D7-933F-2519A9FE9BE2}">
  <sheetPr codeName="Sheet79">
    <pageSetUpPr fitToPage="1"/>
  </sheetPr>
  <dimension ref="A1:Y39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6" width="16.77734375" customWidth="1"/>
    <col min="7" max="15" width="11.77734375" customWidth="1"/>
    <col min="16" max="24" width="10.77734375" customWidth="1"/>
    <col min="25" max="25" width="12.77734375" customWidth="1"/>
  </cols>
  <sheetData>
    <row r="1" spans="1:25" ht="15" customHeight="1" x14ac:dyDescent="0.3">
      <c r="A1" s="34" t="s">
        <v>0</v>
      </c>
      <c r="B1" s="1" t="s">
        <v>40</v>
      </c>
      <c r="C1" s="2"/>
      <c r="D1" s="2"/>
      <c r="E1" s="2"/>
      <c r="F1" s="2"/>
      <c r="G1" s="2"/>
      <c r="H1" s="3"/>
    </row>
    <row r="2" spans="1:25" ht="15" customHeight="1" x14ac:dyDescent="0.3">
      <c r="A2" s="34" t="s">
        <v>1</v>
      </c>
      <c r="B2" s="1" t="s">
        <v>35</v>
      </c>
      <c r="C2" s="2"/>
      <c r="D2" s="2"/>
      <c r="E2" s="2"/>
      <c r="F2" s="2"/>
      <c r="G2" s="2"/>
      <c r="H2" s="3"/>
    </row>
    <row r="3" spans="1:25" ht="15" customHeight="1" x14ac:dyDescent="0.3">
      <c r="A3" s="35" t="s">
        <v>2</v>
      </c>
      <c r="B3" s="1" t="s">
        <v>41</v>
      </c>
      <c r="C3" s="2"/>
      <c r="D3" s="2"/>
      <c r="E3" s="2"/>
      <c r="F3" s="2"/>
      <c r="G3" s="2"/>
      <c r="H3" s="3"/>
    </row>
    <row r="4" spans="1:25" ht="15" customHeight="1" x14ac:dyDescent="0.3">
      <c r="A4" s="35" t="s">
        <v>3</v>
      </c>
      <c r="B4" s="1" t="s">
        <v>36</v>
      </c>
      <c r="C4" s="2"/>
      <c r="D4" s="2"/>
      <c r="E4" s="2"/>
      <c r="F4" s="2"/>
      <c r="G4" s="2"/>
      <c r="H4" s="3"/>
    </row>
    <row r="5" spans="1:25" ht="15" customHeight="1" x14ac:dyDescent="0.3">
      <c r="A5" s="4" t="s">
        <v>4</v>
      </c>
      <c r="B5" s="5">
        <f ca="1">SUMIF(OFFSET(F10,1,0,500,1),"DV",OFFSET(Y10,1,0,500,1))</f>
        <v>308312</v>
      </c>
      <c r="C5" s="6" t="str">
        <f ca="1">IF(B5&gt;0,"(Reallocation Restriction)","")</f>
        <v>(Reallocation Restriction)</v>
      </c>
      <c r="D5" s="7"/>
      <c r="E5" s="7"/>
      <c r="F5" s="7"/>
      <c r="G5" s="7"/>
      <c r="H5" s="8"/>
    </row>
    <row r="6" spans="1:25" ht="15" customHeight="1" x14ac:dyDescent="0.3">
      <c r="A6" s="4" t="s">
        <v>5</v>
      </c>
      <c r="B6" s="5">
        <f ca="1">SUMIF(OFFSET(F10,1,0,500,1),"YHDP",OFFSET(Y10,1,0,500,1))</f>
        <v>0</v>
      </c>
      <c r="C6" s="6" t="str">
        <f ca="1">IF(B6&gt;0,"(Reallocation Restriction)","")</f>
        <v/>
      </c>
      <c r="D6" s="7"/>
      <c r="E6" s="7"/>
      <c r="F6" s="7"/>
      <c r="G6" s="7"/>
      <c r="H6" s="8"/>
    </row>
    <row r="7" spans="1:25" ht="15" customHeight="1" x14ac:dyDescent="0.3">
      <c r="A7" s="35" t="s">
        <v>6</v>
      </c>
      <c r="B7" s="9">
        <f ca="1">SUM(OFFSET(Y10,1,0,500,1))</f>
        <v>2688453</v>
      </c>
      <c r="C7" s="10"/>
      <c r="D7" s="10"/>
      <c r="E7" s="10"/>
      <c r="F7" s="10"/>
      <c r="G7" s="10"/>
      <c r="H7" s="11"/>
    </row>
    <row r="8" spans="1:25" ht="15" customHeight="1" x14ac:dyDescent="0.3">
      <c r="A8" s="12"/>
      <c r="B8" s="13"/>
      <c r="C8" s="13"/>
      <c r="D8" s="13"/>
      <c r="E8" s="12"/>
      <c r="F8" s="12"/>
      <c r="G8" s="14"/>
      <c r="H8" s="15"/>
    </row>
    <row r="9" spans="1:25" ht="15" customHeight="1" x14ac:dyDescent="0.3">
      <c r="A9" s="16" t="s">
        <v>7</v>
      </c>
      <c r="B9" s="17"/>
      <c r="C9" s="17"/>
      <c r="D9" s="17"/>
      <c r="E9" s="17"/>
      <c r="F9" s="18"/>
      <c r="G9" s="19" t="s">
        <v>8</v>
      </c>
      <c r="H9" s="20"/>
      <c r="I9" s="21"/>
      <c r="J9" s="17"/>
      <c r="K9" s="17"/>
      <c r="L9" s="17"/>
      <c r="M9" s="17"/>
      <c r="N9" s="17"/>
      <c r="O9" s="22" t="s">
        <v>9</v>
      </c>
      <c r="P9" s="21"/>
      <c r="Q9" s="17"/>
      <c r="R9" s="17"/>
      <c r="S9" s="17"/>
      <c r="T9" s="17"/>
      <c r="U9" s="17"/>
      <c r="V9" s="17"/>
      <c r="W9" s="17"/>
      <c r="X9" s="18"/>
      <c r="Y9" s="23"/>
    </row>
    <row r="10" spans="1:25" ht="28.95" customHeight="1" x14ac:dyDescent="0.3">
      <c r="A10" s="36" t="s">
        <v>10</v>
      </c>
      <c r="B10" s="36" t="s">
        <v>11</v>
      </c>
      <c r="C10" s="36" t="s">
        <v>12</v>
      </c>
      <c r="D10" s="36" t="s">
        <v>13</v>
      </c>
      <c r="E10" s="37" t="s">
        <v>14</v>
      </c>
      <c r="F10" s="24" t="s">
        <v>15</v>
      </c>
      <c r="G10" s="38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6" t="s">
        <v>22</v>
      </c>
      <c r="N10" s="39" t="s">
        <v>23</v>
      </c>
      <c r="O10" s="40" t="s">
        <v>24</v>
      </c>
      <c r="P10" s="36" t="s">
        <v>25</v>
      </c>
      <c r="Q10" s="36" t="s">
        <v>26</v>
      </c>
      <c r="R10" s="36" t="s">
        <v>27</v>
      </c>
      <c r="S10" s="36" t="s">
        <v>28</v>
      </c>
      <c r="T10" s="36" t="s">
        <v>29</v>
      </c>
      <c r="U10" s="36" t="s">
        <v>30</v>
      </c>
      <c r="V10" s="36" t="s">
        <v>31</v>
      </c>
      <c r="W10" s="36" t="s">
        <v>32</v>
      </c>
      <c r="X10" s="39" t="s">
        <v>33</v>
      </c>
      <c r="Y10" s="41" t="s">
        <v>34</v>
      </c>
    </row>
    <row r="11" spans="1:25" x14ac:dyDescent="0.3">
      <c r="A11" s="25" t="s">
        <v>36</v>
      </c>
      <c r="B11" s="25" t="s">
        <v>37</v>
      </c>
      <c r="C11" s="26" t="s">
        <v>38</v>
      </c>
      <c r="D11" s="26">
        <v>2025</v>
      </c>
      <c r="E11" s="26" t="s">
        <v>20</v>
      </c>
      <c r="F11" s="27" t="s">
        <v>39</v>
      </c>
      <c r="G11" s="28">
        <v>0</v>
      </c>
      <c r="H11" s="29">
        <v>0</v>
      </c>
      <c r="I11" s="29">
        <v>0</v>
      </c>
      <c r="J11" s="29">
        <v>0</v>
      </c>
      <c r="K11" s="29">
        <v>58796</v>
      </c>
      <c r="L11" s="29">
        <v>0</v>
      </c>
      <c r="M11" s="29">
        <v>0</v>
      </c>
      <c r="N11" s="28">
        <v>3684</v>
      </c>
      <c r="O11" s="30"/>
      <c r="P11" s="31"/>
      <c r="Q11" s="31"/>
      <c r="R11" s="31"/>
      <c r="S11" s="31"/>
      <c r="T11" s="31"/>
      <c r="U11" s="31"/>
      <c r="V11" s="31"/>
      <c r="W11" s="31"/>
      <c r="X11" s="32">
        <f t="shared" ref="X11:X39" si="0">SUM(P11:W11)</f>
        <v>0</v>
      </c>
      <c r="Y11" s="33">
        <f t="shared" ref="Y11:Y39" si="1">SUM(G11:N11)</f>
        <v>62480</v>
      </c>
    </row>
    <row r="12" spans="1:25" x14ac:dyDescent="0.3">
      <c r="A12" s="25" t="s">
        <v>42</v>
      </c>
      <c r="B12" s="25" t="s">
        <v>43</v>
      </c>
      <c r="C12" s="26" t="s">
        <v>44</v>
      </c>
      <c r="D12" s="26">
        <v>2025</v>
      </c>
      <c r="E12" s="26" t="s">
        <v>45</v>
      </c>
      <c r="F12" s="27" t="s">
        <v>39</v>
      </c>
      <c r="G12" s="28">
        <v>0</v>
      </c>
      <c r="H12" s="29">
        <v>0</v>
      </c>
      <c r="I12" s="29">
        <v>37600</v>
      </c>
      <c r="J12" s="29">
        <v>147315</v>
      </c>
      <c r="K12" s="29">
        <v>0</v>
      </c>
      <c r="L12" s="29">
        <v>0</v>
      </c>
      <c r="M12" s="29">
        <v>0</v>
      </c>
      <c r="N12" s="28">
        <v>8826</v>
      </c>
      <c r="O12" s="30"/>
      <c r="P12" s="31"/>
      <c r="Q12" s="31"/>
      <c r="R12" s="31"/>
      <c r="S12" s="31"/>
      <c r="T12" s="31"/>
      <c r="U12" s="31"/>
      <c r="V12" s="31"/>
      <c r="W12" s="31"/>
      <c r="X12" s="32">
        <f t="shared" si="0"/>
        <v>0</v>
      </c>
      <c r="Y12" s="33">
        <f t="shared" si="1"/>
        <v>193741</v>
      </c>
    </row>
    <row r="13" spans="1:25" x14ac:dyDescent="0.3">
      <c r="A13" s="25" t="s">
        <v>46</v>
      </c>
      <c r="B13" s="25" t="s">
        <v>47</v>
      </c>
      <c r="C13" s="26" t="s">
        <v>48</v>
      </c>
      <c r="D13" s="26">
        <v>2025</v>
      </c>
      <c r="E13" s="26" t="s">
        <v>45</v>
      </c>
      <c r="F13" s="27" t="s">
        <v>39</v>
      </c>
      <c r="G13" s="28">
        <v>0</v>
      </c>
      <c r="H13" s="29">
        <v>0</v>
      </c>
      <c r="I13" s="29">
        <v>81198</v>
      </c>
      <c r="J13" s="29">
        <v>94581</v>
      </c>
      <c r="K13" s="29">
        <v>0</v>
      </c>
      <c r="L13" s="29">
        <v>0</v>
      </c>
      <c r="M13" s="29">
        <v>0</v>
      </c>
      <c r="N13" s="28">
        <v>7146</v>
      </c>
      <c r="O13" s="30"/>
      <c r="P13" s="31"/>
      <c r="Q13" s="31"/>
      <c r="R13" s="31"/>
      <c r="S13" s="31"/>
      <c r="T13" s="31"/>
      <c r="U13" s="31"/>
      <c r="V13" s="31"/>
      <c r="W13" s="31"/>
      <c r="X13" s="32">
        <f t="shared" si="0"/>
        <v>0</v>
      </c>
      <c r="Y13" s="33">
        <f t="shared" si="1"/>
        <v>182925</v>
      </c>
    </row>
    <row r="14" spans="1:25" x14ac:dyDescent="0.3">
      <c r="A14" s="25" t="s">
        <v>49</v>
      </c>
      <c r="B14" s="25" t="s">
        <v>50</v>
      </c>
      <c r="C14" s="26" t="s">
        <v>51</v>
      </c>
      <c r="D14" s="26">
        <v>2025</v>
      </c>
      <c r="E14" s="26" t="s">
        <v>45</v>
      </c>
      <c r="F14" s="27" t="s">
        <v>39</v>
      </c>
      <c r="G14" s="28">
        <v>0</v>
      </c>
      <c r="H14" s="29">
        <v>143832</v>
      </c>
      <c r="I14" s="29">
        <v>15024</v>
      </c>
      <c r="J14" s="29">
        <v>0</v>
      </c>
      <c r="K14" s="29">
        <v>0</v>
      </c>
      <c r="L14" s="29">
        <v>0</v>
      </c>
      <c r="M14" s="29">
        <v>0</v>
      </c>
      <c r="N14" s="28">
        <v>0</v>
      </c>
      <c r="O14" s="30" t="s">
        <v>52</v>
      </c>
      <c r="P14" s="31">
        <v>2</v>
      </c>
      <c r="Q14" s="31">
        <v>8</v>
      </c>
      <c r="R14" s="31">
        <v>4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2">
        <f t="shared" si="0"/>
        <v>14</v>
      </c>
      <c r="Y14" s="33">
        <f t="shared" si="1"/>
        <v>158856</v>
      </c>
    </row>
    <row r="15" spans="1:25" x14ac:dyDescent="0.3">
      <c r="A15" s="25" t="s">
        <v>53</v>
      </c>
      <c r="B15" s="25" t="s">
        <v>54</v>
      </c>
      <c r="C15" s="26" t="s">
        <v>55</v>
      </c>
      <c r="D15" s="26">
        <v>2025</v>
      </c>
      <c r="E15" s="26" t="s">
        <v>45</v>
      </c>
      <c r="F15" s="27" t="s">
        <v>39</v>
      </c>
      <c r="G15" s="28">
        <v>0</v>
      </c>
      <c r="H15" s="29">
        <v>127668</v>
      </c>
      <c r="I15" s="29">
        <v>102263</v>
      </c>
      <c r="J15" s="29">
        <v>0</v>
      </c>
      <c r="K15" s="29">
        <v>800</v>
      </c>
      <c r="L15" s="29">
        <v>0</v>
      </c>
      <c r="M15" s="29">
        <v>0</v>
      </c>
      <c r="N15" s="28">
        <v>21996</v>
      </c>
      <c r="O15" s="30" t="s">
        <v>56</v>
      </c>
      <c r="P15" s="31">
        <v>0</v>
      </c>
      <c r="Q15" s="31">
        <v>1</v>
      </c>
      <c r="R15" s="31">
        <v>4</v>
      </c>
      <c r="S15" s="31">
        <v>5</v>
      </c>
      <c r="T15" s="31">
        <v>0</v>
      </c>
      <c r="U15" s="31">
        <v>1</v>
      </c>
      <c r="V15" s="31">
        <v>0</v>
      </c>
      <c r="W15" s="31">
        <v>0</v>
      </c>
      <c r="X15" s="32">
        <f t="shared" si="0"/>
        <v>11</v>
      </c>
      <c r="Y15" s="33">
        <f t="shared" si="1"/>
        <v>252727</v>
      </c>
    </row>
    <row r="16" spans="1:25" x14ac:dyDescent="0.3">
      <c r="A16" s="25" t="s">
        <v>57</v>
      </c>
      <c r="B16" s="25" t="s">
        <v>58</v>
      </c>
      <c r="C16" s="26" t="s">
        <v>59</v>
      </c>
      <c r="D16" s="26">
        <v>2025</v>
      </c>
      <c r="E16" s="26" t="s">
        <v>45</v>
      </c>
      <c r="F16" s="27" t="s">
        <v>39</v>
      </c>
      <c r="G16" s="28">
        <v>0</v>
      </c>
      <c r="H16" s="29">
        <v>149412</v>
      </c>
      <c r="I16" s="29">
        <v>15000</v>
      </c>
      <c r="J16" s="29">
        <v>0</v>
      </c>
      <c r="K16" s="29">
        <v>6000</v>
      </c>
      <c r="L16" s="29">
        <v>0</v>
      </c>
      <c r="M16" s="29">
        <v>0</v>
      </c>
      <c r="N16" s="28">
        <v>18229</v>
      </c>
      <c r="O16" s="30" t="s">
        <v>56</v>
      </c>
      <c r="P16" s="31">
        <v>1</v>
      </c>
      <c r="Q16" s="31">
        <v>3</v>
      </c>
      <c r="R16" s="31">
        <v>10</v>
      </c>
      <c r="S16" s="31">
        <v>3</v>
      </c>
      <c r="T16" s="31">
        <v>3</v>
      </c>
      <c r="U16" s="31">
        <v>1</v>
      </c>
      <c r="V16" s="31">
        <v>1</v>
      </c>
      <c r="W16" s="31">
        <v>0</v>
      </c>
      <c r="X16" s="32">
        <f t="shared" si="0"/>
        <v>22</v>
      </c>
      <c r="Y16" s="33">
        <f t="shared" si="1"/>
        <v>188641</v>
      </c>
    </row>
    <row r="17" spans="1:25" x14ac:dyDescent="0.3">
      <c r="A17" s="25" t="s">
        <v>49</v>
      </c>
      <c r="B17" s="25" t="s">
        <v>60</v>
      </c>
      <c r="C17" s="26" t="s">
        <v>61</v>
      </c>
      <c r="D17" s="26">
        <v>2025</v>
      </c>
      <c r="E17" s="26" t="s">
        <v>45</v>
      </c>
      <c r="F17" s="27" t="s">
        <v>39</v>
      </c>
      <c r="G17" s="28">
        <v>0</v>
      </c>
      <c r="H17" s="29">
        <v>109824</v>
      </c>
      <c r="I17" s="29">
        <v>20000</v>
      </c>
      <c r="J17" s="29">
        <v>0</v>
      </c>
      <c r="K17" s="29">
        <v>0</v>
      </c>
      <c r="L17" s="29">
        <v>0</v>
      </c>
      <c r="M17" s="29">
        <v>0</v>
      </c>
      <c r="N17" s="28">
        <v>0</v>
      </c>
      <c r="O17" s="30" t="s">
        <v>56</v>
      </c>
      <c r="P17" s="31">
        <v>0</v>
      </c>
      <c r="Q17" s="31">
        <v>0</v>
      </c>
      <c r="R17" s="31">
        <v>11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2">
        <f t="shared" si="0"/>
        <v>11</v>
      </c>
      <c r="Y17" s="33">
        <f t="shared" si="1"/>
        <v>129824</v>
      </c>
    </row>
    <row r="18" spans="1:25" x14ac:dyDescent="0.3">
      <c r="A18" s="25" t="s">
        <v>42</v>
      </c>
      <c r="B18" s="25" t="s">
        <v>62</v>
      </c>
      <c r="C18" s="26" t="s">
        <v>63</v>
      </c>
      <c r="D18" s="26">
        <v>2025</v>
      </c>
      <c r="E18" s="26" t="s">
        <v>45</v>
      </c>
      <c r="F18" s="27" t="s">
        <v>39</v>
      </c>
      <c r="G18" s="28">
        <v>0</v>
      </c>
      <c r="H18" s="29">
        <v>56736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8">
        <v>2610</v>
      </c>
      <c r="O18" s="30" t="s">
        <v>56</v>
      </c>
      <c r="P18" s="31">
        <v>0</v>
      </c>
      <c r="Q18" s="31">
        <v>8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2">
        <f t="shared" si="0"/>
        <v>8</v>
      </c>
      <c r="Y18" s="33">
        <f t="shared" si="1"/>
        <v>59346</v>
      </c>
    </row>
    <row r="19" spans="1:25" x14ac:dyDescent="0.3">
      <c r="A19" s="25" t="s">
        <v>49</v>
      </c>
      <c r="B19" s="25" t="s">
        <v>64</v>
      </c>
      <c r="C19" s="26" t="s">
        <v>65</v>
      </c>
      <c r="D19" s="26">
        <v>2025</v>
      </c>
      <c r="E19" s="26" t="s">
        <v>45</v>
      </c>
      <c r="F19" s="27" t="s">
        <v>39</v>
      </c>
      <c r="G19" s="28">
        <v>0</v>
      </c>
      <c r="H19" s="29">
        <v>106680</v>
      </c>
      <c r="I19" s="29">
        <v>91085</v>
      </c>
      <c r="J19" s="29">
        <v>0</v>
      </c>
      <c r="K19" s="29">
        <v>675</v>
      </c>
      <c r="L19" s="29">
        <v>0</v>
      </c>
      <c r="M19" s="29">
        <v>0</v>
      </c>
      <c r="N19" s="28">
        <v>0</v>
      </c>
      <c r="O19" s="30" t="s">
        <v>52</v>
      </c>
      <c r="P19" s="31">
        <v>14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2">
        <f t="shared" si="0"/>
        <v>14</v>
      </c>
      <c r="Y19" s="33">
        <f t="shared" si="1"/>
        <v>198440</v>
      </c>
    </row>
    <row r="20" spans="1:25" x14ac:dyDescent="0.3">
      <c r="A20" s="25" t="s">
        <v>66</v>
      </c>
      <c r="B20" s="25" t="s">
        <v>67</v>
      </c>
      <c r="C20" s="26" t="s">
        <v>68</v>
      </c>
      <c r="D20" s="26">
        <v>2025</v>
      </c>
      <c r="E20" s="26" t="s">
        <v>45</v>
      </c>
      <c r="F20" s="27" t="s">
        <v>39</v>
      </c>
      <c r="G20" s="28">
        <v>0</v>
      </c>
      <c r="H20" s="29">
        <v>0</v>
      </c>
      <c r="I20" s="29">
        <v>0</v>
      </c>
      <c r="J20" s="29">
        <v>74212</v>
      </c>
      <c r="K20" s="29">
        <v>0</v>
      </c>
      <c r="L20" s="29">
        <v>0</v>
      </c>
      <c r="M20" s="29">
        <v>0</v>
      </c>
      <c r="N20" s="28">
        <v>500</v>
      </c>
      <c r="O20" s="30"/>
      <c r="P20" s="31"/>
      <c r="Q20" s="31"/>
      <c r="R20" s="31"/>
      <c r="S20" s="31"/>
      <c r="T20" s="31"/>
      <c r="U20" s="31"/>
      <c r="V20" s="31"/>
      <c r="W20" s="31"/>
      <c r="X20" s="32">
        <f t="shared" si="0"/>
        <v>0</v>
      </c>
      <c r="Y20" s="33">
        <f t="shared" si="1"/>
        <v>74712</v>
      </c>
    </row>
    <row r="21" spans="1:25" x14ac:dyDescent="0.3">
      <c r="A21" s="25" t="s">
        <v>69</v>
      </c>
      <c r="B21" s="25" t="s">
        <v>70</v>
      </c>
      <c r="C21" s="26" t="s">
        <v>71</v>
      </c>
      <c r="D21" s="26">
        <v>2025</v>
      </c>
      <c r="E21" s="26" t="s">
        <v>45</v>
      </c>
      <c r="F21" s="27" t="s">
        <v>39</v>
      </c>
      <c r="G21" s="28">
        <v>0</v>
      </c>
      <c r="H21" s="29">
        <v>56808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8">
        <v>5178</v>
      </c>
      <c r="O21" s="30" t="s">
        <v>56</v>
      </c>
      <c r="P21" s="31">
        <v>0</v>
      </c>
      <c r="Q21" s="31">
        <v>0</v>
      </c>
      <c r="R21" s="31">
        <v>5</v>
      </c>
      <c r="S21" s="31">
        <v>3</v>
      </c>
      <c r="T21" s="31">
        <v>0</v>
      </c>
      <c r="U21" s="31">
        <v>0</v>
      </c>
      <c r="V21" s="31">
        <v>0</v>
      </c>
      <c r="W21" s="31">
        <v>0</v>
      </c>
      <c r="X21" s="32">
        <f t="shared" si="0"/>
        <v>8</v>
      </c>
      <c r="Y21" s="33">
        <f t="shared" si="1"/>
        <v>61986</v>
      </c>
    </row>
    <row r="22" spans="1:25" x14ac:dyDescent="0.3">
      <c r="A22" s="25" t="s">
        <v>53</v>
      </c>
      <c r="B22" s="25" t="s">
        <v>72</v>
      </c>
      <c r="C22" s="26" t="s">
        <v>73</v>
      </c>
      <c r="D22" s="26">
        <v>2025</v>
      </c>
      <c r="E22" s="26" t="s">
        <v>45</v>
      </c>
      <c r="F22" s="27" t="s">
        <v>39</v>
      </c>
      <c r="G22" s="28">
        <v>0</v>
      </c>
      <c r="H22" s="29">
        <v>121716</v>
      </c>
      <c r="I22" s="29">
        <v>122275</v>
      </c>
      <c r="J22" s="29">
        <v>0</v>
      </c>
      <c r="K22" s="29">
        <v>225</v>
      </c>
      <c r="L22" s="29">
        <v>0</v>
      </c>
      <c r="M22" s="29">
        <v>0</v>
      </c>
      <c r="N22" s="28">
        <v>23310</v>
      </c>
      <c r="O22" s="30" t="s">
        <v>56</v>
      </c>
      <c r="P22" s="31">
        <v>0</v>
      </c>
      <c r="Q22" s="31">
        <v>0</v>
      </c>
      <c r="R22" s="31">
        <v>8</v>
      </c>
      <c r="S22" s="31">
        <v>2</v>
      </c>
      <c r="T22" s="31">
        <v>3</v>
      </c>
      <c r="U22" s="31">
        <v>0</v>
      </c>
      <c r="V22" s="31">
        <v>0</v>
      </c>
      <c r="W22" s="31">
        <v>0</v>
      </c>
      <c r="X22" s="32">
        <f t="shared" si="0"/>
        <v>13</v>
      </c>
      <c r="Y22" s="33">
        <f t="shared" si="1"/>
        <v>267526</v>
      </c>
    </row>
    <row r="23" spans="1:25" x14ac:dyDescent="0.3">
      <c r="A23" s="25" t="s">
        <v>66</v>
      </c>
      <c r="B23" s="25" t="s">
        <v>74</v>
      </c>
      <c r="C23" s="26" t="s">
        <v>75</v>
      </c>
      <c r="D23" s="26">
        <v>2025</v>
      </c>
      <c r="E23" s="26" t="s">
        <v>45</v>
      </c>
      <c r="F23" s="27" t="s">
        <v>39</v>
      </c>
      <c r="G23" s="28">
        <v>0</v>
      </c>
      <c r="H23" s="29">
        <v>0</v>
      </c>
      <c r="I23" s="29">
        <v>0</v>
      </c>
      <c r="J23" s="29">
        <v>107587</v>
      </c>
      <c r="K23" s="29">
        <v>0</v>
      </c>
      <c r="L23" s="29">
        <v>0</v>
      </c>
      <c r="M23" s="29">
        <v>0</v>
      </c>
      <c r="N23" s="28">
        <v>0</v>
      </c>
      <c r="O23" s="30"/>
      <c r="P23" s="31"/>
      <c r="Q23" s="31"/>
      <c r="R23" s="31"/>
      <c r="S23" s="31"/>
      <c r="T23" s="31"/>
      <c r="U23" s="31"/>
      <c r="V23" s="31"/>
      <c r="W23" s="31"/>
      <c r="X23" s="32">
        <f t="shared" si="0"/>
        <v>0</v>
      </c>
      <c r="Y23" s="33">
        <f t="shared" si="1"/>
        <v>107587</v>
      </c>
    </row>
    <row r="24" spans="1:25" x14ac:dyDescent="0.3">
      <c r="A24" s="25" t="s">
        <v>36</v>
      </c>
      <c r="B24" s="25" t="s">
        <v>76</v>
      </c>
      <c r="C24" s="26" t="s">
        <v>77</v>
      </c>
      <c r="D24" s="26">
        <v>2025</v>
      </c>
      <c r="E24" s="26" t="s">
        <v>78</v>
      </c>
      <c r="F24" s="27" t="s">
        <v>39</v>
      </c>
      <c r="G24" s="28">
        <v>0</v>
      </c>
      <c r="H24" s="29">
        <v>0</v>
      </c>
      <c r="I24" s="29">
        <v>193149</v>
      </c>
      <c r="J24" s="29">
        <v>0</v>
      </c>
      <c r="K24" s="29">
        <v>0</v>
      </c>
      <c r="L24" s="29">
        <v>0</v>
      </c>
      <c r="M24" s="29">
        <v>0</v>
      </c>
      <c r="N24" s="28">
        <v>10161</v>
      </c>
      <c r="O24" s="30"/>
      <c r="P24" s="31"/>
      <c r="Q24" s="31"/>
      <c r="R24" s="31"/>
      <c r="S24" s="31"/>
      <c r="T24" s="31"/>
      <c r="U24" s="31"/>
      <c r="V24" s="31"/>
      <c r="W24" s="31"/>
      <c r="X24" s="32">
        <f t="shared" si="0"/>
        <v>0</v>
      </c>
      <c r="Y24" s="33">
        <f t="shared" si="1"/>
        <v>203310</v>
      </c>
    </row>
    <row r="25" spans="1:25" x14ac:dyDescent="0.3">
      <c r="A25" s="25" t="s">
        <v>79</v>
      </c>
      <c r="B25" s="25" t="s">
        <v>80</v>
      </c>
      <c r="C25" s="26" t="s">
        <v>81</v>
      </c>
      <c r="D25" s="26">
        <v>2025</v>
      </c>
      <c r="E25" s="26" t="s">
        <v>82</v>
      </c>
      <c r="F25" s="27" t="s">
        <v>39</v>
      </c>
      <c r="G25" s="28">
        <v>0</v>
      </c>
      <c r="H25" s="29">
        <v>65904</v>
      </c>
      <c r="I25" s="29">
        <v>46400</v>
      </c>
      <c r="J25" s="29">
        <v>6500</v>
      </c>
      <c r="K25" s="29">
        <v>750</v>
      </c>
      <c r="L25" s="29">
        <v>0</v>
      </c>
      <c r="M25" s="29">
        <v>0</v>
      </c>
      <c r="N25" s="28">
        <v>3905</v>
      </c>
      <c r="O25" s="30" t="s">
        <v>52</v>
      </c>
      <c r="P25" s="31">
        <v>0</v>
      </c>
      <c r="Q25" s="31">
        <v>0</v>
      </c>
      <c r="R25" s="31">
        <v>4</v>
      </c>
      <c r="S25" s="31">
        <v>2</v>
      </c>
      <c r="T25" s="31">
        <v>0</v>
      </c>
      <c r="U25" s="31">
        <v>0</v>
      </c>
      <c r="V25" s="31">
        <v>0</v>
      </c>
      <c r="W25" s="31">
        <v>0</v>
      </c>
      <c r="X25" s="32">
        <f t="shared" si="0"/>
        <v>6</v>
      </c>
      <c r="Y25" s="33">
        <f t="shared" si="1"/>
        <v>123459</v>
      </c>
    </row>
    <row r="26" spans="1:25" x14ac:dyDescent="0.3">
      <c r="A26" s="25" t="s">
        <v>83</v>
      </c>
      <c r="B26" s="25" t="s">
        <v>84</v>
      </c>
      <c r="C26" s="26" t="s">
        <v>85</v>
      </c>
      <c r="D26" s="26">
        <v>2025</v>
      </c>
      <c r="E26" s="26" t="s">
        <v>82</v>
      </c>
      <c r="F26" s="27" t="s">
        <v>86</v>
      </c>
      <c r="G26" s="28">
        <v>45600</v>
      </c>
      <c r="H26" s="29">
        <v>14304</v>
      </c>
      <c r="I26" s="29">
        <v>12038</v>
      </c>
      <c r="J26" s="29">
        <v>0</v>
      </c>
      <c r="K26" s="29">
        <v>300</v>
      </c>
      <c r="L26" s="29">
        <v>0</v>
      </c>
      <c r="M26" s="29">
        <v>0</v>
      </c>
      <c r="N26" s="28">
        <v>1000</v>
      </c>
      <c r="O26" s="30" t="s">
        <v>56</v>
      </c>
      <c r="P26" s="31">
        <v>0</v>
      </c>
      <c r="Q26" s="31">
        <v>0</v>
      </c>
      <c r="R26" s="31">
        <v>0</v>
      </c>
      <c r="S26" s="31">
        <v>1</v>
      </c>
      <c r="T26" s="31">
        <v>0</v>
      </c>
      <c r="U26" s="31">
        <v>0</v>
      </c>
      <c r="V26" s="31">
        <v>0</v>
      </c>
      <c r="W26" s="31">
        <v>0</v>
      </c>
      <c r="X26" s="32">
        <f t="shared" si="0"/>
        <v>1</v>
      </c>
      <c r="Y26" s="33">
        <f t="shared" si="1"/>
        <v>73242</v>
      </c>
    </row>
    <row r="27" spans="1:25" x14ac:dyDescent="0.3">
      <c r="A27" s="25" t="s">
        <v>36</v>
      </c>
      <c r="B27" s="25" t="s">
        <v>87</v>
      </c>
      <c r="C27" s="26" t="s">
        <v>88</v>
      </c>
      <c r="D27" s="26">
        <v>2025</v>
      </c>
      <c r="E27" s="26" t="s">
        <v>78</v>
      </c>
      <c r="F27" s="27" t="s">
        <v>86</v>
      </c>
      <c r="G27" s="28">
        <v>0</v>
      </c>
      <c r="H27" s="29">
        <v>0</v>
      </c>
      <c r="I27" s="29">
        <v>79879</v>
      </c>
      <c r="J27" s="29">
        <v>0</v>
      </c>
      <c r="K27" s="29">
        <v>4074</v>
      </c>
      <c r="L27" s="29">
        <v>0</v>
      </c>
      <c r="M27" s="29">
        <v>0</v>
      </c>
      <c r="N27" s="28">
        <v>8147</v>
      </c>
      <c r="O27" s="30"/>
      <c r="P27" s="31"/>
      <c r="Q27" s="31"/>
      <c r="R27" s="31"/>
      <c r="S27" s="31"/>
      <c r="T27" s="31"/>
      <c r="U27" s="31"/>
      <c r="V27" s="31"/>
      <c r="W27" s="31"/>
      <c r="X27" s="32">
        <f t="shared" si="0"/>
        <v>0</v>
      </c>
      <c r="Y27" s="33">
        <f t="shared" si="1"/>
        <v>92100</v>
      </c>
    </row>
    <row r="28" spans="1:25" x14ac:dyDescent="0.3">
      <c r="A28" s="25" t="s">
        <v>49</v>
      </c>
      <c r="B28" s="25" t="s">
        <v>89</v>
      </c>
      <c r="C28" s="26" t="s">
        <v>90</v>
      </c>
      <c r="D28" s="26">
        <v>2025</v>
      </c>
      <c r="E28" s="26" t="s">
        <v>45</v>
      </c>
      <c r="F28" s="27" t="s">
        <v>86</v>
      </c>
      <c r="G28" s="28">
        <v>0</v>
      </c>
      <c r="H28" s="29">
        <v>94320</v>
      </c>
      <c r="I28" s="29">
        <v>45700</v>
      </c>
      <c r="J28" s="29">
        <v>0</v>
      </c>
      <c r="K28" s="29">
        <v>450</v>
      </c>
      <c r="L28" s="29">
        <v>2500</v>
      </c>
      <c r="M28" s="29">
        <v>0</v>
      </c>
      <c r="N28" s="28">
        <v>0</v>
      </c>
      <c r="O28" s="30" t="s">
        <v>52</v>
      </c>
      <c r="P28" s="31">
        <v>0</v>
      </c>
      <c r="Q28" s="31">
        <v>0</v>
      </c>
      <c r="R28" s="31">
        <v>0</v>
      </c>
      <c r="S28" s="31">
        <v>5</v>
      </c>
      <c r="T28" s="31">
        <v>1</v>
      </c>
      <c r="U28" s="31">
        <v>0</v>
      </c>
      <c r="V28" s="31">
        <v>0</v>
      </c>
      <c r="W28" s="31">
        <v>0</v>
      </c>
      <c r="X28" s="32">
        <f t="shared" si="0"/>
        <v>6</v>
      </c>
      <c r="Y28" s="33">
        <f t="shared" si="1"/>
        <v>142970</v>
      </c>
    </row>
    <row r="29" spans="1:25" x14ac:dyDescent="0.3">
      <c r="A29" s="25" t="s">
        <v>79</v>
      </c>
      <c r="B29" s="25" t="s">
        <v>91</v>
      </c>
      <c r="C29" s="26" t="s">
        <v>92</v>
      </c>
      <c r="D29" s="26">
        <v>2025</v>
      </c>
      <c r="E29" s="26" t="s">
        <v>45</v>
      </c>
      <c r="F29" s="27" t="s">
        <v>39</v>
      </c>
      <c r="G29" s="28">
        <v>0</v>
      </c>
      <c r="H29" s="29">
        <v>0</v>
      </c>
      <c r="I29" s="29">
        <v>105300</v>
      </c>
      <c r="J29" s="29">
        <v>0</v>
      </c>
      <c r="K29" s="29">
        <v>1125</v>
      </c>
      <c r="L29" s="29">
        <v>2700</v>
      </c>
      <c r="M29" s="29">
        <v>0</v>
      </c>
      <c r="N29" s="28">
        <v>5456</v>
      </c>
      <c r="O29" s="30"/>
      <c r="P29" s="31"/>
      <c r="Q29" s="31"/>
      <c r="R29" s="31"/>
      <c r="S29" s="31"/>
      <c r="T29" s="31"/>
      <c r="U29" s="31"/>
      <c r="V29" s="31"/>
      <c r="W29" s="31"/>
      <c r="X29" s="32">
        <f t="shared" si="0"/>
        <v>0</v>
      </c>
      <c r="Y29" s="33">
        <f t="shared" si="1"/>
        <v>114581</v>
      </c>
    </row>
    <row r="30" spans="1:25" x14ac:dyDescent="0.3">
      <c r="A30" s="25"/>
      <c r="B30" s="25"/>
      <c r="C30" s="26"/>
      <c r="D30" s="26"/>
      <c r="E30" s="26"/>
      <c r="F30" s="27" t="s">
        <v>39</v>
      </c>
      <c r="G30" s="28"/>
      <c r="H30" s="29"/>
      <c r="I30" s="29"/>
      <c r="J30" s="29"/>
      <c r="K30" s="29"/>
      <c r="L30" s="29"/>
      <c r="M30" s="29"/>
      <c r="N30" s="28"/>
      <c r="O30" s="30"/>
      <c r="P30" s="31"/>
      <c r="Q30" s="31"/>
      <c r="R30" s="31"/>
      <c r="S30" s="31"/>
      <c r="T30" s="31"/>
      <c r="U30" s="31"/>
      <c r="V30" s="31"/>
      <c r="W30" s="31"/>
      <c r="X30" s="32">
        <f t="shared" si="0"/>
        <v>0</v>
      </c>
      <c r="Y30" s="33">
        <f t="shared" si="1"/>
        <v>0</v>
      </c>
    </row>
    <row r="31" spans="1:25" x14ac:dyDescent="0.3">
      <c r="A31" s="25"/>
      <c r="B31" s="25"/>
      <c r="C31" s="26"/>
      <c r="D31" s="26"/>
      <c r="E31" s="26"/>
      <c r="F31" s="27" t="s">
        <v>39</v>
      </c>
      <c r="G31" s="28"/>
      <c r="H31" s="29"/>
      <c r="I31" s="29"/>
      <c r="J31" s="29"/>
      <c r="K31" s="29"/>
      <c r="L31" s="29"/>
      <c r="M31" s="29"/>
      <c r="N31" s="28"/>
      <c r="O31" s="30"/>
      <c r="P31" s="31"/>
      <c r="Q31" s="31"/>
      <c r="R31" s="31"/>
      <c r="S31" s="31"/>
      <c r="T31" s="31"/>
      <c r="U31" s="31"/>
      <c r="V31" s="31"/>
      <c r="W31" s="31"/>
      <c r="X31" s="32">
        <f t="shared" si="0"/>
        <v>0</v>
      </c>
      <c r="Y31" s="33">
        <f t="shared" si="1"/>
        <v>0</v>
      </c>
    </row>
    <row r="32" spans="1:25" x14ac:dyDescent="0.3">
      <c r="A32" s="25"/>
      <c r="B32" s="25"/>
      <c r="C32" s="26"/>
      <c r="D32" s="26"/>
      <c r="E32" s="26"/>
      <c r="F32" s="27" t="s">
        <v>39</v>
      </c>
      <c r="G32" s="28"/>
      <c r="H32" s="29"/>
      <c r="I32" s="29"/>
      <c r="J32" s="29"/>
      <c r="K32" s="29"/>
      <c r="L32" s="29"/>
      <c r="M32" s="29"/>
      <c r="N32" s="28"/>
      <c r="O32" s="30"/>
      <c r="P32" s="31"/>
      <c r="Q32" s="31"/>
      <c r="R32" s="31"/>
      <c r="S32" s="31"/>
      <c r="T32" s="31"/>
      <c r="U32" s="31"/>
      <c r="V32" s="31"/>
      <c r="W32" s="31"/>
      <c r="X32" s="32">
        <f t="shared" si="0"/>
        <v>0</v>
      </c>
      <c r="Y32" s="33">
        <f t="shared" si="1"/>
        <v>0</v>
      </c>
    </row>
    <row r="33" spans="1:25" x14ac:dyDescent="0.3">
      <c r="A33" s="25"/>
      <c r="B33" s="25"/>
      <c r="C33" s="26"/>
      <c r="D33" s="26"/>
      <c r="E33" s="26"/>
      <c r="F33" s="27" t="s">
        <v>39</v>
      </c>
      <c r="G33" s="28"/>
      <c r="H33" s="29"/>
      <c r="I33" s="29"/>
      <c r="J33" s="29"/>
      <c r="K33" s="29"/>
      <c r="L33" s="29"/>
      <c r="M33" s="29"/>
      <c r="N33" s="28"/>
      <c r="O33" s="30"/>
      <c r="P33" s="31"/>
      <c r="Q33" s="31"/>
      <c r="R33" s="31"/>
      <c r="S33" s="31"/>
      <c r="T33" s="31"/>
      <c r="U33" s="31"/>
      <c r="V33" s="31"/>
      <c r="W33" s="31"/>
      <c r="X33" s="32">
        <f t="shared" si="0"/>
        <v>0</v>
      </c>
      <c r="Y33" s="33">
        <f t="shared" si="1"/>
        <v>0</v>
      </c>
    </row>
    <row r="34" spans="1:25" x14ac:dyDescent="0.3">
      <c r="A34" s="25"/>
      <c r="B34" s="25"/>
      <c r="C34" s="26"/>
      <c r="D34" s="26"/>
      <c r="E34" s="26"/>
      <c r="F34" s="27" t="s">
        <v>39</v>
      </c>
      <c r="G34" s="28"/>
      <c r="H34" s="29"/>
      <c r="I34" s="29"/>
      <c r="J34" s="29"/>
      <c r="K34" s="29"/>
      <c r="L34" s="29"/>
      <c r="M34" s="29"/>
      <c r="N34" s="28"/>
      <c r="O34" s="30"/>
      <c r="P34" s="31"/>
      <c r="Q34" s="31"/>
      <c r="R34" s="31"/>
      <c r="S34" s="31"/>
      <c r="T34" s="31"/>
      <c r="U34" s="31"/>
      <c r="V34" s="31"/>
      <c r="W34" s="31"/>
      <c r="X34" s="32">
        <f t="shared" si="0"/>
        <v>0</v>
      </c>
      <c r="Y34" s="33">
        <f t="shared" si="1"/>
        <v>0</v>
      </c>
    </row>
    <row r="35" spans="1:25" x14ac:dyDescent="0.3">
      <c r="A35" s="25"/>
      <c r="B35" s="25"/>
      <c r="C35" s="26"/>
      <c r="D35" s="26"/>
      <c r="E35" s="26"/>
      <c r="F35" s="27" t="s">
        <v>39</v>
      </c>
      <c r="G35" s="28"/>
      <c r="H35" s="29"/>
      <c r="I35" s="29"/>
      <c r="J35" s="29"/>
      <c r="K35" s="29"/>
      <c r="L35" s="29"/>
      <c r="M35" s="29"/>
      <c r="N35" s="28"/>
      <c r="O35" s="30"/>
      <c r="P35" s="31"/>
      <c r="Q35" s="31"/>
      <c r="R35" s="31"/>
      <c r="S35" s="31"/>
      <c r="T35" s="31"/>
      <c r="U35" s="31"/>
      <c r="V35" s="31"/>
      <c r="W35" s="31"/>
      <c r="X35" s="32">
        <f t="shared" si="0"/>
        <v>0</v>
      </c>
      <c r="Y35" s="33">
        <f t="shared" si="1"/>
        <v>0</v>
      </c>
    </row>
    <row r="36" spans="1:25" x14ac:dyDescent="0.3">
      <c r="A36" s="25"/>
      <c r="B36" s="25"/>
      <c r="C36" s="26"/>
      <c r="D36" s="26"/>
      <c r="E36" s="26"/>
      <c r="F36" s="27" t="s">
        <v>39</v>
      </c>
      <c r="G36" s="28"/>
      <c r="H36" s="29"/>
      <c r="I36" s="29"/>
      <c r="J36" s="29"/>
      <c r="K36" s="29"/>
      <c r="L36" s="29"/>
      <c r="M36" s="29"/>
      <c r="N36" s="28"/>
      <c r="O36" s="30"/>
      <c r="P36" s="31"/>
      <c r="Q36" s="31"/>
      <c r="R36" s="31"/>
      <c r="S36" s="31"/>
      <c r="T36" s="31"/>
      <c r="U36" s="31"/>
      <c r="V36" s="31"/>
      <c r="W36" s="31"/>
      <c r="X36" s="32">
        <f t="shared" si="0"/>
        <v>0</v>
      </c>
      <c r="Y36" s="33">
        <f t="shared" si="1"/>
        <v>0</v>
      </c>
    </row>
    <row r="37" spans="1:25" x14ac:dyDescent="0.3">
      <c r="A37" s="25"/>
      <c r="B37" s="25"/>
      <c r="C37" s="26"/>
      <c r="D37" s="26"/>
      <c r="E37" s="26"/>
      <c r="F37" s="27" t="s">
        <v>39</v>
      </c>
      <c r="G37" s="28"/>
      <c r="H37" s="29"/>
      <c r="I37" s="29"/>
      <c r="J37" s="29"/>
      <c r="K37" s="29"/>
      <c r="L37" s="29"/>
      <c r="M37" s="29"/>
      <c r="N37" s="28"/>
      <c r="O37" s="30"/>
      <c r="P37" s="31"/>
      <c r="Q37" s="31"/>
      <c r="R37" s="31"/>
      <c r="S37" s="31"/>
      <c r="T37" s="31"/>
      <c r="U37" s="31"/>
      <c r="V37" s="31"/>
      <c r="W37" s="31"/>
      <c r="X37" s="32">
        <f t="shared" si="0"/>
        <v>0</v>
      </c>
      <c r="Y37" s="33">
        <f t="shared" si="1"/>
        <v>0</v>
      </c>
    </row>
    <row r="38" spans="1:25" x14ac:dyDescent="0.3">
      <c r="A38" s="25"/>
      <c r="B38" s="25"/>
      <c r="C38" s="26"/>
      <c r="D38" s="26"/>
      <c r="E38" s="26"/>
      <c r="F38" s="27" t="s">
        <v>39</v>
      </c>
      <c r="G38" s="28"/>
      <c r="H38" s="29"/>
      <c r="I38" s="29"/>
      <c r="J38" s="29"/>
      <c r="K38" s="29"/>
      <c r="L38" s="29"/>
      <c r="M38" s="29"/>
      <c r="N38" s="28"/>
      <c r="O38" s="30"/>
      <c r="P38" s="31"/>
      <c r="Q38" s="31"/>
      <c r="R38" s="31"/>
      <c r="S38" s="31"/>
      <c r="T38" s="31"/>
      <c r="U38" s="31"/>
      <c r="V38" s="31"/>
      <c r="W38" s="31"/>
      <c r="X38" s="32">
        <f t="shared" si="0"/>
        <v>0</v>
      </c>
      <c r="Y38" s="33">
        <f t="shared" si="1"/>
        <v>0</v>
      </c>
    </row>
    <row r="39" spans="1:25" x14ac:dyDescent="0.3">
      <c r="A39" s="25"/>
      <c r="B39" s="25"/>
      <c r="C39" s="26"/>
      <c r="D39" s="26"/>
      <c r="E39" s="26"/>
      <c r="F39" s="27" t="s">
        <v>39</v>
      </c>
      <c r="G39" s="28"/>
      <c r="H39" s="29"/>
      <c r="I39" s="29"/>
      <c r="J39" s="29"/>
      <c r="K39" s="29"/>
      <c r="L39" s="29"/>
      <c r="M39" s="29"/>
      <c r="N39" s="28"/>
      <c r="O39" s="30"/>
      <c r="P39" s="31"/>
      <c r="Q39" s="31"/>
      <c r="R39" s="31"/>
      <c r="S39" s="31"/>
      <c r="T39" s="31"/>
      <c r="U39" s="31"/>
      <c r="V39" s="31"/>
      <c r="W39" s="31"/>
      <c r="X39" s="32">
        <f t="shared" si="0"/>
        <v>0</v>
      </c>
      <c r="Y39" s="33">
        <f t="shared" si="1"/>
        <v>0</v>
      </c>
    </row>
  </sheetData>
  <autoFilter ref="A10:Y10" xr:uid="{3E0348A4-F3E7-49D7-933F-2519A9FE9BE2}"/>
  <conditionalFormatting sqref="D11:D39">
    <cfRule type="expression" dxfId="2" priority="1">
      <formula>OR($D11&gt;2025,AND($D11&lt;2025,$D11&lt;&gt;""))</formula>
    </cfRule>
  </conditionalFormatting>
  <conditionalFormatting sqref="Y11:Y39">
    <cfRule type="expression" dxfId="1" priority="2">
      <formula>#REF!&lt;0</formula>
    </cfRule>
    <cfRule type="cellIs" dxfId="0" priority="3" operator="lessThan">
      <formula>0</formula>
    </cfRule>
  </conditionalFormatting>
  <dataValidations count="4">
    <dataValidation type="list" allowBlank="1" showInputMessage="1" showErrorMessage="1" sqref="O11:O39" xr:uid="{0AF8D72E-072C-44AE-96CF-361CE8BA6ACE}">
      <formula1>"FMR, Actual Rent"</formula1>
    </dataValidation>
    <dataValidation type="list" allowBlank="1" showInputMessage="1" showErrorMessage="1" sqref="F11:F39" xr:uid="{F14D9C49-83E2-4072-824F-85638327EB24}">
      <formula1>"DV, YHDP"</formula1>
    </dataValidation>
    <dataValidation type="list" allowBlank="1" showInputMessage="1" showErrorMessage="1" sqref="E11:E39" xr:uid="{84961F4F-18BD-4427-B154-44693A6CFD80}">
      <formula1>"PH, TH, Joint TH &amp; PH-RRH, HMIS, SSO, TRA, PRA, SRA, S+C/SRO"</formula1>
    </dataValidation>
    <dataValidation allowBlank="1" showErrorMessage="1" sqref="A10:Y10" xr:uid="{4ADBD8D3-A968-4644-9D6D-B1A76B0418D9}"/>
  </dataValidations>
  <pageMargins left="0.5" right="0.5" top="0.25" bottom="0.4" header="0.3" footer="0.15"/>
  <pageSetup fitToWidth="2" fitToHeight="10" orientation="landscape" r:id="rId1"/>
  <headerFooter>
    <oddFooter>&amp;L&amp;L &amp;B&amp;F&amp;R&amp;R &amp;BRevised 8/1/2024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2024 GIW</vt:lpstr>
      <vt:lpstr>'FY 2024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Moore, Roger A</cp:lastModifiedBy>
  <dcterms:created xsi:type="dcterms:W3CDTF">2024-08-01T18:27:30Z</dcterms:created>
  <dcterms:modified xsi:type="dcterms:W3CDTF">2024-08-01T18:53:44Z</dcterms:modified>
</cp:coreProperties>
</file>