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5CB8082C-A7C7-478E-B57B-4D0B4E7A0A24}" xr6:coauthVersionLast="47" xr6:coauthVersionMax="47" xr10:uidLastSave="{00000000-0000-0000-0000-000000000000}"/>
  <bookViews>
    <workbookView xWindow="3072" yWindow="3072" windowWidth="23220" windowHeight="12720" xr2:uid="{FA245A8C-F974-45DD-BE04-AA52A81ABB3E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4" i="1" l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<sst xmlns="http://schemas.openxmlformats.org/spreadsheetml/2006/main" count="73" uniqueCount="53">
  <si>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</si>
  <si>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</si>
  <si>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</si>
  <si>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</si>
  <si>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</si>
  <si>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</si>
  <si>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</si>
  <si>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</si>
  <si>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</si>
  <si>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</si>
  <si>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</si>
  <si>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</si>
  <si>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</si>
  <si>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</si>
  <si>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</si>
  <si>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</si>
  <si>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</si>
  <si>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</si>
  <si>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</si>
  <si>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</si>
  <si>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</si>
  <si>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</si>
  <si>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</si>
  <si>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</si>
  <si>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</si>
  <si>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</si>
  <si>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</si>
  <si>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</si>
  <si>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</si>
  <si>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</si>
  <si>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</si>
  <si>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</si>
  <si>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</si>
  <si>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</si>
  <si>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</si>
  <si>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MI-519</t>
  </si>
  <si>
    <t>County of Ottawa</t>
  </si>
  <si>
    <t>Permanent Housing Assistance for Homeless Persons with Disabilities</t>
  </si>
  <si>
    <t>MI0270L5F192316</t>
  </si>
  <si>
    <t>PH</t>
  </si>
  <si>
    <t/>
  </si>
  <si>
    <t>FMR</t>
  </si>
  <si>
    <t>Detroit</t>
  </si>
  <si>
    <t>Holland/Ottawa County CoC</t>
  </si>
  <si>
    <t>Greater Ottawa County United Way</t>
  </si>
  <si>
    <t>Good Samaritan Ministries</t>
  </si>
  <si>
    <t>Permanent Supportive Housing - GSM -  FY2023</t>
  </si>
  <si>
    <t>MI0458L5F192309</t>
  </si>
  <si>
    <t>Resilience: Advocates for Ending Violence</t>
  </si>
  <si>
    <t>Ottawa DV PH-RRH 1</t>
  </si>
  <si>
    <t>MI0494L5F192308</t>
  </si>
  <si>
    <t>Community Housing Partnership RRH - GSM FY2023</t>
  </si>
  <si>
    <t>MI0548L5F192307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</si>
</sst>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E74CB-A3B5-49AE-B3B8-9FF2D992526C}">
  <sheetPr codeName="Sheet76">
    <pageSetUpPr fitToPage="1"/>
  </sheetPr>
  <dimension ref="A1:Y24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1541343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757968</v>
      </c>
      <c r="I11" s="29">
        <v>9002</v>
      </c>
      <c r="J11" s="29">
        <v>0</v>
      </c>
      <c r="K11" s="29">
        <v>0</v>
      </c>
      <c r="L11" s="29">
        <v>0</v>
      </c>
      <c r="M11" s="29">
        <v>0</v>
      </c>
      <c r="N11" s="28">
        <v>23761</v>
      </c>
      <c r="O11" s="30" t="s">
        <v>41</v>
      </c>
      <c r="P11" s="31">
        <v>0</v>
      </c>
      <c r="Q11" s="31">
        <v>0</v>
      </c>
      <c r="R11" s="31">
        <v>52</v>
      </c>
      <c r="S11" s="31">
        <v>9</v>
      </c>
      <c r="T11" s="31">
        <v>0</v>
      </c>
      <c r="U11" s="31">
        <v>0</v>
      </c>
      <c r="V11" s="31">
        <v>0</v>
      </c>
      <c r="W11" s="31">
        <v>0</v>
      </c>
      <c r="X11" s="32">
        <f t="shared" ref="X11:X24" si="0">SUM(P11:W11)</f>
        <v>61</v>
      </c>
      <c r="Y11" s="33">
        <f t="shared" ref="Y11:Y24" si="1">SUM(G11:N11)</f>
        <v>790731</v>
      </c>
    </row>
    <row r="12" spans="1:25" x14ac:dyDescent="0.3">
      <c r="A12" s="25" t="s">
        <v>45</v>
      </c>
      <c r="B12" s="25" t="s">
        <v>46</v>
      </c>
      <c r="C12" s="26" t="s">
        <v>47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43392</v>
      </c>
      <c r="I12" s="29">
        <v>7379</v>
      </c>
      <c r="J12" s="29">
        <v>0</v>
      </c>
      <c r="K12" s="29">
        <v>0</v>
      </c>
      <c r="L12" s="29">
        <v>0</v>
      </c>
      <c r="M12" s="29">
        <v>0</v>
      </c>
      <c r="N12" s="28">
        <v>2405</v>
      </c>
      <c r="O12" s="30" t="s">
        <v>41</v>
      </c>
      <c r="P12" s="31">
        <v>4</v>
      </c>
      <c r="Q12" s="31">
        <v>1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2">
        <f t="shared" si="0"/>
        <v>5</v>
      </c>
      <c r="Y12" s="33">
        <f t="shared" si="1"/>
        <v>53176</v>
      </c>
    </row>
    <row r="13" spans="1:25" x14ac:dyDescent="0.3">
      <c r="A13" s="25" t="s">
        <v>48</v>
      </c>
      <c r="B13" s="25" t="s">
        <v>49</v>
      </c>
      <c r="C13" s="26" t="s">
        <v>50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223344</v>
      </c>
      <c r="I13" s="29">
        <v>69540</v>
      </c>
      <c r="J13" s="29">
        <v>0</v>
      </c>
      <c r="K13" s="29">
        <v>0</v>
      </c>
      <c r="L13" s="29">
        <v>0</v>
      </c>
      <c r="M13" s="29">
        <v>0</v>
      </c>
      <c r="N13" s="28">
        <v>10520</v>
      </c>
      <c r="O13" s="30" t="s">
        <v>41</v>
      </c>
      <c r="P13" s="31">
        <v>0</v>
      </c>
      <c r="Q13" s="31">
        <v>0</v>
      </c>
      <c r="R13" s="31">
        <v>4</v>
      </c>
      <c r="S13" s="31">
        <v>6</v>
      </c>
      <c r="T13" s="31">
        <v>5</v>
      </c>
      <c r="U13" s="31">
        <v>0</v>
      </c>
      <c r="V13" s="31">
        <v>0</v>
      </c>
      <c r="W13" s="31">
        <v>0</v>
      </c>
      <c r="X13" s="32">
        <f t="shared" si="0"/>
        <v>15</v>
      </c>
      <c r="Y13" s="33">
        <f t="shared" si="1"/>
        <v>303404</v>
      </c>
    </row>
    <row r="14" spans="1:25" x14ac:dyDescent="0.3">
      <c r="A14" s="25" t="s">
        <v>45</v>
      </c>
      <c r="B14" s="25" t="s">
        <v>51</v>
      </c>
      <c r="C14" s="26" t="s">
        <v>52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173616</v>
      </c>
      <c r="I14" s="29">
        <v>186959</v>
      </c>
      <c r="J14" s="29">
        <v>0</v>
      </c>
      <c r="K14" s="29">
        <v>0</v>
      </c>
      <c r="L14" s="29">
        <v>0</v>
      </c>
      <c r="M14" s="29">
        <v>0</v>
      </c>
      <c r="N14" s="28">
        <v>33457</v>
      </c>
      <c r="O14" s="30" t="s">
        <v>41</v>
      </c>
      <c r="P14" s="31">
        <v>0</v>
      </c>
      <c r="Q14" s="31">
        <v>0</v>
      </c>
      <c r="R14" s="31">
        <v>1</v>
      </c>
      <c r="S14" s="31">
        <v>9</v>
      </c>
      <c r="T14" s="31">
        <v>1</v>
      </c>
      <c r="U14" s="31">
        <v>1</v>
      </c>
      <c r="V14" s="31">
        <v>0</v>
      </c>
      <c r="W14" s="31">
        <v>0</v>
      </c>
      <c r="X14" s="32">
        <f t="shared" si="0"/>
        <v>12</v>
      </c>
      <c r="Y14" s="33">
        <f t="shared" si="1"/>
        <v>394032</v>
      </c>
    </row>
    <row r="15" spans="1:25" x14ac:dyDescent="0.3">
      <c r="A15" s="25"/>
      <c r="B15" s="25"/>
      <c r="C15" s="26"/>
      <c r="D15" s="26"/>
      <c r="E15" s="26"/>
      <c r="F15" s="27" t="s">
        <v>40</v>
      </c>
      <c r="G15" s="28"/>
      <c r="H15" s="29"/>
      <c r="I15" s="29"/>
      <c r="J15" s="29"/>
      <c r="K15" s="29"/>
      <c r="L15" s="29"/>
      <c r="M15" s="29"/>
      <c r="N15" s="28"/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0</v>
      </c>
    </row>
    <row r="16" spans="1:25" x14ac:dyDescent="0.3">
      <c r="A16" s="25"/>
      <c r="B16" s="25"/>
      <c r="C16" s="26"/>
      <c r="D16" s="26"/>
      <c r="E16" s="26"/>
      <c r="F16" s="27" t="s">
        <v>40</v>
      </c>
      <c r="G16" s="28"/>
      <c r="H16" s="29"/>
      <c r="I16" s="29"/>
      <c r="J16" s="29"/>
      <c r="K16" s="29"/>
      <c r="L16" s="29"/>
      <c r="M16" s="29"/>
      <c r="N16" s="28"/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0</v>
      </c>
    </row>
    <row r="17" spans="1:25" x14ac:dyDescent="0.3">
      <c r="A17" s="25"/>
      <c r="B17" s="25"/>
      <c r="C17" s="26"/>
      <c r="D17" s="26"/>
      <c r="E17" s="26"/>
      <c r="F17" s="27" t="s">
        <v>40</v>
      </c>
      <c r="G17" s="28"/>
      <c r="H17" s="29"/>
      <c r="I17" s="29"/>
      <c r="J17" s="29"/>
      <c r="K17" s="29"/>
      <c r="L17" s="29"/>
      <c r="M17" s="29"/>
      <c r="N17" s="28"/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0</v>
      </c>
    </row>
    <row r="18" spans="1:25" x14ac:dyDescent="0.3">
      <c r="A18" s="25"/>
      <c r="B18" s="25"/>
      <c r="C18" s="26"/>
      <c r="D18" s="26"/>
      <c r="E18" s="26"/>
      <c r="F18" s="27" t="s">
        <v>40</v>
      </c>
      <c r="G18" s="28"/>
      <c r="H18" s="29"/>
      <c r="I18" s="29"/>
      <c r="J18" s="29"/>
      <c r="K18" s="29"/>
      <c r="L18" s="29"/>
      <c r="M18" s="29"/>
      <c r="N18" s="28"/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40</v>
      </c>
      <c r="G19" s="28"/>
      <c r="H19" s="29"/>
      <c r="I19" s="29"/>
      <c r="J19" s="29"/>
      <c r="K19" s="29"/>
      <c r="L19" s="29"/>
      <c r="M19" s="29"/>
      <c r="N19" s="28"/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</sheetData>
  <autoFilter ref="A10:Y10" xr:uid="{8C7E74CB-A3B5-49AE-B3B8-9FF2D992526C}"/>
  <conditionalFormatting sqref="D11:D24">
    <cfRule type="expression" dxfId="2" priority="1">
      <formula>OR($D11&gt;2025,AND($D11&lt;2025,$D11&lt;&gt;""))</formula>
    </cfRule>
  </conditionalFormatting>
  <conditionalFormatting sqref="Y11:Y24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24" xr:uid="{65121F74-0D65-4C19-A246-C89EDCFF8955}">
      <formula1>"FMR, Actual Rent"</formula1>
    </dataValidation>
    <dataValidation type="list" allowBlank="1" showInputMessage="1" showErrorMessage="1" sqref="F11:F24" xr:uid="{68D8CDF7-2D07-4A60-8363-ECC9F4C2E3E0}">
      <formula1>"DV, YHDP"</formula1>
    </dataValidation>
    <dataValidation type="list" allowBlank="1" showInputMessage="1" showErrorMessage="1" sqref="E11:E24" xr:uid="{B9CC62A9-9DBC-4E57-80F0-6864EF6E0ECB}">
      <formula1>"PH, TH, Joint TH &amp; PH-RRH, HMIS, SSO, TRA, PRA, SRA, S+C/SRO"</formula1>
    </dataValidation>
    <dataValidation allowBlank="1" showErrorMessage="1" sqref="A10:Y10" xr:uid="{B674E198-D18D-40C8-81D2-DB239D7AFCC1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2024-08-01T18:27:31Z</dcterms:created>
  <dcterms:modified xsi:type="dcterms:W3CDTF">2024-08-01T18:53:41Z</dcterms:modified>
</cp:coreProperties>
</file>