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8965A1A9-D15F-4332-9FC9-27C0CC141D0F}" xr6:coauthVersionLast="47" xr6:coauthVersionMax="47" xr10:uidLastSave="{00000000-0000-0000-0000-000000000000}"/>
  <bookViews>
    <workbookView xWindow="2688" yWindow="2688" windowWidth="23220" windowHeight="12720" xr2:uid="{9565FA88-91A3-4A68-8100-710417607ADD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  <c r="B5" i="1"/>
  <c r="C5" i="1" s="1"/>
</calcChain>
</file>

<file path=xl/sharedStrings.xml><?xml version="1.0" encoding="utf-8"?>
<sst xmlns="http://schemas.openxmlformats.org/spreadsheetml/2006/main" count="87" uniqueCount="64">
  <si>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</si>
  <si>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</si>
  <si>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</si>
  <si>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</si>
  <si>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</si>
  <si>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</si>
  <si>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</si>
  <si>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</si>
  <si>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</si>
  <si>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</si>
  <si>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</si>
  <si>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</si>
  <si>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</si>
  <si>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</si>
  <si>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</si>
  <si>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</si>
  <si>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</si>
  <si>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</si>
  <si>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</si>
  <si>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</si>
  <si>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</si>
  <si>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</si>
  <si>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</si>
  <si>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</si>
  <si>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</si>
  <si>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</si>
  <si>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</si>
  <si>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</si>
  <si>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</si>
  <si>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</si>
  <si>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</si>
  <si>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</si>
  <si>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</si>
  <si>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</si>
  <si>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</si>
  <si>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MI-514</t>
  </si>
  <si>
    <t>Haven of Rest Ministries Inc.</t>
  </si>
  <si>
    <t>Life Recovery Renewal FY2023</t>
  </si>
  <si>
    <t>MI0246L5F142316</t>
  </si>
  <si>
    <t>TH</t>
  </si>
  <si>
    <t/>
  </si>
  <si>
    <t>Detroit</t>
  </si>
  <si>
    <t>Battle Creek/Calhoun County CoC</t>
  </si>
  <si>
    <t>Summit Pointe</t>
  </si>
  <si>
    <t>HMIS FY 2023 Renewal Project</t>
  </si>
  <si>
    <t>MI0541L5F142307</t>
  </si>
  <si>
    <t>PSH1 FY 2023 Renewal Project</t>
  </si>
  <si>
    <t>MI0588L5F142306</t>
  </si>
  <si>
    <t>PH</t>
  </si>
  <si>
    <t>FMR</t>
  </si>
  <si>
    <t>PSH2 FY 2023 Renewal Project</t>
  </si>
  <si>
    <t>MI0626L5F142304</t>
  </si>
  <si>
    <t>Drop-In Self-Help Center</t>
  </si>
  <si>
    <t>Supportive Services 2023</t>
  </si>
  <si>
    <t>MI0725L5F142302</t>
  </si>
  <si>
    <t>SSO</t>
  </si>
  <si>
    <t>S.A.F.E. Place</t>
  </si>
  <si>
    <t>Calhoun County Domestic Violence Services</t>
  </si>
  <si>
    <t>MI0726D5F142302</t>
  </si>
  <si>
    <t>Joint TH &amp; PH-RRH</t>
  </si>
  <si>
    <t>DV</t>
  </si>
  <si>
    <t>Battle Creek Community Foundation</t>
  </si>
  <si>
    <t>Coordinated Entry Housing Navigator COC BCS SSO-CE</t>
  </si>
  <si>
    <t>MI0777L5F142200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</si>
</sst>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A1387-B447-4903-B717-1C07E252BF62}">
  <sheetPr codeName="Sheet75">
    <pageSetUpPr fitToPage="1"/>
  </sheetPr>
  <dimension ref="A1:Y2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104172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452297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88330</v>
      </c>
      <c r="J11" s="29">
        <v>0</v>
      </c>
      <c r="K11" s="29">
        <v>0</v>
      </c>
      <c r="L11" s="29">
        <v>0</v>
      </c>
      <c r="M11" s="29">
        <v>0</v>
      </c>
      <c r="N11" s="28">
        <v>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7" si="0">SUM(P11:W11)</f>
        <v>0</v>
      </c>
      <c r="Y11" s="33">
        <f t="shared" ref="Y11:Y27" si="1">SUM(G11:N11)</f>
        <v>88330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36364</v>
      </c>
      <c r="L12" s="29">
        <v>0</v>
      </c>
      <c r="M12" s="29">
        <v>0</v>
      </c>
      <c r="N12" s="28">
        <v>3636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40000</v>
      </c>
    </row>
    <row r="13" spans="1:25" x14ac:dyDescent="0.3">
      <c r="A13" s="25" t="s">
        <v>43</v>
      </c>
      <c r="B13" s="25" t="s">
        <v>46</v>
      </c>
      <c r="C13" s="26" t="s">
        <v>47</v>
      </c>
      <c r="D13" s="26">
        <v>2025</v>
      </c>
      <c r="E13" s="26" t="s">
        <v>48</v>
      </c>
      <c r="F13" s="27" t="s">
        <v>40</v>
      </c>
      <c r="G13" s="28">
        <v>0</v>
      </c>
      <c r="H13" s="29">
        <v>68748</v>
      </c>
      <c r="I13" s="29">
        <v>10799</v>
      </c>
      <c r="J13" s="29">
        <v>0</v>
      </c>
      <c r="K13" s="29">
        <v>0</v>
      </c>
      <c r="L13" s="29">
        <v>0</v>
      </c>
      <c r="M13" s="29">
        <v>0</v>
      </c>
      <c r="N13" s="28">
        <v>0</v>
      </c>
      <c r="O13" s="30" t="s">
        <v>49</v>
      </c>
      <c r="P13" s="31">
        <v>0</v>
      </c>
      <c r="Q13" s="31">
        <v>1</v>
      </c>
      <c r="R13" s="31">
        <v>4</v>
      </c>
      <c r="S13" s="31">
        <v>2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7</v>
      </c>
      <c r="Y13" s="33">
        <f t="shared" si="1"/>
        <v>79547</v>
      </c>
    </row>
    <row r="14" spans="1:25" x14ac:dyDescent="0.3">
      <c r="A14" s="25" t="s">
        <v>43</v>
      </c>
      <c r="B14" s="25" t="s">
        <v>50</v>
      </c>
      <c r="C14" s="26" t="s">
        <v>51</v>
      </c>
      <c r="D14" s="26">
        <v>2025</v>
      </c>
      <c r="E14" s="26" t="s">
        <v>48</v>
      </c>
      <c r="F14" s="27" t="s">
        <v>40</v>
      </c>
      <c r="G14" s="28">
        <v>0</v>
      </c>
      <c r="H14" s="29">
        <v>50052</v>
      </c>
      <c r="I14" s="29">
        <v>21585</v>
      </c>
      <c r="J14" s="29">
        <v>0</v>
      </c>
      <c r="K14" s="29">
        <v>0</v>
      </c>
      <c r="L14" s="29">
        <v>0</v>
      </c>
      <c r="M14" s="29">
        <v>0</v>
      </c>
      <c r="N14" s="28">
        <v>6416</v>
      </c>
      <c r="O14" s="30" t="s">
        <v>49</v>
      </c>
      <c r="P14" s="31">
        <v>0</v>
      </c>
      <c r="Q14" s="31">
        <v>1</v>
      </c>
      <c r="R14" s="31">
        <v>2</v>
      </c>
      <c r="S14" s="31">
        <v>2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5</v>
      </c>
      <c r="Y14" s="33">
        <f t="shared" si="1"/>
        <v>78053</v>
      </c>
    </row>
    <row r="15" spans="1:25" x14ac:dyDescent="0.3">
      <c r="A15" s="25" t="s">
        <v>52</v>
      </c>
      <c r="B15" s="25" t="s">
        <v>53</v>
      </c>
      <c r="C15" s="26" t="s">
        <v>54</v>
      </c>
      <c r="D15" s="26">
        <v>2025</v>
      </c>
      <c r="E15" s="26" t="s">
        <v>55</v>
      </c>
      <c r="F15" s="27" t="s">
        <v>40</v>
      </c>
      <c r="G15" s="28">
        <v>0</v>
      </c>
      <c r="H15" s="29">
        <v>0</v>
      </c>
      <c r="I15" s="29">
        <v>32360</v>
      </c>
      <c r="J15" s="29">
        <v>0</v>
      </c>
      <c r="K15" s="29">
        <v>0</v>
      </c>
      <c r="L15" s="29">
        <v>0</v>
      </c>
      <c r="M15" s="29">
        <v>0</v>
      </c>
      <c r="N15" s="28">
        <v>0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32360</v>
      </c>
    </row>
    <row r="16" spans="1:25" x14ac:dyDescent="0.3">
      <c r="A16" s="25" t="s">
        <v>56</v>
      </c>
      <c r="B16" s="25" t="s">
        <v>57</v>
      </c>
      <c r="C16" s="26" t="s">
        <v>58</v>
      </c>
      <c r="D16" s="26">
        <v>2025</v>
      </c>
      <c r="E16" s="26" t="s">
        <v>59</v>
      </c>
      <c r="F16" s="27" t="s">
        <v>60</v>
      </c>
      <c r="G16" s="28">
        <v>0</v>
      </c>
      <c r="H16" s="29">
        <v>51036</v>
      </c>
      <c r="I16" s="29">
        <v>41778</v>
      </c>
      <c r="J16" s="29">
        <v>0</v>
      </c>
      <c r="K16" s="29">
        <v>1500</v>
      </c>
      <c r="L16" s="29">
        <v>1000</v>
      </c>
      <c r="M16" s="29">
        <v>0</v>
      </c>
      <c r="N16" s="28">
        <v>8858</v>
      </c>
      <c r="O16" s="30" t="s">
        <v>49</v>
      </c>
      <c r="P16" s="31">
        <v>0</v>
      </c>
      <c r="Q16" s="31">
        <v>0</v>
      </c>
      <c r="R16" s="31">
        <v>3</v>
      </c>
      <c r="S16" s="31">
        <v>2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5</v>
      </c>
      <c r="Y16" s="33">
        <f t="shared" si="1"/>
        <v>104172</v>
      </c>
    </row>
    <row r="17" spans="1:25" x14ac:dyDescent="0.3">
      <c r="A17" s="25" t="s">
        <v>61</v>
      </c>
      <c r="B17" s="25" t="s">
        <v>62</v>
      </c>
      <c r="C17" s="26" t="s">
        <v>63</v>
      </c>
      <c r="D17" s="26">
        <v>2025</v>
      </c>
      <c r="E17" s="26" t="s">
        <v>55</v>
      </c>
      <c r="F17" s="27"/>
      <c r="G17" s="28">
        <v>0</v>
      </c>
      <c r="H17" s="29">
        <v>0</v>
      </c>
      <c r="I17" s="29">
        <v>29835</v>
      </c>
      <c r="J17" s="29">
        <v>0</v>
      </c>
      <c r="K17" s="29">
        <v>0</v>
      </c>
      <c r="L17" s="29">
        <v>0</v>
      </c>
      <c r="M17" s="29">
        <v>0</v>
      </c>
      <c r="N17" s="28">
        <v>0</v>
      </c>
      <c r="O17" s="30" t="s">
        <v>40</v>
      </c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29835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</sheetData>
  <autoFilter ref="A10:Y10" xr:uid="{64FA1387-B447-4903-B717-1C07E252BF62}"/>
  <conditionalFormatting sqref="D11:D27">
    <cfRule type="expression" dxfId="2" priority="1">
      <formula>OR($D11&gt;2025,AND($D11&lt;2025,$D11&lt;&gt;""))</formula>
    </cfRule>
  </conditionalFormatting>
  <conditionalFormatting sqref="Y11:Y2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7" xr:uid="{8F26BD31-9EB8-4E8B-A586-5169F2DE3DEB}">
      <formula1>"FMR, Actual Rent"</formula1>
    </dataValidation>
    <dataValidation type="list" allowBlank="1" showInputMessage="1" showErrorMessage="1" sqref="F11:F27" xr:uid="{DA1CE6D7-43E4-4632-952D-5350FFA91252}">
      <formula1>"DV, YHDP"</formula1>
    </dataValidation>
    <dataValidation type="list" allowBlank="1" showInputMessage="1" showErrorMessage="1" sqref="E11:E27" xr:uid="{EB54D017-9B19-42AA-A453-E01ADC3A7E07}">
      <formula1>"PH, TH, Joint TH &amp; PH-RRH, HMIS, SSO, TRA, PRA, SRA, S+C/SRO"</formula1>
    </dataValidation>
    <dataValidation allowBlank="1" showErrorMessage="1" sqref="A10:Y10" xr:uid="{BE572F7B-5F07-4BDB-A430-CE644864F13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2024-08-01T18:27:31Z</dcterms:created>
  <dcterms:modified xsi:type="dcterms:W3CDTF">2024-08-01T18:53:39Z</dcterms:modified>
</cp:coreProperties>
</file>