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I-500\"/>
    </mc:Choice>
  </mc:AlternateContent>
  <xr:revisionPtr revIDLastSave="0" documentId="13_ncr:1_{998FE08E-44F4-45EC-ABBA-23BE61F2E2C7}" xr6:coauthVersionLast="47" xr6:coauthVersionMax="47" xr10:uidLastSave="{00000000-0000-0000-0000-000000000000}"/>
  <bookViews>
    <workbookView xWindow="10440" yWindow="5808" windowWidth="29436" windowHeight="16176" xr2:uid="{4134CD9A-F735-43BC-A2BD-B4F46F3E90B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<sst xmlns="http://schemas.openxmlformats.org/spreadsheetml/2006/main" count="133" uniqueCount="78">
  <si>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</si>
  <si>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</si>
  <si>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</si>
  <si>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</si>
  <si>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</si>
  <si>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</si>
  <si>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</si>
  <si>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</si>
  <si>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</si>
  <si>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</si>
  <si>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</si>
  <si>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</si>
  <si>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</si>
  <si>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</si>
  <si>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</si>
  <si>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</si>
  <si>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</si>
  <si>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</si>
  <si>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</si>
  <si>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</si>
  <si>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</si>
  <si>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</si>
  <si>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</si>
  <si>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</si>
  <si>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</si>
  <si>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</si>
  <si>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</si>
  <si>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</si>
  <si>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</si>
  <si>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</si>
  <si>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</si>
  <si>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</si>
  <si>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</si>
  <si>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</si>
  <si>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</si>
  <si>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MI-509</t>
  </si>
  <si>
    <t>Avalon Housing, Inc.</t>
  </si>
  <si>
    <t>Avalon/Ashley Supportive Housing</t>
  </si>
  <si>
    <t>MI0201L5F092316</t>
  </si>
  <si>
    <t>PH</t>
  </si>
  <si>
    <t/>
  </si>
  <si>
    <t>Detroit</t>
  </si>
  <si>
    <t>Washtenaw County CoC</t>
  </si>
  <si>
    <t>Washtenaw County</t>
  </si>
  <si>
    <t>Avalon/Pontiac Trail Supportive Housing</t>
  </si>
  <si>
    <t>MI0202L5F092316</t>
  </si>
  <si>
    <t>Michigan Ability Partners</t>
  </si>
  <si>
    <t>MAP Willow Pond Renewal 2023</t>
  </si>
  <si>
    <t>MI0204L5F092316</t>
  </si>
  <si>
    <t>MAP MVP Renewal 2023</t>
  </si>
  <si>
    <t>MI0205L5F092316</t>
  </si>
  <si>
    <t>SPC Avalon SRA Consolidated</t>
  </si>
  <si>
    <t>MI0207L5F092316</t>
  </si>
  <si>
    <t>FMR</t>
  </si>
  <si>
    <t>MAP TRA 2023</t>
  </si>
  <si>
    <t>MI0210L5F092316</t>
  </si>
  <si>
    <t>Ozone House, Inc.</t>
  </si>
  <si>
    <t>Supportive Housing for Youth</t>
  </si>
  <si>
    <t>MI0211L5F092316</t>
  </si>
  <si>
    <t>Actual Rent</t>
  </si>
  <si>
    <t>MAP SRA 2023</t>
  </si>
  <si>
    <t>MI0297L5F092315</t>
  </si>
  <si>
    <t>SOS Community Services</t>
  </si>
  <si>
    <t>SOS RRH for Families 2023</t>
  </si>
  <si>
    <t>MI0402L5F092311</t>
  </si>
  <si>
    <t>DV</t>
  </si>
  <si>
    <t>Avalon PSH Singles 2013</t>
  </si>
  <si>
    <t>MI0420L5F092310</t>
  </si>
  <si>
    <t>Avalon PSH Families 2013</t>
  </si>
  <si>
    <t>MI0423L5F092310</t>
  </si>
  <si>
    <t>Avalon PSH Bonus 2014</t>
  </si>
  <si>
    <t>MI0451L5F092309</t>
  </si>
  <si>
    <t>HMIS FY 2023</t>
  </si>
  <si>
    <t>MI0486L5F092308</t>
  </si>
  <si>
    <t>MAP RASS 2023</t>
  </si>
  <si>
    <t>MI0508L5F092308</t>
  </si>
  <si>
    <t>MAP PASS 2023</t>
  </si>
  <si>
    <t>MI0533L5F092307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</si>
</sst>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9FDD7-301B-44F7-8EDB-0A366CD75267}">
  <sheetPr codeName="Sheet179">
    <pageSetUpPr fitToPage="1"/>
  </sheetPr>
  <dimension ref="A1:DF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2598435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7268806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51995</v>
      </c>
      <c r="J11" s="29">
        <v>49218</v>
      </c>
      <c r="K11" s="29">
        <v>0</v>
      </c>
      <c r="L11" s="29">
        <v>0</v>
      </c>
      <c r="M11" s="29">
        <v>0</v>
      </c>
      <c r="N11" s="28">
        <v>5768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5" si="0">SUM(P11:W11)</f>
        <v>0</v>
      </c>
      <c r="Y11" s="33">
        <f t="shared" ref="Y11:Y35" si="1">SUM(G11:N11)</f>
        <v>106981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48035</v>
      </c>
      <c r="J12" s="29">
        <v>50690</v>
      </c>
      <c r="K12" s="29">
        <v>0</v>
      </c>
      <c r="L12" s="29">
        <v>0</v>
      </c>
      <c r="M12" s="29">
        <v>0</v>
      </c>
      <c r="N12" s="28">
        <v>5555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104280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39074</v>
      </c>
      <c r="J13" s="29">
        <v>0</v>
      </c>
      <c r="K13" s="29">
        <v>0</v>
      </c>
      <c r="L13" s="29">
        <v>0</v>
      </c>
      <c r="M13" s="29">
        <v>0</v>
      </c>
      <c r="N13" s="28">
        <v>3029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42103</v>
      </c>
    </row>
    <row r="14" spans="1:25" x14ac:dyDescent="0.3">
      <c r="A14" s="25" t="s">
        <v>46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48667</v>
      </c>
      <c r="J14" s="29">
        <v>0</v>
      </c>
      <c r="K14" s="29">
        <v>0</v>
      </c>
      <c r="L14" s="29">
        <v>0</v>
      </c>
      <c r="M14" s="29">
        <v>0</v>
      </c>
      <c r="N14" s="28">
        <v>3406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52073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367752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15864</v>
      </c>
      <c r="O15" s="30" t="s">
        <v>53</v>
      </c>
      <c r="P15" s="31">
        <v>5</v>
      </c>
      <c r="Q15" s="31">
        <v>4</v>
      </c>
      <c r="R15" s="31">
        <v>9</v>
      </c>
      <c r="S15" s="31">
        <v>7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26</v>
      </c>
      <c r="Y15" s="33">
        <f t="shared" si="1"/>
        <v>383616</v>
      </c>
    </row>
    <row r="16" spans="1:25" x14ac:dyDescent="0.3">
      <c r="A16" s="25" t="s">
        <v>46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465864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19777</v>
      </c>
      <c r="O16" s="30" t="s">
        <v>53</v>
      </c>
      <c r="P16" s="31">
        <v>7</v>
      </c>
      <c r="Q16" s="31">
        <v>4</v>
      </c>
      <c r="R16" s="31">
        <v>23</v>
      </c>
      <c r="S16" s="31">
        <v>0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35</v>
      </c>
      <c r="Y16" s="33">
        <f t="shared" si="1"/>
        <v>485641</v>
      </c>
    </row>
    <row r="17" spans="1:25" x14ac:dyDescent="0.3">
      <c r="A17" s="25" t="s">
        <v>56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98328</v>
      </c>
      <c r="I17" s="29">
        <v>44738</v>
      </c>
      <c r="J17" s="29">
        <v>0</v>
      </c>
      <c r="K17" s="29">
        <v>0</v>
      </c>
      <c r="L17" s="29">
        <v>0</v>
      </c>
      <c r="M17" s="29">
        <v>0</v>
      </c>
      <c r="N17" s="28">
        <v>5882</v>
      </c>
      <c r="O17" s="30" t="s">
        <v>59</v>
      </c>
      <c r="P17" s="31">
        <v>0</v>
      </c>
      <c r="Q17" s="31">
        <v>0</v>
      </c>
      <c r="R17" s="31">
        <v>6</v>
      </c>
      <c r="S17" s="31">
        <v>1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7</v>
      </c>
      <c r="Y17" s="33">
        <f t="shared" si="1"/>
        <v>148948</v>
      </c>
    </row>
    <row r="18" spans="1:25" x14ac:dyDescent="0.3">
      <c r="A18" s="25" t="s">
        <v>46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525768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22919</v>
      </c>
      <c r="O18" s="30" t="s">
        <v>53</v>
      </c>
      <c r="P18" s="31">
        <v>0</v>
      </c>
      <c r="Q18" s="31">
        <v>0</v>
      </c>
      <c r="R18" s="31">
        <v>38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38</v>
      </c>
      <c r="Y18" s="33">
        <f t="shared" si="1"/>
        <v>548687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65</v>
      </c>
      <c r="G19" s="28">
        <v>0</v>
      </c>
      <c r="H19" s="29">
        <v>1403844</v>
      </c>
      <c r="I19" s="29">
        <v>990972</v>
      </c>
      <c r="J19" s="29">
        <v>0</v>
      </c>
      <c r="K19" s="29">
        <v>0</v>
      </c>
      <c r="L19" s="29">
        <v>0</v>
      </c>
      <c r="M19" s="29">
        <v>0</v>
      </c>
      <c r="N19" s="28">
        <v>203619</v>
      </c>
      <c r="O19" s="30" t="s">
        <v>59</v>
      </c>
      <c r="P19" s="31">
        <v>0</v>
      </c>
      <c r="Q19" s="31">
        <v>0</v>
      </c>
      <c r="R19" s="31">
        <v>0</v>
      </c>
      <c r="S19" s="31">
        <v>30</v>
      </c>
      <c r="T19" s="31">
        <v>26</v>
      </c>
      <c r="U19" s="31">
        <v>13</v>
      </c>
      <c r="V19" s="31">
        <v>3</v>
      </c>
      <c r="W19" s="31">
        <v>0</v>
      </c>
      <c r="X19" s="32">
        <f t="shared" si="0"/>
        <v>72</v>
      </c>
      <c r="Y19" s="33">
        <f t="shared" si="1"/>
        <v>2598435</v>
      </c>
    </row>
    <row r="20" spans="1:25" x14ac:dyDescent="0.3">
      <c r="A20" s="25" t="s">
        <v>36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248508</v>
      </c>
      <c r="I20" s="29">
        <v>570434</v>
      </c>
      <c r="J20" s="29">
        <v>0</v>
      </c>
      <c r="K20" s="29">
        <v>0</v>
      </c>
      <c r="L20" s="29">
        <v>0</v>
      </c>
      <c r="M20" s="29">
        <v>0</v>
      </c>
      <c r="N20" s="28">
        <v>51409</v>
      </c>
      <c r="O20" s="30" t="s">
        <v>53</v>
      </c>
      <c r="P20" s="31">
        <v>4</v>
      </c>
      <c r="Q20" s="31">
        <v>6</v>
      </c>
      <c r="R20" s="31">
        <v>9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19</v>
      </c>
      <c r="Y20" s="33">
        <f t="shared" si="1"/>
        <v>870351</v>
      </c>
    </row>
    <row r="21" spans="1:25" x14ac:dyDescent="0.3">
      <c r="A21" s="25" t="s">
        <v>36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136464</v>
      </c>
      <c r="I21" s="29">
        <v>152566</v>
      </c>
      <c r="J21" s="29">
        <v>0</v>
      </c>
      <c r="K21" s="29">
        <v>0</v>
      </c>
      <c r="L21" s="29">
        <v>0</v>
      </c>
      <c r="M21" s="29">
        <v>0</v>
      </c>
      <c r="N21" s="28">
        <v>19130</v>
      </c>
      <c r="O21" s="30" t="s">
        <v>53</v>
      </c>
      <c r="P21" s="31">
        <v>0</v>
      </c>
      <c r="Q21" s="31">
        <v>0</v>
      </c>
      <c r="R21" s="31">
        <v>0</v>
      </c>
      <c r="S21" s="31">
        <v>7</v>
      </c>
      <c r="T21" s="31">
        <v>1</v>
      </c>
      <c r="U21" s="31">
        <v>0</v>
      </c>
      <c r="V21" s="31">
        <v>0</v>
      </c>
      <c r="W21" s="31">
        <v>0</v>
      </c>
      <c r="X21" s="32">
        <f t="shared" si="0"/>
        <v>8</v>
      </c>
      <c r="Y21" s="33">
        <f t="shared" si="1"/>
        <v>308160</v>
      </c>
    </row>
    <row r="22" spans="1:25" x14ac:dyDescent="0.3">
      <c r="A22" s="25" t="s">
        <v>36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608784</v>
      </c>
      <c r="I22" s="29">
        <v>181707</v>
      </c>
      <c r="J22" s="29">
        <v>0</v>
      </c>
      <c r="K22" s="29">
        <v>0</v>
      </c>
      <c r="L22" s="29">
        <v>0</v>
      </c>
      <c r="M22" s="29">
        <v>0</v>
      </c>
      <c r="N22" s="28">
        <v>42398</v>
      </c>
      <c r="O22" s="30" t="s">
        <v>53</v>
      </c>
      <c r="P22" s="31">
        <v>0</v>
      </c>
      <c r="Q22" s="31">
        <v>0</v>
      </c>
      <c r="R22" s="31">
        <v>44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44</v>
      </c>
      <c r="Y22" s="33">
        <f t="shared" si="1"/>
        <v>832889</v>
      </c>
    </row>
    <row r="23" spans="1:25" x14ac:dyDescent="0.3">
      <c r="A23" s="25" t="s">
        <v>43</v>
      </c>
      <c r="B23" s="25" t="s">
        <v>72</v>
      </c>
      <c r="C23" s="26" t="s">
        <v>73</v>
      </c>
      <c r="D23" s="26">
        <v>2025</v>
      </c>
      <c r="E23" s="26" t="s">
        <v>20</v>
      </c>
      <c r="F23" s="27" t="s">
        <v>40</v>
      </c>
      <c r="G23" s="28">
        <v>0</v>
      </c>
      <c r="H23" s="29">
        <v>0</v>
      </c>
      <c r="I23" s="29">
        <v>0</v>
      </c>
      <c r="J23" s="29">
        <v>0</v>
      </c>
      <c r="K23" s="29">
        <v>131007</v>
      </c>
      <c r="L23" s="29">
        <v>0</v>
      </c>
      <c r="M23" s="29">
        <v>0</v>
      </c>
      <c r="N23" s="28">
        <v>6327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137334</v>
      </c>
    </row>
    <row r="24" spans="1:25" x14ac:dyDescent="0.3">
      <c r="A24" s="25" t="s">
        <v>46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264502</v>
      </c>
      <c r="H24" s="29">
        <v>0</v>
      </c>
      <c r="I24" s="29">
        <v>123513</v>
      </c>
      <c r="J24" s="29">
        <v>0</v>
      </c>
      <c r="K24" s="29">
        <v>0</v>
      </c>
      <c r="L24" s="29">
        <v>0</v>
      </c>
      <c r="M24" s="29">
        <v>0</v>
      </c>
      <c r="N24" s="28">
        <v>30887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418902</v>
      </c>
    </row>
    <row r="25" spans="1:25" x14ac:dyDescent="0.3">
      <c r="A25" s="25" t="s">
        <v>46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166032</v>
      </c>
      <c r="I25" s="29">
        <v>52078</v>
      </c>
      <c r="J25" s="29">
        <v>0</v>
      </c>
      <c r="K25" s="29">
        <v>0</v>
      </c>
      <c r="L25" s="29">
        <v>0</v>
      </c>
      <c r="M25" s="29">
        <v>0</v>
      </c>
      <c r="N25" s="28">
        <v>12296</v>
      </c>
      <c r="O25" s="30" t="s">
        <v>53</v>
      </c>
      <c r="P25" s="31">
        <v>0</v>
      </c>
      <c r="Q25" s="31">
        <v>0</v>
      </c>
      <c r="R25" s="31">
        <v>12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12</v>
      </c>
      <c r="Y25" s="33">
        <f t="shared" si="1"/>
        <v>230406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</sheetData>
  <autoFilter ref="A10:Y10" xr:uid="{5F59FDD7-301B-44F7-8EDB-0A366CD75267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5" xr:uid="{FDABCFC6-5B73-421C-A497-1F3AC79C78FD}">
      <formula1>"DV, YHDP"</formula1>
    </dataValidation>
    <dataValidation type="list" allowBlank="1" showInputMessage="1" showErrorMessage="1" sqref="O11:O35" xr:uid="{C7BAA1B4-7D53-4662-B349-2C66D8EA67D9}">
      <formula1>"FMR, Actual Rent"</formula1>
    </dataValidation>
    <dataValidation type="list" allowBlank="1" showInputMessage="1" showErrorMessage="1" sqref="E11:E35" xr:uid="{7AC645BB-924F-4F5D-8E43-9B860DE4AAD2}">
      <formula1>"PH, TH, Joint TH &amp; PH-RRH, HMIS, SSO, TRA, PRA, SRA, S+C/SRO"</formula1>
    </dataValidation>
    <dataValidation allowBlank="1" showErrorMessage="1" sqref="A10:Y10" xr:uid="{F5104E07-4869-4DBF-A84A-CFF4064B029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2024-06-13T16:03:27Z</dcterms:created>
  <dcterms:modified xsi:type="dcterms:W3CDTF">2024-06-13T19:54:00Z</dcterms:modified>
</cp:coreProperties>
</file>