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4C45D08B-4C42-4B04-88D5-7A49E056315A}" xr6:coauthVersionLast="47" xr6:coauthVersionMax="47" xr10:uidLastSave="{00000000-0000-0000-0000-000000000000}"/>
  <bookViews>
    <workbookView xWindow="768" yWindow="768" windowWidth="23220" windowHeight="12720" xr2:uid="{4DB58CB1-C22A-4968-A95C-0FD72A61687E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3" i="1" l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 l="1"/>
  <c r="C6" i="1" s="1"/>
  <c r="B7" i="1"/>
  <c r="B5" i="1"/>
  <c r="C5" i="1" s="1"/>
</calcChain>
</file>

<file path=xl/sharedStrings.xml><?xml version="1.0" encoding="utf-8"?>
<sst xmlns="http://schemas.openxmlformats.org/spreadsheetml/2006/main" count="175" uniqueCount="107">
  <si>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</si>
  <si>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</si>
  <si>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</si>
  <si>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</si>
  <si>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</si>
  <si>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</si>
  <si>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</si>
  <si>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</si>
  <si>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</si>
  <si>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</si>
  <si>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</si>
  <si>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</si>
  <si>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</si>
  <si>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</si>
  <si>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</si>
  <si>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</si>
  <si>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</si>
  <si>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</si>
  <si>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</si>
  <si>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</si>
  <si>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</si>
  <si>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</si>
  <si>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</si>
  <si>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</si>
  <si>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</si>
  <si>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</si>
  <si>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</si>
  <si>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</si>
  <si>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</si>
  <si>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</si>
  <si>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</si>
  <si>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</si>
  <si>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</si>
  <si>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</si>
  <si>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</si>
  <si>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ME-500</t>
  </si>
  <si>
    <t>Kennebec Behavioral Health</t>
  </si>
  <si>
    <t>Mid Maine Supported Housing 23</t>
  </si>
  <si>
    <t>ME0012L1T002316</t>
  </si>
  <si>
    <t>PH</t>
  </si>
  <si>
    <t/>
  </si>
  <si>
    <t>Boston</t>
  </si>
  <si>
    <t>Maine Statewide CoC</t>
  </si>
  <si>
    <t>Maine State Housing Authority</t>
  </si>
  <si>
    <t>New Beginnings Inc.</t>
  </si>
  <si>
    <t>New Beginnings Transitional Living Program for Homeless Youth FY2023</t>
  </si>
  <si>
    <t>ME0014L1T002316</t>
  </si>
  <si>
    <t>TH</t>
  </si>
  <si>
    <t>Community Housing of Maine, Inc</t>
  </si>
  <si>
    <t>Permanent Housing for Homeless Veterans with Disabilities</t>
  </si>
  <si>
    <t>ME0015L1T002316</t>
  </si>
  <si>
    <t>State of Maine HMIS FY 2023</t>
  </si>
  <si>
    <t>ME0017L1T002316</t>
  </si>
  <si>
    <t>OHI</t>
  </si>
  <si>
    <t>Chalila Apartments FY 2023</t>
  </si>
  <si>
    <t>ME0022L1T002316</t>
  </si>
  <si>
    <t>Preble Street</t>
  </si>
  <si>
    <t>Logan Place FY23</t>
  </si>
  <si>
    <t>ME0041L1T002316</t>
  </si>
  <si>
    <t>Tedford Housing</t>
  </si>
  <si>
    <t>Everett Street Supported Housing 2023</t>
  </si>
  <si>
    <t>ME0048L1T002315</t>
  </si>
  <si>
    <t>State of Maine</t>
  </si>
  <si>
    <t>Maine 10-23</t>
  </si>
  <si>
    <t>ME0069L1T002308</t>
  </si>
  <si>
    <t>FMR</t>
  </si>
  <si>
    <t>City of Bangor</t>
  </si>
  <si>
    <t>Consolidated 8714-A</t>
  </si>
  <si>
    <t>ME0082L1T002307</t>
  </si>
  <si>
    <t>Huston Commons FY23</t>
  </si>
  <si>
    <t>ME0100L1T002308</t>
  </si>
  <si>
    <t>TRA 8719</t>
  </si>
  <si>
    <t>ME0117L1T002302</t>
  </si>
  <si>
    <t>Survivor Rapid Re-housing Project</t>
  </si>
  <si>
    <t>ME0124D1T002304</t>
  </si>
  <si>
    <t>DV</t>
  </si>
  <si>
    <t>Through These Doors</t>
  </si>
  <si>
    <t>TTD/NH DV Bonus Project Renewal</t>
  </si>
  <si>
    <t>ME0126D1T002304</t>
  </si>
  <si>
    <t>Penquis C.A.P., Inc.</t>
  </si>
  <si>
    <t>Greater Piscataquis County Host Homes</t>
  </si>
  <si>
    <t>ME0131Y1T002302</t>
  </si>
  <si>
    <t>SSO</t>
  </si>
  <si>
    <t>YHDP</t>
  </si>
  <si>
    <t>Mobile Diversion and Navigation FY23</t>
  </si>
  <si>
    <t>ME0132Y1T002302</t>
  </si>
  <si>
    <t>Transitional Housing to Rapid Rehousing FY23 YHDP</t>
  </si>
  <si>
    <t>ME0133Y1T002302</t>
  </si>
  <si>
    <t>Joint TH &amp; PH-RRH</t>
  </si>
  <si>
    <t>Community Care</t>
  </si>
  <si>
    <t>YHDP TH/RRH Renewal Application 2023</t>
  </si>
  <si>
    <t>ME0134Y1T002302</t>
  </si>
  <si>
    <t>YHDP Mobile Diversion Renewal Application 2023</t>
  </si>
  <si>
    <t>ME0135Y1T002302</t>
  </si>
  <si>
    <t>Volunteers of America Northern New England</t>
  </si>
  <si>
    <t>YYA Rapid ReHousing Initiative</t>
  </si>
  <si>
    <t>ME0136Y1T002302</t>
  </si>
  <si>
    <t>Survivor Joint TH to RRH Project FY23</t>
  </si>
  <si>
    <t>ME0139D1T002302</t>
  </si>
  <si>
    <t>Safe Voices</t>
  </si>
  <si>
    <t>Safe Voices 2023 Renewal</t>
  </si>
  <si>
    <t>ME0141D1T002302</t>
  </si>
  <si>
    <t>Maine Coalition to End Domestic Violence</t>
  </si>
  <si>
    <t>MCEDV Renewal FY2023</t>
  </si>
  <si>
    <t>ME0142D1T002302</t>
  </si>
  <si>
    <t>Lewiston/Auburn Rapid Re-Housing</t>
  </si>
  <si>
    <t>ME0151L1T002300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</si>
</sst>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A6156-5D9F-4616-9C09-A18113071328}">
  <sheetPr codeName="Sheet70">
    <pageSetUpPr fitToPage="1"/>
  </sheetPr>
  <dimension ref="A1:Y4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2911946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1654469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19965216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0</v>
      </c>
      <c r="J11" s="29">
        <v>52321</v>
      </c>
      <c r="K11" s="29">
        <v>0</v>
      </c>
      <c r="L11" s="29">
        <v>0</v>
      </c>
      <c r="M11" s="29">
        <v>0</v>
      </c>
      <c r="N11" s="28">
        <v>2399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43" si="0">SUM(P11:W11)</f>
        <v>0</v>
      </c>
      <c r="Y11" s="33">
        <f t="shared" ref="Y11:Y43" si="1">SUM(G11:N11)</f>
        <v>54720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47</v>
      </c>
      <c r="F12" s="27" t="s">
        <v>40</v>
      </c>
      <c r="G12" s="28">
        <v>0</v>
      </c>
      <c r="H12" s="29">
        <v>0</v>
      </c>
      <c r="I12" s="29">
        <v>39968</v>
      </c>
      <c r="J12" s="29">
        <v>119191</v>
      </c>
      <c r="K12" s="29">
        <v>0</v>
      </c>
      <c r="L12" s="29">
        <v>0</v>
      </c>
      <c r="M12" s="29">
        <v>0</v>
      </c>
      <c r="N12" s="28">
        <v>5180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164339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0</v>
      </c>
      <c r="J13" s="29">
        <v>32405</v>
      </c>
      <c r="K13" s="29">
        <v>0</v>
      </c>
      <c r="L13" s="29">
        <v>0</v>
      </c>
      <c r="M13" s="29">
        <v>0</v>
      </c>
      <c r="N13" s="28">
        <v>609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33014</v>
      </c>
    </row>
    <row r="14" spans="1:25" x14ac:dyDescent="0.3">
      <c r="A14" s="25" t="s">
        <v>43</v>
      </c>
      <c r="B14" s="25" t="s">
        <v>51</v>
      </c>
      <c r="C14" s="26" t="s">
        <v>52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322326</v>
      </c>
      <c r="L14" s="29">
        <v>0</v>
      </c>
      <c r="M14" s="29">
        <v>0</v>
      </c>
      <c r="N14" s="28">
        <v>22562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344888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0</v>
      </c>
      <c r="J15" s="29">
        <v>46651</v>
      </c>
      <c r="K15" s="29">
        <v>0</v>
      </c>
      <c r="L15" s="29">
        <v>0</v>
      </c>
      <c r="M15" s="29">
        <v>0</v>
      </c>
      <c r="N15" s="28">
        <v>539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47190</v>
      </c>
    </row>
    <row r="16" spans="1:25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292624</v>
      </c>
      <c r="J16" s="29">
        <v>0</v>
      </c>
      <c r="K16" s="29">
        <v>0</v>
      </c>
      <c r="L16" s="29">
        <v>0</v>
      </c>
      <c r="M16" s="29">
        <v>0</v>
      </c>
      <c r="N16" s="28">
        <v>17494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310118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15182</v>
      </c>
      <c r="J17" s="29">
        <v>0</v>
      </c>
      <c r="K17" s="29">
        <v>0</v>
      </c>
      <c r="L17" s="29">
        <v>0</v>
      </c>
      <c r="M17" s="29">
        <v>0</v>
      </c>
      <c r="N17" s="28">
        <v>1101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16283</v>
      </c>
    </row>
    <row r="18" spans="1:25" x14ac:dyDescent="0.3">
      <c r="A18" s="25" t="s">
        <v>62</v>
      </c>
      <c r="B18" s="25" t="s">
        <v>63</v>
      </c>
      <c r="C18" s="26" t="s">
        <v>64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11771832</v>
      </c>
      <c r="I18" s="29">
        <v>0</v>
      </c>
      <c r="J18" s="29">
        <v>0</v>
      </c>
      <c r="K18" s="29">
        <v>120000</v>
      </c>
      <c r="L18" s="29">
        <v>0</v>
      </c>
      <c r="M18" s="29">
        <v>0</v>
      </c>
      <c r="N18" s="28">
        <v>364823</v>
      </c>
      <c r="O18" s="30" t="s">
        <v>65</v>
      </c>
      <c r="P18" s="31">
        <v>15</v>
      </c>
      <c r="Q18" s="31">
        <v>33</v>
      </c>
      <c r="R18" s="31">
        <v>584</v>
      </c>
      <c r="S18" s="31">
        <v>137</v>
      </c>
      <c r="T18" s="31">
        <v>70</v>
      </c>
      <c r="U18" s="31">
        <v>0</v>
      </c>
      <c r="V18" s="31">
        <v>0</v>
      </c>
      <c r="W18" s="31">
        <v>0</v>
      </c>
      <c r="X18" s="32">
        <f t="shared" si="0"/>
        <v>839</v>
      </c>
      <c r="Y18" s="33">
        <f t="shared" si="1"/>
        <v>12256655</v>
      </c>
    </row>
    <row r="19" spans="1:25" x14ac:dyDescent="0.3">
      <c r="A19" s="25" t="s">
        <v>66</v>
      </c>
      <c r="B19" s="25" t="s">
        <v>67</v>
      </c>
      <c r="C19" s="26" t="s">
        <v>68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448140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20937</v>
      </c>
      <c r="O19" s="30" t="s">
        <v>65</v>
      </c>
      <c r="P19" s="31">
        <v>0</v>
      </c>
      <c r="Q19" s="31">
        <v>17</v>
      </c>
      <c r="R19" s="31">
        <v>21</v>
      </c>
      <c r="S19" s="31">
        <v>4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42</v>
      </c>
      <c r="Y19" s="33">
        <f t="shared" si="1"/>
        <v>469077</v>
      </c>
    </row>
    <row r="20" spans="1:25" x14ac:dyDescent="0.3">
      <c r="A20" s="25" t="s">
        <v>56</v>
      </c>
      <c r="B20" s="25" t="s">
        <v>69</v>
      </c>
      <c r="C20" s="26" t="s">
        <v>70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0</v>
      </c>
      <c r="I20" s="29">
        <v>446927</v>
      </c>
      <c r="J20" s="29">
        <v>0</v>
      </c>
      <c r="K20" s="29">
        <v>0</v>
      </c>
      <c r="L20" s="29">
        <v>0</v>
      </c>
      <c r="M20" s="29">
        <v>0</v>
      </c>
      <c r="N20" s="28">
        <v>30721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477648</v>
      </c>
    </row>
    <row r="21" spans="1:25" x14ac:dyDescent="0.3">
      <c r="A21" s="25" t="s">
        <v>66</v>
      </c>
      <c r="B21" s="25" t="s">
        <v>71</v>
      </c>
      <c r="C21" s="26" t="s">
        <v>72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728928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8">
        <v>33583</v>
      </c>
      <c r="O21" s="30" t="s">
        <v>65</v>
      </c>
      <c r="P21" s="31">
        <v>0</v>
      </c>
      <c r="Q21" s="31">
        <v>57</v>
      </c>
      <c r="R21" s="31">
        <v>14</v>
      </c>
      <c r="S21" s="31">
        <v>2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73</v>
      </c>
      <c r="Y21" s="33">
        <f t="shared" si="1"/>
        <v>762511</v>
      </c>
    </row>
    <row r="22" spans="1:25" x14ac:dyDescent="0.3">
      <c r="A22" s="25" t="s">
        <v>56</v>
      </c>
      <c r="B22" s="25" t="s">
        <v>73</v>
      </c>
      <c r="C22" s="26" t="s">
        <v>74</v>
      </c>
      <c r="D22" s="26">
        <v>2025</v>
      </c>
      <c r="E22" s="26" t="s">
        <v>39</v>
      </c>
      <c r="F22" s="27" t="s">
        <v>75</v>
      </c>
      <c r="G22" s="28">
        <v>0</v>
      </c>
      <c r="H22" s="29">
        <v>110316</v>
      </c>
      <c r="I22" s="29">
        <v>170177</v>
      </c>
      <c r="J22" s="29">
        <v>0</v>
      </c>
      <c r="K22" s="29">
        <v>14021</v>
      </c>
      <c r="L22" s="29">
        <v>1500</v>
      </c>
      <c r="M22" s="29">
        <v>0</v>
      </c>
      <c r="N22" s="28">
        <v>23591</v>
      </c>
      <c r="O22" s="30" t="s">
        <v>65</v>
      </c>
      <c r="P22" s="31">
        <v>0</v>
      </c>
      <c r="Q22" s="31">
        <v>0</v>
      </c>
      <c r="R22" s="31">
        <v>2</v>
      </c>
      <c r="S22" s="31">
        <v>2</v>
      </c>
      <c r="T22" s="31">
        <v>2</v>
      </c>
      <c r="U22" s="31">
        <v>0</v>
      </c>
      <c r="V22" s="31">
        <v>0</v>
      </c>
      <c r="W22" s="31">
        <v>0</v>
      </c>
      <c r="X22" s="32">
        <f t="shared" si="0"/>
        <v>6</v>
      </c>
      <c r="Y22" s="33">
        <f t="shared" si="1"/>
        <v>319605</v>
      </c>
    </row>
    <row r="23" spans="1:25" x14ac:dyDescent="0.3">
      <c r="A23" s="25" t="s">
        <v>76</v>
      </c>
      <c r="B23" s="25" t="s">
        <v>77</v>
      </c>
      <c r="C23" s="26" t="s">
        <v>78</v>
      </c>
      <c r="D23" s="26">
        <v>2025</v>
      </c>
      <c r="E23" s="26" t="s">
        <v>39</v>
      </c>
      <c r="F23" s="27" t="s">
        <v>75</v>
      </c>
      <c r="G23" s="28">
        <v>0</v>
      </c>
      <c r="H23" s="29">
        <v>241920</v>
      </c>
      <c r="I23" s="29">
        <v>94362</v>
      </c>
      <c r="J23" s="29">
        <v>0</v>
      </c>
      <c r="K23" s="29">
        <v>0</v>
      </c>
      <c r="L23" s="29">
        <v>0</v>
      </c>
      <c r="M23" s="29">
        <v>0</v>
      </c>
      <c r="N23" s="28">
        <v>0</v>
      </c>
      <c r="O23" s="30" t="s">
        <v>65</v>
      </c>
      <c r="P23" s="31">
        <v>0</v>
      </c>
      <c r="Q23" s="31">
        <v>0</v>
      </c>
      <c r="R23" s="31">
        <v>10</v>
      </c>
      <c r="S23" s="31">
        <v>5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15</v>
      </c>
      <c r="Y23" s="33">
        <f t="shared" si="1"/>
        <v>336282</v>
      </c>
    </row>
    <row r="24" spans="1:25" x14ac:dyDescent="0.3">
      <c r="A24" s="25" t="s">
        <v>79</v>
      </c>
      <c r="B24" s="25" t="s">
        <v>80</v>
      </c>
      <c r="C24" s="26" t="s">
        <v>81</v>
      </c>
      <c r="D24" s="26">
        <v>2025</v>
      </c>
      <c r="E24" s="26" t="s">
        <v>82</v>
      </c>
      <c r="F24" s="27" t="s">
        <v>83</v>
      </c>
      <c r="G24" s="28">
        <v>0</v>
      </c>
      <c r="H24" s="29">
        <v>0</v>
      </c>
      <c r="I24" s="29">
        <v>100000</v>
      </c>
      <c r="J24" s="29">
        <v>0</v>
      </c>
      <c r="K24" s="29">
        <v>0</v>
      </c>
      <c r="L24" s="29">
        <v>0</v>
      </c>
      <c r="M24" s="29">
        <v>0</v>
      </c>
      <c r="N24" s="28">
        <v>0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100000</v>
      </c>
    </row>
    <row r="25" spans="1:25" x14ac:dyDescent="0.3">
      <c r="A25" s="25" t="s">
        <v>56</v>
      </c>
      <c r="B25" s="25" t="s">
        <v>84</v>
      </c>
      <c r="C25" s="26" t="s">
        <v>85</v>
      </c>
      <c r="D25" s="26">
        <v>2025</v>
      </c>
      <c r="E25" s="26" t="s">
        <v>82</v>
      </c>
      <c r="F25" s="27" t="s">
        <v>83</v>
      </c>
      <c r="G25" s="28">
        <v>0</v>
      </c>
      <c r="H25" s="29">
        <v>0</v>
      </c>
      <c r="I25" s="29">
        <v>210705</v>
      </c>
      <c r="J25" s="29">
        <v>0</v>
      </c>
      <c r="K25" s="29">
        <v>16568</v>
      </c>
      <c r="L25" s="29">
        <v>0</v>
      </c>
      <c r="M25" s="29">
        <v>0</v>
      </c>
      <c r="N25" s="28">
        <v>22727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250000</v>
      </c>
    </row>
    <row r="26" spans="1:25" x14ac:dyDescent="0.3">
      <c r="A26" s="25" t="s">
        <v>56</v>
      </c>
      <c r="B26" s="25" t="s">
        <v>86</v>
      </c>
      <c r="C26" s="26" t="s">
        <v>87</v>
      </c>
      <c r="D26" s="26">
        <v>2025</v>
      </c>
      <c r="E26" s="26" t="s">
        <v>88</v>
      </c>
      <c r="F26" s="27" t="s">
        <v>83</v>
      </c>
      <c r="G26" s="28">
        <v>33288</v>
      </c>
      <c r="H26" s="29">
        <v>87432</v>
      </c>
      <c r="I26" s="29">
        <v>187540</v>
      </c>
      <c r="J26" s="29">
        <v>0</v>
      </c>
      <c r="K26" s="29">
        <v>7101</v>
      </c>
      <c r="L26" s="29">
        <v>0</v>
      </c>
      <c r="M26" s="29">
        <v>0</v>
      </c>
      <c r="N26" s="28">
        <v>25371</v>
      </c>
      <c r="O26" s="30" t="s">
        <v>65</v>
      </c>
      <c r="P26" s="31">
        <v>4</v>
      </c>
      <c r="Q26" s="31">
        <v>3</v>
      </c>
      <c r="R26" s="31">
        <v>1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2">
        <f t="shared" si="0"/>
        <v>8</v>
      </c>
      <c r="Y26" s="33">
        <f t="shared" si="1"/>
        <v>340732</v>
      </c>
    </row>
    <row r="27" spans="1:25" x14ac:dyDescent="0.3">
      <c r="A27" s="25" t="s">
        <v>89</v>
      </c>
      <c r="B27" s="25" t="s">
        <v>90</v>
      </c>
      <c r="C27" s="26" t="s">
        <v>91</v>
      </c>
      <c r="D27" s="26">
        <v>2025</v>
      </c>
      <c r="E27" s="26" t="s">
        <v>88</v>
      </c>
      <c r="F27" s="27" t="s">
        <v>83</v>
      </c>
      <c r="G27" s="28">
        <v>29448</v>
      </c>
      <c r="H27" s="29">
        <v>134340</v>
      </c>
      <c r="I27" s="29">
        <v>334947</v>
      </c>
      <c r="J27" s="29">
        <v>0</v>
      </c>
      <c r="K27" s="29">
        <v>5895</v>
      </c>
      <c r="L27" s="29">
        <v>0</v>
      </c>
      <c r="M27" s="29">
        <v>0</v>
      </c>
      <c r="N27" s="28">
        <v>49307</v>
      </c>
      <c r="O27" s="30" t="s">
        <v>65</v>
      </c>
      <c r="P27" s="31">
        <v>0</v>
      </c>
      <c r="Q27" s="31">
        <v>0</v>
      </c>
      <c r="R27" s="31">
        <v>15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2">
        <f t="shared" si="0"/>
        <v>15</v>
      </c>
      <c r="Y27" s="33">
        <f t="shared" si="1"/>
        <v>553937</v>
      </c>
    </row>
    <row r="28" spans="1:25" x14ac:dyDescent="0.3">
      <c r="A28" s="25" t="s">
        <v>89</v>
      </c>
      <c r="B28" s="25" t="s">
        <v>92</v>
      </c>
      <c r="C28" s="26" t="s">
        <v>93</v>
      </c>
      <c r="D28" s="26">
        <v>2025</v>
      </c>
      <c r="E28" s="26" t="s">
        <v>82</v>
      </c>
      <c r="F28" s="27" t="s">
        <v>83</v>
      </c>
      <c r="G28" s="28">
        <v>0</v>
      </c>
      <c r="H28" s="29">
        <v>0</v>
      </c>
      <c r="I28" s="29">
        <v>226147</v>
      </c>
      <c r="J28" s="29">
        <v>0</v>
      </c>
      <c r="K28" s="29">
        <v>1126</v>
      </c>
      <c r="L28" s="29">
        <v>0</v>
      </c>
      <c r="M28" s="29">
        <v>0</v>
      </c>
      <c r="N28" s="28">
        <v>22727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250000</v>
      </c>
    </row>
    <row r="29" spans="1:25" x14ac:dyDescent="0.3">
      <c r="A29" s="25" t="s">
        <v>94</v>
      </c>
      <c r="B29" s="25" t="s">
        <v>95</v>
      </c>
      <c r="C29" s="26" t="s">
        <v>96</v>
      </c>
      <c r="D29" s="26">
        <v>2025</v>
      </c>
      <c r="E29" s="26" t="s">
        <v>39</v>
      </c>
      <c r="F29" s="27" t="s">
        <v>83</v>
      </c>
      <c r="G29" s="28">
        <v>0</v>
      </c>
      <c r="H29" s="29">
        <v>0</v>
      </c>
      <c r="I29" s="29">
        <v>145553</v>
      </c>
      <c r="J29" s="29">
        <v>0</v>
      </c>
      <c r="K29" s="29">
        <v>0</v>
      </c>
      <c r="L29" s="29">
        <v>0</v>
      </c>
      <c r="M29" s="29">
        <v>0</v>
      </c>
      <c r="N29" s="28">
        <v>14247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159800</v>
      </c>
    </row>
    <row r="30" spans="1:25" x14ac:dyDescent="0.3">
      <c r="A30" s="25" t="s">
        <v>56</v>
      </c>
      <c r="B30" s="25" t="s">
        <v>97</v>
      </c>
      <c r="C30" s="26" t="s">
        <v>98</v>
      </c>
      <c r="D30" s="26">
        <v>2025</v>
      </c>
      <c r="E30" s="26" t="s">
        <v>88</v>
      </c>
      <c r="F30" s="27" t="s">
        <v>75</v>
      </c>
      <c r="G30" s="28">
        <v>44232</v>
      </c>
      <c r="H30" s="29">
        <v>94212</v>
      </c>
      <c r="I30" s="29">
        <v>112737</v>
      </c>
      <c r="J30" s="29">
        <v>0</v>
      </c>
      <c r="K30" s="29">
        <v>17170</v>
      </c>
      <c r="L30" s="29">
        <v>0</v>
      </c>
      <c r="M30" s="29">
        <v>0</v>
      </c>
      <c r="N30" s="28">
        <v>23133</v>
      </c>
      <c r="O30" s="30" t="s">
        <v>65</v>
      </c>
      <c r="P30" s="31">
        <v>2</v>
      </c>
      <c r="Q30" s="31">
        <v>0</v>
      </c>
      <c r="R30" s="31">
        <v>0</v>
      </c>
      <c r="S30" s="31">
        <v>5</v>
      </c>
      <c r="T30" s="31">
        <v>0</v>
      </c>
      <c r="U30" s="31">
        <v>0</v>
      </c>
      <c r="V30" s="31">
        <v>0</v>
      </c>
      <c r="W30" s="31">
        <v>0</v>
      </c>
      <c r="X30" s="32">
        <f t="shared" si="0"/>
        <v>7</v>
      </c>
      <c r="Y30" s="33">
        <f t="shared" si="1"/>
        <v>291484</v>
      </c>
    </row>
    <row r="31" spans="1:25" x14ac:dyDescent="0.3">
      <c r="A31" s="25" t="s">
        <v>99</v>
      </c>
      <c r="B31" s="25" t="s">
        <v>100</v>
      </c>
      <c r="C31" s="26" t="s">
        <v>101</v>
      </c>
      <c r="D31" s="26">
        <v>2025</v>
      </c>
      <c r="E31" s="26" t="s">
        <v>39</v>
      </c>
      <c r="F31" s="27" t="s">
        <v>75</v>
      </c>
      <c r="G31" s="28">
        <v>0</v>
      </c>
      <c r="H31" s="29">
        <v>100080</v>
      </c>
      <c r="I31" s="29">
        <v>61500</v>
      </c>
      <c r="J31" s="29">
        <v>0</v>
      </c>
      <c r="K31" s="29">
        <v>0</v>
      </c>
      <c r="L31" s="29">
        <v>0</v>
      </c>
      <c r="M31" s="29">
        <v>0</v>
      </c>
      <c r="N31" s="28">
        <v>0</v>
      </c>
      <c r="O31" s="30" t="s">
        <v>65</v>
      </c>
      <c r="P31" s="31">
        <v>0</v>
      </c>
      <c r="Q31" s="31">
        <v>0</v>
      </c>
      <c r="R31" s="31">
        <v>10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2">
        <f t="shared" si="0"/>
        <v>10</v>
      </c>
      <c r="Y31" s="33">
        <f t="shared" si="1"/>
        <v>161580</v>
      </c>
    </row>
    <row r="32" spans="1:25" x14ac:dyDescent="0.3">
      <c r="A32" s="25" t="s">
        <v>102</v>
      </c>
      <c r="B32" s="25" t="s">
        <v>103</v>
      </c>
      <c r="C32" s="26" t="s">
        <v>104</v>
      </c>
      <c r="D32" s="26">
        <v>2025</v>
      </c>
      <c r="E32" s="26" t="s">
        <v>39</v>
      </c>
      <c r="F32" s="27" t="s">
        <v>75</v>
      </c>
      <c r="G32" s="28">
        <v>0</v>
      </c>
      <c r="H32" s="29">
        <v>950076</v>
      </c>
      <c r="I32" s="29">
        <v>694000</v>
      </c>
      <c r="J32" s="29">
        <v>0</v>
      </c>
      <c r="K32" s="29">
        <v>0</v>
      </c>
      <c r="L32" s="29">
        <v>8000</v>
      </c>
      <c r="M32" s="29">
        <v>0</v>
      </c>
      <c r="N32" s="28">
        <v>150919</v>
      </c>
      <c r="O32" s="30" t="s">
        <v>65</v>
      </c>
      <c r="P32" s="31">
        <v>0</v>
      </c>
      <c r="Q32" s="31">
        <v>0</v>
      </c>
      <c r="R32" s="31">
        <v>5</v>
      </c>
      <c r="S32" s="31">
        <v>42</v>
      </c>
      <c r="T32" s="31">
        <v>3</v>
      </c>
      <c r="U32" s="31">
        <v>0</v>
      </c>
      <c r="V32" s="31">
        <v>0</v>
      </c>
      <c r="W32" s="31">
        <v>0</v>
      </c>
      <c r="X32" s="32">
        <f t="shared" si="0"/>
        <v>50</v>
      </c>
      <c r="Y32" s="33">
        <f t="shared" si="1"/>
        <v>1802995</v>
      </c>
    </row>
    <row r="33" spans="1:25" x14ac:dyDescent="0.3">
      <c r="A33" s="25" t="s">
        <v>56</v>
      </c>
      <c r="B33" s="25" t="s">
        <v>105</v>
      </c>
      <c r="C33" s="26" t="s">
        <v>106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142524</v>
      </c>
      <c r="I33" s="29">
        <v>255689</v>
      </c>
      <c r="J33" s="29">
        <v>0</v>
      </c>
      <c r="K33" s="29">
        <v>19945</v>
      </c>
      <c r="L33" s="29">
        <v>3000</v>
      </c>
      <c r="M33" s="29">
        <v>0</v>
      </c>
      <c r="N33" s="28">
        <v>41200</v>
      </c>
      <c r="O33" s="30" t="s">
        <v>65</v>
      </c>
      <c r="P33" s="31">
        <v>1</v>
      </c>
      <c r="Q33" s="31">
        <v>3</v>
      </c>
      <c r="R33" s="31">
        <v>5</v>
      </c>
      <c r="S33" s="31">
        <v>2</v>
      </c>
      <c r="T33" s="31">
        <v>2</v>
      </c>
      <c r="U33" s="31">
        <v>0</v>
      </c>
      <c r="V33" s="31">
        <v>0</v>
      </c>
      <c r="W33" s="31">
        <v>0</v>
      </c>
      <c r="X33" s="32">
        <f t="shared" si="0"/>
        <v>13</v>
      </c>
      <c r="Y33" s="33">
        <f t="shared" si="1"/>
        <v>462358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28"/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0</v>
      </c>
    </row>
  </sheetData>
  <autoFilter ref="A10:Y10" xr:uid="{55AA6156-5D9F-4616-9C09-A18113071328}"/>
  <conditionalFormatting sqref="D11:D43">
    <cfRule type="expression" dxfId="2" priority="1">
      <formula>OR($D11&gt;2025,AND($D11&lt;2025,$D11&lt;&gt;""))</formula>
    </cfRule>
  </conditionalFormatting>
  <conditionalFormatting sqref="Y11:Y4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3" xr:uid="{87D83132-D386-4E57-BF76-E3864CE973A0}">
      <formula1>"FMR, Actual Rent"</formula1>
    </dataValidation>
    <dataValidation type="list" allowBlank="1" showInputMessage="1" showErrorMessage="1" sqref="F11:F43" xr:uid="{8DE1405D-42CF-4244-8B77-4C28A0A04D76}">
      <formula1>"DV, YHDP"</formula1>
    </dataValidation>
    <dataValidation type="list" allowBlank="1" showInputMessage="1" showErrorMessage="1" sqref="E11:E43" xr:uid="{0E9A764B-1FBB-4724-B9E2-DD29DADE1C0F}">
      <formula1>"PH, TH, Joint TH &amp; PH-RRH, HMIS, SSO, TRA, PRA, SRA, S+C/SRO"</formula1>
    </dataValidation>
    <dataValidation allowBlank="1" showErrorMessage="1" sqref="A10:Y10" xr:uid="{3900FD23-DB55-492F-A0A9-70FB0B749C7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2024-08-01T18:27:33Z</dcterms:created>
  <dcterms:modified xsi:type="dcterms:W3CDTF">2024-08-01T18:53:33Z</dcterms:modified>
</cp:coreProperties>
</file>