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D-500\"/>
    </mc:Choice>
  </mc:AlternateContent>
  <xr:revisionPtr revIDLastSave="0" documentId="13_ncr:1_{2D882971-F1E4-4F62-9991-023616E16EA4}" xr6:coauthVersionLast="47" xr6:coauthVersionMax="47" xr10:uidLastSave="{00000000-0000-0000-0000-000000000000}"/>
  <bookViews>
    <workbookView xWindow="10440" yWindow="5808" windowWidth="29436" windowHeight="16176" xr2:uid="{1A7BD241-EB6E-4EEC-BD5D-E17D87B0661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<sst xmlns="http://schemas.openxmlformats.org/spreadsheetml/2006/main" count="73" uniqueCount="51">
  <si>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</si>
  <si>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</si>
  <si>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</si>
  <si>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</si>
  <si>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</si>
  <si>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</si>
  <si>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</si>
  <si>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</si>
  <si>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</si>
  <si>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</si>
  <si>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</si>
  <si>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</si>
  <si>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</si>
  <si>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</si>
  <si>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</si>
  <si>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</si>
  <si>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</si>
  <si>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</si>
  <si>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</si>
  <si>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</si>
  <si>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</si>
  <si>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</si>
  <si>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</si>
  <si>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</si>
  <si>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</si>
  <si>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</si>
  <si>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</si>
  <si>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</si>
  <si>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</si>
  <si>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</si>
  <si>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</si>
  <si>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</si>
  <si>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</si>
  <si>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</si>
  <si>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</si>
  <si>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MD-504</t>
  </si>
  <si>
    <t>Howard County Government</t>
  </si>
  <si>
    <t>McKinney I 2023</t>
  </si>
  <si>
    <t>MD0116L3B042316</t>
  </si>
  <si>
    <t>PH</t>
  </si>
  <si>
    <t/>
  </si>
  <si>
    <t>FMR</t>
  </si>
  <si>
    <t>Baltimore</t>
  </si>
  <si>
    <t>Howard County CoC</t>
  </si>
  <si>
    <t>McKinney III 2023</t>
  </si>
  <si>
    <t>MD0118L3B042316</t>
  </si>
  <si>
    <t>Actual Rent</t>
  </si>
  <si>
    <t>Shelter plus Care 2023</t>
  </si>
  <si>
    <t>MD0119L3B042316</t>
  </si>
  <si>
    <t>Bridges Permanent Supportive Housing</t>
  </si>
  <si>
    <t>MD0532L3B042300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</si>
</sst>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4F9AC-075B-498C-BBF6-8A298B7814B7}">
  <sheetPr codeName="Sheet161">
    <pageSetUpPr fitToPage="1"/>
  </sheetPr>
  <dimension ref="A1:DF2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1137185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555048</v>
      </c>
      <c r="I11" s="29">
        <v>13986</v>
      </c>
      <c r="J11" s="29">
        <v>0</v>
      </c>
      <c r="K11" s="29">
        <v>0</v>
      </c>
      <c r="L11" s="29">
        <v>0</v>
      </c>
      <c r="M11" s="29">
        <v>0</v>
      </c>
      <c r="N11" s="28">
        <v>21355</v>
      </c>
      <c r="O11" s="30" t="s">
        <v>41</v>
      </c>
      <c r="P11" s="31">
        <v>8</v>
      </c>
      <c r="Q11" s="31">
        <v>4</v>
      </c>
      <c r="R11" s="31">
        <v>10</v>
      </c>
      <c r="S11" s="31">
        <v>7</v>
      </c>
      <c r="T11" s="31">
        <v>6</v>
      </c>
      <c r="U11" s="31">
        <v>0</v>
      </c>
      <c r="V11" s="31">
        <v>0</v>
      </c>
      <c r="W11" s="31">
        <v>0</v>
      </c>
      <c r="X11" s="32">
        <f t="shared" ref="X11:X24" si="0">SUM(P11:W11)</f>
        <v>35</v>
      </c>
      <c r="Y11" s="33">
        <f t="shared" ref="Y11:Y24" si="1">SUM(G11:N11)</f>
        <v>590389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231852</v>
      </c>
      <c r="I12" s="29">
        <v>25760</v>
      </c>
      <c r="J12" s="29">
        <v>0</v>
      </c>
      <c r="K12" s="29">
        <v>0</v>
      </c>
      <c r="L12" s="29">
        <v>0</v>
      </c>
      <c r="M12" s="29">
        <v>0</v>
      </c>
      <c r="N12" s="28">
        <v>10315</v>
      </c>
      <c r="O12" s="30" t="s">
        <v>46</v>
      </c>
      <c r="P12" s="31">
        <v>0</v>
      </c>
      <c r="Q12" s="31">
        <v>1</v>
      </c>
      <c r="R12" s="31">
        <v>10</v>
      </c>
      <c r="S12" s="31">
        <v>1</v>
      </c>
      <c r="T12" s="31">
        <v>1</v>
      </c>
      <c r="U12" s="31">
        <v>1</v>
      </c>
      <c r="V12" s="31">
        <v>0</v>
      </c>
      <c r="W12" s="31">
        <v>0</v>
      </c>
      <c r="X12" s="32">
        <f t="shared" si="0"/>
        <v>14</v>
      </c>
      <c r="Y12" s="33">
        <f t="shared" si="1"/>
        <v>267927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115344</v>
      </c>
      <c r="I13" s="29">
        <v>25000</v>
      </c>
      <c r="J13" s="29">
        <v>0</v>
      </c>
      <c r="K13" s="29">
        <v>0</v>
      </c>
      <c r="L13" s="29">
        <v>0</v>
      </c>
      <c r="M13" s="29">
        <v>0</v>
      </c>
      <c r="N13" s="28">
        <v>11526</v>
      </c>
      <c r="O13" s="30" t="s">
        <v>41</v>
      </c>
      <c r="P13" s="31">
        <v>0</v>
      </c>
      <c r="Q13" s="31">
        <v>0</v>
      </c>
      <c r="R13" s="31">
        <v>4</v>
      </c>
      <c r="S13" s="31">
        <v>0</v>
      </c>
      <c r="T13" s="31">
        <v>0</v>
      </c>
      <c r="U13" s="31">
        <v>2</v>
      </c>
      <c r="V13" s="31">
        <v>0</v>
      </c>
      <c r="W13" s="31">
        <v>0</v>
      </c>
      <c r="X13" s="32">
        <f t="shared" si="0"/>
        <v>6</v>
      </c>
      <c r="Y13" s="33">
        <f t="shared" si="1"/>
        <v>151870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54000</v>
      </c>
      <c r="I14" s="29">
        <v>62018</v>
      </c>
      <c r="J14" s="29">
        <v>0</v>
      </c>
      <c r="K14" s="29">
        <v>0</v>
      </c>
      <c r="L14" s="29">
        <v>0</v>
      </c>
      <c r="M14" s="29">
        <v>0</v>
      </c>
      <c r="N14" s="28">
        <v>10981</v>
      </c>
      <c r="O14" s="30" t="s">
        <v>41</v>
      </c>
      <c r="P14" s="31">
        <v>0</v>
      </c>
      <c r="Q14" s="31">
        <v>3</v>
      </c>
      <c r="R14" s="31">
        <v>1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4</v>
      </c>
      <c r="Y14" s="33">
        <f t="shared" si="1"/>
        <v>126999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</sheetData>
  <autoFilter ref="A10:Y10" xr:uid="{E214F9AC-075B-498C-BBF6-8A298B7814B7}"/>
  <conditionalFormatting sqref="D11:D24">
    <cfRule type="expression" dxfId="2" priority="1">
      <formula>OR($D11&gt;2025,AND($D11&lt;2025,$D11&lt;&gt;""))</formula>
    </cfRule>
  </conditionalFormatting>
  <conditionalFormatting sqref="Y11:Y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4" xr:uid="{B3CCA9CA-CCEB-4937-A353-23CCBD296307}">
      <formula1>"DV, YHDP"</formula1>
    </dataValidation>
    <dataValidation type="list" allowBlank="1" showInputMessage="1" showErrorMessage="1" sqref="O11:O24" xr:uid="{31927B10-BF32-4805-BBE4-5F776A49FE92}">
      <formula1>"FMR, Actual Rent"</formula1>
    </dataValidation>
    <dataValidation type="list" allowBlank="1" showInputMessage="1" showErrorMessage="1" sqref="E11:E24" xr:uid="{ACC9D1B9-85C0-4050-88CB-E52F0C936795}">
      <formula1>"PH, TH, Joint TH &amp; PH-RRH, HMIS, SSO, TRA, PRA, SRA, S+C/SRO"</formula1>
    </dataValidation>
    <dataValidation allowBlank="1" showErrorMessage="1" sqref="A10:Y10" xr:uid="{84B7AB52-3E04-4CA1-AB30-5ADA5AC2AEBB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2024-06-13T16:04:50Z</dcterms:created>
  <dcterms:modified xsi:type="dcterms:W3CDTF">2024-06-13T19:52:22Z</dcterms:modified>
</cp:coreProperties>
</file>