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83ECAED-6577-48CF-AB10-4515C090E328}" xr6:coauthVersionLast="47" xr6:coauthVersionMax="47" xr10:uidLastSave="{00000000-0000-0000-0000-000000000000}"/>
  <bookViews>
    <workbookView xWindow="4992" yWindow="4992" windowWidth="23220" windowHeight="12720" xr2:uid="{978E023B-52DC-47A3-8410-40B821634B6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<sst xmlns="http://schemas.openxmlformats.org/spreadsheetml/2006/main" count="91" uniqueCount="63">
  <si>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</si>
  <si>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</si>
  <si>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</si>
  <si>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</si>
  <si>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</si>
  <si>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</si>
  <si>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</si>
  <si>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</si>
  <si>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</si>
  <si>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</si>
  <si>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</si>
  <si>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</si>
  <si>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</si>
  <si>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</si>
  <si>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</si>
  <si>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</si>
  <si>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</si>
  <si>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</si>
  <si>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</si>
  <si>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</si>
  <si>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</si>
  <si>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</si>
  <si>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</si>
  <si>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</si>
  <si>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</si>
  <si>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</si>
  <si>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</si>
  <si>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</si>
  <si>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</si>
  <si>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</si>
  <si>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</si>
  <si>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</si>
  <si>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</si>
  <si>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</si>
  <si>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</si>
  <si>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MA-511</t>
  </si>
  <si>
    <t>City of Quincy, MA</t>
  </si>
  <si>
    <t>Father Bill's Project</t>
  </si>
  <si>
    <t>MA0194L1T112313</t>
  </si>
  <si>
    <t>PH</t>
  </si>
  <si>
    <t/>
  </si>
  <si>
    <t>Boston</t>
  </si>
  <si>
    <t>Quincy, Brockton, Weymouth, Plymouth City and County CoC</t>
  </si>
  <si>
    <t>BCIJ Consolidated Project</t>
  </si>
  <si>
    <t>MA0196L1T112316</t>
  </si>
  <si>
    <t>Actual Rent</t>
  </si>
  <si>
    <t>Father Bills &amp; MainSpring, Inc.</t>
  </si>
  <si>
    <t>My Home Consolidated Project</t>
  </si>
  <si>
    <t>MA0298L1T112313</t>
  </si>
  <si>
    <t>HMIS Brockton</t>
  </si>
  <si>
    <t>MA0303L1T112316</t>
  </si>
  <si>
    <t>Work Express Housing</t>
  </si>
  <si>
    <t>MA0397L1T112313</t>
  </si>
  <si>
    <t>Old Colony Y</t>
  </si>
  <si>
    <t>Supportive Housing for Families Expansion Project</t>
  </si>
  <si>
    <t>MA0423L1T112312</t>
  </si>
  <si>
    <t>South Shore Coordinated Entry Project</t>
  </si>
  <si>
    <t>MA0609L1T112306</t>
  </si>
  <si>
    <t>SSO</t>
  </si>
  <si>
    <t>Rapid Rehousing and Supports for DV Survivors</t>
  </si>
  <si>
    <t>MA0643D1T112305</t>
  </si>
  <si>
    <t>DV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</si>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</sst>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2C15-09B2-47CC-A1FF-38205823C6EE}">
  <sheetPr codeName="Sheet65">
    <pageSetUpPr fitToPage="1"/>
  </sheetPr>
  <dimension ref="A1:Y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1640276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10386830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3123827</v>
      </c>
      <c r="H11" s="29">
        <v>0</v>
      </c>
      <c r="I11" s="29">
        <v>323660</v>
      </c>
      <c r="J11" s="29">
        <v>0</v>
      </c>
      <c r="K11" s="29">
        <v>0</v>
      </c>
      <c r="L11" s="29">
        <v>0</v>
      </c>
      <c r="M11" s="29">
        <v>0</v>
      </c>
      <c r="N11" s="28">
        <v>143677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8" si="0">SUM(P11:W11)</f>
        <v>0</v>
      </c>
      <c r="Y11" s="33">
        <f t="shared" ref="Y11:Y28" si="1">SUM(G11:N11)</f>
        <v>3591164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2745552</v>
      </c>
      <c r="I12" s="29">
        <v>85250</v>
      </c>
      <c r="J12" s="29">
        <v>0</v>
      </c>
      <c r="K12" s="29">
        <v>0</v>
      </c>
      <c r="L12" s="29">
        <v>0</v>
      </c>
      <c r="M12" s="29">
        <v>0</v>
      </c>
      <c r="N12" s="28">
        <v>116391</v>
      </c>
      <c r="O12" s="30" t="s">
        <v>45</v>
      </c>
      <c r="P12" s="31">
        <v>0</v>
      </c>
      <c r="Q12" s="31">
        <v>0</v>
      </c>
      <c r="R12" s="31">
        <v>81</v>
      </c>
      <c r="S12" s="31">
        <v>20</v>
      </c>
      <c r="T12" s="31">
        <v>13</v>
      </c>
      <c r="U12" s="31">
        <v>2</v>
      </c>
      <c r="V12" s="31">
        <v>0</v>
      </c>
      <c r="W12" s="31">
        <v>0</v>
      </c>
      <c r="X12" s="32">
        <f t="shared" si="0"/>
        <v>116</v>
      </c>
      <c r="Y12" s="33">
        <f t="shared" si="1"/>
        <v>2947193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977718</v>
      </c>
      <c r="H13" s="29">
        <v>0</v>
      </c>
      <c r="I13" s="29">
        <v>71441</v>
      </c>
      <c r="J13" s="29">
        <v>0</v>
      </c>
      <c r="K13" s="29">
        <v>0</v>
      </c>
      <c r="L13" s="29">
        <v>0</v>
      </c>
      <c r="M13" s="29">
        <v>0</v>
      </c>
      <c r="N13" s="28">
        <v>36865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1086024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241973</v>
      </c>
      <c r="L14" s="29">
        <v>1</v>
      </c>
      <c r="M14" s="29">
        <v>0</v>
      </c>
      <c r="N14" s="28">
        <v>21029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263003</v>
      </c>
    </row>
    <row r="15" spans="1:25" x14ac:dyDescent="0.3">
      <c r="A15" s="25" t="s">
        <v>46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0</v>
      </c>
      <c r="J15" s="29">
        <v>169850</v>
      </c>
      <c r="K15" s="29">
        <v>0</v>
      </c>
      <c r="L15" s="29">
        <v>0</v>
      </c>
      <c r="M15" s="29">
        <v>0</v>
      </c>
      <c r="N15" s="28">
        <v>6810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176660</v>
      </c>
    </row>
    <row r="16" spans="1:25" x14ac:dyDescent="0.3">
      <c r="A16" s="25" t="s">
        <v>53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433946</v>
      </c>
      <c r="H16" s="29">
        <v>0</v>
      </c>
      <c r="I16" s="29">
        <v>59840</v>
      </c>
      <c r="J16" s="29">
        <v>0</v>
      </c>
      <c r="K16" s="29">
        <v>0</v>
      </c>
      <c r="L16" s="29">
        <v>0</v>
      </c>
      <c r="M16" s="29">
        <v>0</v>
      </c>
      <c r="N16" s="28">
        <v>23415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517201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58</v>
      </c>
      <c r="F17" s="27" t="s">
        <v>40</v>
      </c>
      <c r="G17" s="28">
        <v>0</v>
      </c>
      <c r="H17" s="29">
        <v>0</v>
      </c>
      <c r="I17" s="29">
        <v>153738</v>
      </c>
      <c r="J17" s="29">
        <v>0</v>
      </c>
      <c r="K17" s="29">
        <v>0</v>
      </c>
      <c r="L17" s="29">
        <v>0</v>
      </c>
      <c r="M17" s="29">
        <v>0</v>
      </c>
      <c r="N17" s="28">
        <v>11571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165309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61</v>
      </c>
      <c r="G18" s="28">
        <v>0</v>
      </c>
      <c r="H18" s="29">
        <v>1047204</v>
      </c>
      <c r="I18" s="29">
        <v>471036</v>
      </c>
      <c r="J18" s="29">
        <v>0</v>
      </c>
      <c r="K18" s="29">
        <v>4000</v>
      </c>
      <c r="L18" s="29">
        <v>0</v>
      </c>
      <c r="M18" s="29">
        <v>0</v>
      </c>
      <c r="N18" s="28">
        <v>118036</v>
      </c>
      <c r="O18" s="30" t="s">
        <v>62</v>
      </c>
      <c r="P18" s="31">
        <v>10</v>
      </c>
      <c r="Q18" s="31">
        <v>12</v>
      </c>
      <c r="R18" s="31">
        <v>17</v>
      </c>
      <c r="S18" s="31">
        <v>6</v>
      </c>
      <c r="T18" s="31">
        <v>8</v>
      </c>
      <c r="U18" s="31">
        <v>2</v>
      </c>
      <c r="V18" s="31">
        <v>0</v>
      </c>
      <c r="W18" s="31">
        <v>0</v>
      </c>
      <c r="X18" s="32">
        <f t="shared" si="0"/>
        <v>55</v>
      </c>
      <c r="Y18" s="33">
        <f t="shared" si="1"/>
        <v>1640276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0E712C15-09B2-47CC-A1FF-38205823C6EE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8" xr:uid="{AC2D7636-86B7-4A5B-86CF-0EE6D487EE37}">
      <formula1>"FMR, Actual Rent"</formula1>
    </dataValidation>
    <dataValidation type="list" allowBlank="1" showInputMessage="1" showErrorMessage="1" sqref="F11:F28" xr:uid="{9BCAA0F6-E9B2-431E-9EB7-A7DEEB586BB6}">
      <formula1>"DV, YHDP"</formula1>
    </dataValidation>
    <dataValidation type="list" allowBlank="1" showInputMessage="1" showErrorMessage="1" sqref="E11:E28" xr:uid="{5BDE9D37-2AA7-469A-8DC3-023E6554DC74}">
      <formula1>"PH, TH, Joint TH &amp; PH-RRH, HMIS, SSO, TRA, PRA, SRA, S+C/SRO"</formula1>
    </dataValidation>
    <dataValidation allowBlank="1" showErrorMessage="1" sqref="A10:Y10" xr:uid="{214F4C99-A975-4B03-B2B9-074698E08E2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2024-08-01T18:27:34Z</dcterms:created>
  <dcterms:modified xsi:type="dcterms:W3CDTF">2024-08-01T18:53:27Z</dcterms:modified>
</cp:coreProperties>
</file>