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4C2B3111-457D-4E84-824F-6DF4924E719C}" xr6:coauthVersionLast="47" xr6:coauthVersionMax="47" xr10:uidLastSave="{00000000-0000-0000-0000-000000000000}"/>
  <bookViews>
    <workbookView xWindow="768" yWindow="768" windowWidth="23220" windowHeight="12720" xr2:uid="{863DCE82-C630-4642-B0B0-75D90A1543A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B5" i="1" s="1"/>
  <c r="C5" i="1" s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<sst xmlns="http://schemas.openxmlformats.org/spreadsheetml/2006/main" count="101" uniqueCount="69">
  <si>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</si>
  <si>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</si>
  <si>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</si>
  <si>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</si>
  <si>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</si>
  <si>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</si>
  <si>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</si>
  <si>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</si>
  <si>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</si>
  <si>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</si>
  <si>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</si>
  <si>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</si>
  <si>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</si>
  <si>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</si>
  <si>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</si>
  <si>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</si>
  <si>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</si>
  <si>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</si>
  <si>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</si>
  <si>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</si>
  <si>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</si>
  <si>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</si>
  <si>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</si>
  <si>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</si>
  <si>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</si>
  <si>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</si>
  <si>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</si>
  <si>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</si>
  <si>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</si>
  <si>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</si>
  <si>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</si>
  <si>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</si>
  <si>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</si>
  <si>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</si>
  <si>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</si>
  <si>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KY-502</t>
  </si>
  <si>
    <t>New Vista of The Bluegrass, Inc</t>
  </si>
  <si>
    <t>Continuum of Care Program</t>
  </si>
  <si>
    <t>KY0087L4I022316</t>
  </si>
  <si>
    <t>PH</t>
  </si>
  <si>
    <t/>
  </si>
  <si>
    <t>FMR</t>
  </si>
  <si>
    <t>Louisville</t>
  </si>
  <si>
    <t>Lexington-Fayette County CoC</t>
  </si>
  <si>
    <t>Lexington-Fayette Urban County Government</t>
  </si>
  <si>
    <t>Lexington-Fayette Urban County Housing Authority</t>
  </si>
  <si>
    <t>LexCoC</t>
  </si>
  <si>
    <t>KY0090L4I022316</t>
  </si>
  <si>
    <t>Actual Rent</t>
  </si>
  <si>
    <t>Community Action Council for Lexington-Fayette, Bourbon, Har</t>
  </si>
  <si>
    <t>Project Independence Rapid Re-housing</t>
  </si>
  <si>
    <t>KY0165L4I022308</t>
  </si>
  <si>
    <t>New Beginnings, Bluegrass, Inc.</t>
  </si>
  <si>
    <t>New Beginnings Housing First Program</t>
  </si>
  <si>
    <t>KY0175L4I022307</t>
  </si>
  <si>
    <t>Crisis and Housing Support for Youth</t>
  </si>
  <si>
    <t>KY0194L4I022306</t>
  </si>
  <si>
    <t>Joint TH &amp; PH-RRH</t>
  </si>
  <si>
    <t>Mountain Comprehensive Care Center</t>
  </si>
  <si>
    <t>MCCC Bluegrass Region PSH</t>
  </si>
  <si>
    <t>KY0214L4I022305</t>
  </si>
  <si>
    <t>Mountain Housing RRH Lex</t>
  </si>
  <si>
    <t>KY0236L4I022304</t>
  </si>
  <si>
    <t>Lexington Supportive Housing Grant</t>
  </si>
  <si>
    <t>KY0257L4I022302</t>
  </si>
  <si>
    <t>GreenHouse17 Inc</t>
  </si>
  <si>
    <t>GreenHouse17 DVBI</t>
  </si>
  <si>
    <t>KY0314D4I022300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</si>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</sst>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0B6B-19B4-4F6D-9046-A9FE02090071}">
  <sheetPr codeName="Sheet54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251115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2225352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113363</v>
      </c>
      <c r="H11" s="29">
        <v>0</v>
      </c>
      <c r="I11" s="29">
        <v>99000</v>
      </c>
      <c r="J11" s="29">
        <v>2000</v>
      </c>
      <c r="K11" s="29">
        <v>400</v>
      </c>
      <c r="L11" s="29">
        <v>0</v>
      </c>
      <c r="M11" s="29">
        <v>0</v>
      </c>
      <c r="N11" s="28">
        <v>19001</v>
      </c>
      <c r="O11" s="30" t="s">
        <v>41</v>
      </c>
      <c r="P11" s="31"/>
      <c r="Q11" s="31"/>
      <c r="R11" s="31">
        <v>15</v>
      </c>
      <c r="S11" s="31"/>
      <c r="T11" s="31"/>
      <c r="U11" s="31"/>
      <c r="V11" s="31"/>
      <c r="W11" s="31"/>
      <c r="X11" s="32">
        <f t="shared" ref="X11:X29" si="0">SUM(P11:W11)</f>
        <v>15</v>
      </c>
      <c r="Y11" s="33">
        <f t="shared" ref="Y11:Y29" si="1">SUM(G11:N11)</f>
        <v>233764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239676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48</v>
      </c>
      <c r="P12" s="31">
        <v>0</v>
      </c>
      <c r="Q12" s="31">
        <v>0</v>
      </c>
      <c r="R12" s="31">
        <v>27</v>
      </c>
      <c r="S12" s="31">
        <v>2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30</v>
      </c>
      <c r="Y12" s="33">
        <f t="shared" si="1"/>
        <v>239676</v>
      </c>
    </row>
    <row r="13" spans="1:25" x14ac:dyDescent="0.3">
      <c r="A13" s="25" t="s">
        <v>49</v>
      </c>
      <c r="B13" s="25" t="s">
        <v>50</v>
      </c>
      <c r="C13" s="26" t="s">
        <v>51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152184</v>
      </c>
      <c r="I13" s="29">
        <v>66203</v>
      </c>
      <c r="J13" s="29">
        <v>0</v>
      </c>
      <c r="K13" s="29">
        <v>2750</v>
      </c>
      <c r="L13" s="29">
        <v>100</v>
      </c>
      <c r="M13" s="29">
        <v>0</v>
      </c>
      <c r="N13" s="28">
        <v>15078</v>
      </c>
      <c r="O13" s="30" t="s">
        <v>41</v>
      </c>
      <c r="P13" s="31">
        <v>0</v>
      </c>
      <c r="Q13" s="31">
        <v>0</v>
      </c>
      <c r="R13" s="31">
        <v>2</v>
      </c>
      <c r="S13" s="31">
        <v>8</v>
      </c>
      <c r="T13" s="31">
        <v>2</v>
      </c>
      <c r="U13" s="31">
        <v>0</v>
      </c>
      <c r="V13" s="31">
        <v>0</v>
      </c>
      <c r="W13" s="31">
        <v>0</v>
      </c>
      <c r="X13" s="32">
        <f t="shared" si="0"/>
        <v>12</v>
      </c>
      <c r="Y13" s="33">
        <f t="shared" si="1"/>
        <v>236315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39</v>
      </c>
      <c r="F14" s="27" t="s">
        <v>40</v>
      </c>
      <c r="G14" s="28">
        <v>240441</v>
      </c>
      <c r="H14" s="29">
        <v>0</v>
      </c>
      <c r="I14" s="29">
        <v>209376</v>
      </c>
      <c r="J14" s="29">
        <v>49504</v>
      </c>
      <c r="K14" s="29">
        <v>0</v>
      </c>
      <c r="L14" s="29">
        <v>200</v>
      </c>
      <c r="M14" s="29">
        <v>0</v>
      </c>
      <c r="N14" s="28">
        <v>46845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546366</v>
      </c>
    </row>
    <row r="15" spans="1:25" x14ac:dyDescent="0.3">
      <c r="A15" s="25" t="s">
        <v>49</v>
      </c>
      <c r="B15" s="25" t="s">
        <v>55</v>
      </c>
      <c r="C15" s="26" t="s">
        <v>56</v>
      </c>
      <c r="D15" s="26">
        <v>2025</v>
      </c>
      <c r="E15" s="26" t="s">
        <v>57</v>
      </c>
      <c r="F15" s="27" t="s">
        <v>40</v>
      </c>
      <c r="G15" s="28">
        <v>37416</v>
      </c>
      <c r="H15" s="29">
        <v>61632</v>
      </c>
      <c r="I15" s="29">
        <v>42846</v>
      </c>
      <c r="J15" s="29">
        <v>6707</v>
      </c>
      <c r="K15" s="29">
        <v>2818</v>
      </c>
      <c r="L15" s="29">
        <v>100</v>
      </c>
      <c r="M15" s="29">
        <v>0</v>
      </c>
      <c r="N15" s="28">
        <v>5819</v>
      </c>
      <c r="O15" s="30" t="s">
        <v>41</v>
      </c>
      <c r="P15" s="31">
        <v>0</v>
      </c>
      <c r="Q15" s="31">
        <v>0</v>
      </c>
      <c r="R15" s="31">
        <v>2</v>
      </c>
      <c r="S15" s="31">
        <v>2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5</v>
      </c>
      <c r="Y15" s="33">
        <f t="shared" si="1"/>
        <v>157338</v>
      </c>
    </row>
    <row r="16" spans="1:25" x14ac:dyDescent="0.3">
      <c r="A16" s="25" t="s">
        <v>58</v>
      </c>
      <c r="B16" s="25" t="s">
        <v>59</v>
      </c>
      <c r="C16" s="26" t="s">
        <v>60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191292</v>
      </c>
      <c r="I16" s="29">
        <v>73454</v>
      </c>
      <c r="J16" s="29">
        <v>0</v>
      </c>
      <c r="K16" s="29">
        <v>500</v>
      </c>
      <c r="L16" s="29">
        <v>0</v>
      </c>
      <c r="M16" s="29">
        <v>0</v>
      </c>
      <c r="N16" s="28">
        <v>21327</v>
      </c>
      <c r="O16" s="30" t="s">
        <v>41</v>
      </c>
      <c r="P16" s="31">
        <v>0</v>
      </c>
      <c r="Q16" s="31">
        <v>0</v>
      </c>
      <c r="R16" s="31">
        <v>16</v>
      </c>
      <c r="S16" s="31">
        <v>1</v>
      </c>
      <c r="T16" s="31">
        <v>1</v>
      </c>
      <c r="U16" s="31">
        <v>0</v>
      </c>
      <c r="V16" s="31">
        <v>0</v>
      </c>
      <c r="W16" s="31">
        <v>0</v>
      </c>
      <c r="X16" s="32">
        <f t="shared" si="0"/>
        <v>18</v>
      </c>
      <c r="Y16" s="33">
        <f t="shared" si="1"/>
        <v>286573</v>
      </c>
    </row>
    <row r="17" spans="1:25" x14ac:dyDescent="0.3">
      <c r="A17" s="25" t="s">
        <v>58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103560</v>
      </c>
      <c r="I17" s="29">
        <v>50338</v>
      </c>
      <c r="J17" s="29">
        <v>0</v>
      </c>
      <c r="K17" s="29">
        <v>3000</v>
      </c>
      <c r="L17" s="29">
        <v>0</v>
      </c>
      <c r="M17" s="29">
        <v>0</v>
      </c>
      <c r="N17" s="28">
        <v>12686</v>
      </c>
      <c r="O17" s="30" t="s">
        <v>41</v>
      </c>
      <c r="P17" s="31">
        <v>0</v>
      </c>
      <c r="Q17" s="31">
        <v>0</v>
      </c>
      <c r="R17" s="31">
        <v>9</v>
      </c>
      <c r="S17" s="31">
        <v>1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10</v>
      </c>
      <c r="Y17" s="33">
        <f t="shared" si="1"/>
        <v>169584</v>
      </c>
    </row>
    <row r="18" spans="1:25" x14ac:dyDescent="0.3">
      <c r="A18" s="25" t="s">
        <v>45</v>
      </c>
      <c r="B18" s="25" t="s">
        <v>63</v>
      </c>
      <c r="C18" s="26" t="s">
        <v>64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104621</v>
      </c>
      <c r="J18" s="29">
        <v>0</v>
      </c>
      <c r="K18" s="29">
        <v>0</v>
      </c>
      <c r="L18" s="29">
        <v>0</v>
      </c>
      <c r="M18" s="29">
        <v>0</v>
      </c>
      <c r="N18" s="28">
        <v>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104621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68</v>
      </c>
      <c r="G19" s="28">
        <v>0</v>
      </c>
      <c r="H19" s="29">
        <v>116652</v>
      </c>
      <c r="I19" s="29">
        <v>110665</v>
      </c>
      <c r="J19" s="29">
        <v>0</v>
      </c>
      <c r="K19" s="29">
        <v>2183</v>
      </c>
      <c r="L19" s="29">
        <v>0</v>
      </c>
      <c r="M19" s="29">
        <v>0</v>
      </c>
      <c r="N19" s="28">
        <v>21615</v>
      </c>
      <c r="O19" s="30" t="s">
        <v>41</v>
      </c>
      <c r="P19" s="31">
        <v>0</v>
      </c>
      <c r="Q19" s="31">
        <v>0</v>
      </c>
      <c r="R19" s="31">
        <v>5</v>
      </c>
      <c r="S19" s="31">
        <v>4</v>
      </c>
      <c r="T19" s="31">
        <v>1</v>
      </c>
      <c r="U19" s="31">
        <v>0</v>
      </c>
      <c r="V19" s="31">
        <v>0</v>
      </c>
      <c r="W19" s="31">
        <v>0</v>
      </c>
      <c r="X19" s="32">
        <f t="shared" si="0"/>
        <v>10</v>
      </c>
      <c r="Y19" s="33">
        <f t="shared" si="1"/>
        <v>251115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</sheetData>
  <autoFilter ref="A10:Y10" xr:uid="{E5760B6B-19B4-4F6D-9046-A9FE02090071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" xr:uid="{A776B790-D1E0-41A3-8C41-4EA646F7CAA1}">
      <formula1>"FMR, Actual Rent"</formula1>
    </dataValidation>
    <dataValidation type="list" allowBlank="1" showInputMessage="1" showErrorMessage="1" sqref="F11:F29" xr:uid="{B3420FB6-D397-4AA2-A667-AD36F2B9C295}">
      <formula1>"DV, YHDP"</formula1>
    </dataValidation>
    <dataValidation type="list" allowBlank="1" showInputMessage="1" showErrorMessage="1" sqref="E11:E29" xr:uid="{F9D6CDB4-B2F6-4EA1-A924-C8C95A3A44CC}">
      <formula1>"PH, TH, Joint TH &amp; PH-RRH, HMIS, SSO, TRA, PRA, SRA, S+C/SRO"</formula1>
    </dataValidation>
    <dataValidation allowBlank="1" showErrorMessage="1" sqref="A10:Y10" xr:uid="{65F4FBAE-B807-4F34-B077-A183BBF96E6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2024-08-01T18:27:38Z</dcterms:created>
  <dcterms:modified xsi:type="dcterms:W3CDTF">2024-08-01T18:53:14Z</dcterms:modified>
</cp:coreProperties>
</file>