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43A25F33-A0F0-47F5-8807-7491E07F60C1}" xr6:coauthVersionLast="47" xr6:coauthVersionMax="47" xr10:uidLastSave="{00000000-0000-0000-0000-000000000000}"/>
  <bookViews>
    <workbookView xWindow="10440" yWindow="5808" windowWidth="29436" windowHeight="16176" xr2:uid="{D19DB9EB-0A35-4C11-95DC-BADD3E02C46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<sst xmlns="http://schemas.openxmlformats.org/spreadsheetml/2006/main" count="96" uniqueCount="67">
  <si>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</si>
  <si>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</si>
  <si>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</si>
  <si>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</si>
  <si>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</si>
  <si>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</si>
  <si>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</si>
  <si>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</si>
  <si>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</si>
  <si>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</si>
  <si>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</si>
  <si>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</si>
  <si>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</si>
  <si>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</si>
  <si>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</si>
  <si>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</si>
  <si>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</si>
  <si>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</si>
  <si>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</si>
  <si>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</si>
  <si>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</si>
  <si>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</si>
  <si>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</si>
  <si>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</si>
  <si>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</si>
  <si>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</si>
  <si>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</si>
  <si>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</si>
  <si>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</si>
  <si>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</si>
  <si>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</si>
  <si>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</si>
  <si>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</si>
  <si>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</si>
  <si>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</si>
  <si>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IL-517</t>
  </si>
  <si>
    <t>Ecker Center for Behavioral Health</t>
  </si>
  <si>
    <t>Abbott</t>
  </si>
  <si>
    <t>IL0331L5T172316</t>
  </si>
  <si>
    <t>PH</t>
  </si>
  <si>
    <t/>
  </si>
  <si>
    <t>Chicago</t>
  </si>
  <si>
    <t>Aurora, Elgin/Kane County CoC</t>
  </si>
  <si>
    <t>Kane County Office of Community Reinvestment</t>
  </si>
  <si>
    <t>Association for Individual Development</t>
  </si>
  <si>
    <t>Hunters Ridge</t>
  </si>
  <si>
    <t>IL0334L5T172316</t>
  </si>
  <si>
    <t>Kane County, Illinois</t>
  </si>
  <si>
    <t>Kane HMIS FY23 (IL0335L5T172215)</t>
  </si>
  <si>
    <t>IL0335L5T172316</t>
  </si>
  <si>
    <t>IL0336L5T172316</t>
  </si>
  <si>
    <t>Public Action to Deliver Shelter, Inc.</t>
  </si>
  <si>
    <t>LIGHT-House Consolidated 2</t>
  </si>
  <si>
    <t>IL0337L5T172316</t>
  </si>
  <si>
    <t>Lazarus House</t>
  </si>
  <si>
    <t>PH3 Consolidated</t>
  </si>
  <si>
    <t>IL0433L5T172312</t>
  </si>
  <si>
    <t>The Harbor</t>
  </si>
  <si>
    <t>IL1611L5T172306</t>
  </si>
  <si>
    <t>360 YOUTH SERVICES</t>
  </si>
  <si>
    <t>360 Rapid Rehousing</t>
  </si>
  <si>
    <t>IL1780L5T172302</t>
  </si>
  <si>
    <t>FMR</t>
  </si>
  <si>
    <t>Community Crisis Center, Inc.</t>
  </si>
  <si>
    <t>Community Crisis Center Rapid Rehousing for DV</t>
  </si>
  <si>
    <t>IL1782D5T172302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</si>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</sst>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943D-D175-45BA-B5A5-4886924B7AAB}">
  <sheetPr codeName="Sheet127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504764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2671990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43119</v>
      </c>
      <c r="H11" s="29">
        <v>0</v>
      </c>
      <c r="I11" s="29">
        <v>34133</v>
      </c>
      <c r="J11" s="29">
        <v>34608</v>
      </c>
      <c r="K11" s="29">
        <v>0</v>
      </c>
      <c r="L11" s="29">
        <v>0</v>
      </c>
      <c r="M11" s="29">
        <v>0</v>
      </c>
      <c r="N11" s="28">
        <v>6302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9" si="0">SUM(P11:W11)</f>
        <v>0</v>
      </c>
      <c r="Y11" s="33">
        <f t="shared" ref="Y11:Y29" si="1">SUM(G11:N11)</f>
        <v>118162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153214</v>
      </c>
      <c r="H12" s="29">
        <v>0</v>
      </c>
      <c r="I12" s="29">
        <v>129977</v>
      </c>
      <c r="J12" s="29">
        <v>7099</v>
      </c>
      <c r="K12" s="29">
        <v>0</v>
      </c>
      <c r="L12" s="29">
        <v>0</v>
      </c>
      <c r="M12" s="29">
        <v>0</v>
      </c>
      <c r="N12" s="28">
        <v>3000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293290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101768</v>
      </c>
      <c r="L13" s="29">
        <v>0</v>
      </c>
      <c r="M13" s="29">
        <v>0</v>
      </c>
      <c r="N13" s="28">
        <v>10177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111945</v>
      </c>
    </row>
    <row r="14" spans="1:25" x14ac:dyDescent="0.3">
      <c r="A14" s="25" t="s">
        <v>36</v>
      </c>
      <c r="B14" s="25" t="s">
        <v>16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193695</v>
      </c>
      <c r="H14" s="29">
        <v>0</v>
      </c>
      <c r="I14" s="29">
        <v>27700</v>
      </c>
      <c r="J14" s="29">
        <v>2628</v>
      </c>
      <c r="K14" s="29">
        <v>0</v>
      </c>
      <c r="L14" s="29">
        <v>0</v>
      </c>
      <c r="M14" s="29">
        <v>0</v>
      </c>
      <c r="N14" s="28">
        <v>11309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235332</v>
      </c>
    </row>
    <row r="15" spans="1:25" x14ac:dyDescent="0.3">
      <c r="A15" s="25" t="s">
        <v>51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517880</v>
      </c>
      <c r="H15" s="29">
        <v>0</v>
      </c>
      <c r="I15" s="29">
        <v>163920</v>
      </c>
      <c r="J15" s="29">
        <v>36594</v>
      </c>
      <c r="K15" s="29">
        <v>0</v>
      </c>
      <c r="L15" s="29">
        <v>0</v>
      </c>
      <c r="M15" s="29">
        <v>0</v>
      </c>
      <c r="N15" s="28">
        <v>55540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773934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190672</v>
      </c>
      <c r="H16" s="29">
        <v>0</v>
      </c>
      <c r="I16" s="29">
        <v>18200</v>
      </c>
      <c r="J16" s="29">
        <v>16005</v>
      </c>
      <c r="K16" s="29">
        <v>0</v>
      </c>
      <c r="L16" s="29">
        <v>0</v>
      </c>
      <c r="M16" s="29">
        <v>0</v>
      </c>
      <c r="N16" s="28">
        <v>14000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238877</v>
      </c>
    </row>
    <row r="17" spans="1:25" x14ac:dyDescent="0.3">
      <c r="A17" s="25" t="s">
        <v>51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166060</v>
      </c>
      <c r="J17" s="29">
        <v>65117</v>
      </c>
      <c r="K17" s="29">
        <v>0</v>
      </c>
      <c r="L17" s="29">
        <v>0</v>
      </c>
      <c r="M17" s="29">
        <v>0</v>
      </c>
      <c r="N17" s="28">
        <v>21705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252882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60240</v>
      </c>
      <c r="I18" s="29">
        <v>70162</v>
      </c>
      <c r="J18" s="29">
        <v>0</v>
      </c>
      <c r="K18" s="29">
        <v>0</v>
      </c>
      <c r="L18" s="29">
        <v>0</v>
      </c>
      <c r="M18" s="29">
        <v>0</v>
      </c>
      <c r="N18" s="28">
        <v>12402</v>
      </c>
      <c r="O18" s="30" t="s">
        <v>62</v>
      </c>
      <c r="P18" s="31">
        <v>0</v>
      </c>
      <c r="Q18" s="31">
        <v>0</v>
      </c>
      <c r="R18" s="31">
        <v>4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4</v>
      </c>
      <c r="Y18" s="33">
        <f t="shared" si="1"/>
        <v>142804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66</v>
      </c>
      <c r="G19" s="28">
        <v>0</v>
      </c>
      <c r="H19" s="29">
        <v>293760</v>
      </c>
      <c r="I19" s="29">
        <v>167622</v>
      </c>
      <c r="J19" s="29">
        <v>0</v>
      </c>
      <c r="K19" s="29">
        <v>0</v>
      </c>
      <c r="L19" s="29">
        <v>0</v>
      </c>
      <c r="M19" s="29">
        <v>0</v>
      </c>
      <c r="N19" s="28">
        <v>43382</v>
      </c>
      <c r="O19" s="30" t="s">
        <v>62</v>
      </c>
      <c r="P19" s="31">
        <v>0</v>
      </c>
      <c r="Q19" s="31">
        <v>0</v>
      </c>
      <c r="R19" s="31">
        <v>0</v>
      </c>
      <c r="S19" s="31">
        <v>17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17</v>
      </c>
      <c r="Y19" s="33">
        <f t="shared" si="1"/>
        <v>504764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ABA3943D-D175-45BA-B5A5-4886924B7AAB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9" xr:uid="{C247B1D4-4C61-438D-8422-627A18FF9389}">
      <formula1>"DV, YHDP"</formula1>
    </dataValidation>
    <dataValidation type="list" allowBlank="1" showInputMessage="1" showErrorMessage="1" sqref="O11:O29" xr:uid="{BFC85BF6-E65B-4AF8-9159-70C2740A30A6}">
      <formula1>"FMR, Actual Rent"</formula1>
    </dataValidation>
    <dataValidation type="list" allowBlank="1" showInputMessage="1" showErrorMessage="1" sqref="E11:E29" xr:uid="{C987AC7B-3189-4184-AE37-414796056B19}">
      <formula1>"PH, TH, Joint TH &amp; PH-RRH, HMIS, SSO, TRA, PRA, SRA, S+C/SRO"</formula1>
    </dataValidation>
    <dataValidation allowBlank="1" showErrorMessage="1" sqref="A10:Y10" xr:uid="{950355C9-08D6-479A-ADAC-FF86D54E1C5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2024-06-13T16:07:19Z</dcterms:created>
  <dcterms:modified xsi:type="dcterms:W3CDTF">2024-06-13T19:49:18Z</dcterms:modified>
</cp:coreProperties>
</file>