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IL-500\"/>
    </mc:Choice>
  </mc:AlternateContent>
  <xr:revisionPtr revIDLastSave="0" documentId="13_ncr:1_{879639DA-B7CE-4737-8A43-64FCB2536D90}" xr6:coauthVersionLast="47" xr6:coauthVersionMax="47" xr10:uidLastSave="{00000000-0000-0000-0000-000000000000}"/>
  <bookViews>
    <workbookView xWindow="10440" yWindow="5808" windowWidth="29436" windowHeight="16176" xr2:uid="{98040078-4454-4022-9220-34EF74DF885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B5" i="1" s="1"/>
  <c r="C5" i="1" s="1"/>
  <c r="X16" i="1"/>
  <c r="Y15" i="1"/>
  <c r="X15" i="1"/>
  <c r="Y14" i="1"/>
  <c r="X14" i="1"/>
  <c r="Y13" i="1"/>
  <c r="X13" i="1"/>
  <c r="Y12" i="1"/>
  <c r="X12" i="1"/>
  <c r="Y11" i="1"/>
  <c r="X11" i="1"/>
  <c r="B7" i="1"/>
  <c r="B6" i="1"/>
  <c r="C6" i="1" s="1"/>
</calcChain>
</file>

<file path=xl/sharedStrings.xml><?xml version="1.0" encoding="utf-8"?>
<sst xmlns="http://schemas.openxmlformats.org/spreadsheetml/2006/main" count="88" uniqueCount="63">
  <si>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</si>
  <si>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</si>
  <si>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</si>
  <si>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</si>
  <si>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</si>
  <si>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</si>
  <si>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</si>
  <si>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</si>
  <si>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</si>
  <si>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</si>
  <si>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</si>
  <si>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</si>
  <si>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</si>
  <si>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</si>
  <si>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</si>
  <si>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</si>
  <si>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</si>
  <si>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</si>
  <si>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</si>
  <si>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</si>
  <si>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</si>
  <si>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</si>
  <si>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</si>
  <si>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</si>
  <si>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</si>
  <si>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</si>
  <si>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</si>
  <si>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</si>
  <si>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</si>
  <si>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</si>
  <si>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</si>
  <si>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</si>
  <si>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</si>
  <si>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</si>
  <si>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</si>
  <si>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IL-515</t>
  </si>
  <si>
    <t>Embarras River Basin Agency, Inc.</t>
  </si>
  <si>
    <t>Permanent Housing July 1, 2024</t>
  </si>
  <si>
    <t>IL0319L5T152316</t>
  </si>
  <si>
    <t>PH</t>
  </si>
  <si>
    <t/>
  </si>
  <si>
    <t>Chicago</t>
  </si>
  <si>
    <t>South Central Illinois CoC</t>
  </si>
  <si>
    <t>Embarras River Basin Agency</t>
  </si>
  <si>
    <t>Rapid Rehousing February 1, 2024</t>
  </si>
  <si>
    <t>IL0321L5T152316</t>
  </si>
  <si>
    <t>Actual Rent</t>
  </si>
  <si>
    <t>C.E.F.S. Economic Opportunity Corporation</t>
  </si>
  <si>
    <t>HUD PSH</t>
  </si>
  <si>
    <t>IL0507L5T152310</t>
  </si>
  <si>
    <t>HUD RRH</t>
  </si>
  <si>
    <t>IL0678L5T152307</t>
  </si>
  <si>
    <t>Illinois Valley Economic Development Corporation</t>
  </si>
  <si>
    <t>IVEDC Rapid Rehousing Renewal 2023</t>
  </si>
  <si>
    <t>IL0679L5T152307</t>
  </si>
  <si>
    <t>FMR</t>
  </si>
  <si>
    <t>HOPE of East Central Illinois</t>
  </si>
  <si>
    <t>HOPE Joint TH RRH</t>
  </si>
  <si>
    <t>IL1776D5T152302</t>
  </si>
  <si>
    <t>Joint TH &amp; PH-RRH</t>
  </si>
  <si>
    <t>DV</t>
  </si>
  <si>
    <t>HMIS Bonus July 1, 2024</t>
  </si>
  <si>
    <t>IL1777L5T152302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</si>
</sst>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63C80-F5F9-4E31-8A28-17806AF66401}">
  <sheetPr codeName="Sheet125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211852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1347480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142364</v>
      </c>
      <c r="H11" s="29">
        <v>0</v>
      </c>
      <c r="I11" s="29">
        <v>145570</v>
      </c>
      <c r="J11" s="29">
        <v>28946</v>
      </c>
      <c r="K11" s="29">
        <v>993</v>
      </c>
      <c r="L11" s="29">
        <v>0</v>
      </c>
      <c r="M11" s="29">
        <v>0</v>
      </c>
      <c r="N11" s="28">
        <v>18985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7" si="0">SUM(P11:W11)</f>
        <v>0</v>
      </c>
      <c r="Y11" s="33">
        <f t="shared" ref="Y11:Y27" si="1">SUM(G11:N11)</f>
        <v>336858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101640</v>
      </c>
      <c r="I12" s="29">
        <v>112836</v>
      </c>
      <c r="J12" s="29">
        <v>0</v>
      </c>
      <c r="K12" s="29">
        <v>2050</v>
      </c>
      <c r="L12" s="29">
        <v>0</v>
      </c>
      <c r="M12" s="29">
        <v>0</v>
      </c>
      <c r="N12" s="28">
        <v>15214</v>
      </c>
      <c r="O12" s="30" t="s">
        <v>46</v>
      </c>
      <c r="P12" s="31">
        <v>0</v>
      </c>
      <c r="Q12" s="31">
        <v>0</v>
      </c>
      <c r="R12" s="31">
        <v>8</v>
      </c>
      <c r="S12" s="31">
        <v>8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16</v>
      </c>
      <c r="Y12" s="33">
        <f t="shared" si="1"/>
        <v>231740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34949</v>
      </c>
      <c r="H13" s="29">
        <v>0</v>
      </c>
      <c r="I13" s="29">
        <v>15321</v>
      </c>
      <c r="J13" s="29">
        <v>0</v>
      </c>
      <c r="K13" s="29">
        <v>0</v>
      </c>
      <c r="L13" s="29">
        <v>0</v>
      </c>
      <c r="M13" s="29">
        <v>0</v>
      </c>
      <c r="N13" s="28">
        <v>4700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54970</v>
      </c>
    </row>
    <row r="14" spans="1:25" x14ac:dyDescent="0.3">
      <c r="A14" s="25" t="s">
        <v>47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146496</v>
      </c>
      <c r="I14" s="29">
        <v>178589</v>
      </c>
      <c r="J14" s="29">
        <v>0</v>
      </c>
      <c r="K14" s="29">
        <v>0</v>
      </c>
      <c r="L14" s="29">
        <v>0</v>
      </c>
      <c r="M14" s="29">
        <v>0</v>
      </c>
      <c r="N14" s="28">
        <v>31423</v>
      </c>
      <c r="O14" s="30" t="s">
        <v>46</v>
      </c>
      <c r="P14" s="31">
        <v>0</v>
      </c>
      <c r="Q14" s="31">
        <v>0</v>
      </c>
      <c r="R14" s="31">
        <v>12</v>
      </c>
      <c r="S14" s="31">
        <v>7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19</v>
      </c>
      <c r="Y14" s="33">
        <f t="shared" si="1"/>
        <v>356508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56556</v>
      </c>
      <c r="I15" s="29">
        <v>25717</v>
      </c>
      <c r="J15" s="29">
        <v>0</v>
      </c>
      <c r="K15" s="29">
        <v>300</v>
      </c>
      <c r="L15" s="29">
        <v>0</v>
      </c>
      <c r="M15" s="29">
        <v>0</v>
      </c>
      <c r="N15" s="28">
        <v>3634</v>
      </c>
      <c r="O15" s="30" t="s">
        <v>55</v>
      </c>
      <c r="P15" s="31">
        <v>0</v>
      </c>
      <c r="Q15" s="31">
        <v>0</v>
      </c>
      <c r="R15" s="31">
        <v>1</v>
      </c>
      <c r="S15" s="31">
        <v>4</v>
      </c>
      <c r="T15" s="31">
        <v>1</v>
      </c>
      <c r="U15" s="31">
        <v>0</v>
      </c>
      <c r="V15" s="31">
        <v>0</v>
      </c>
      <c r="W15" s="31">
        <v>0</v>
      </c>
      <c r="X15" s="32">
        <f t="shared" si="0"/>
        <v>6</v>
      </c>
      <c r="Y15" s="33">
        <f t="shared" si="1"/>
        <v>86207</v>
      </c>
    </row>
    <row r="16" spans="1:25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59</v>
      </c>
      <c r="F16" s="27" t="s">
        <v>60</v>
      </c>
      <c r="G16" s="28">
        <v>72240</v>
      </c>
      <c r="H16" s="29">
        <v>39936</v>
      </c>
      <c r="I16" s="29">
        <v>46250</v>
      </c>
      <c r="J16" s="29">
        <v>34606</v>
      </c>
      <c r="K16" s="29">
        <v>0</v>
      </c>
      <c r="L16" s="29">
        <v>0</v>
      </c>
      <c r="M16" s="29">
        <v>0</v>
      </c>
      <c r="N16" s="28">
        <v>18820</v>
      </c>
      <c r="O16" s="30" t="s">
        <v>55</v>
      </c>
      <c r="P16" s="31">
        <v>0</v>
      </c>
      <c r="Q16" s="31">
        <v>0</v>
      </c>
      <c r="R16" s="31">
        <v>1</v>
      </c>
      <c r="S16" s="31">
        <v>2</v>
      </c>
      <c r="T16" s="31">
        <v>1</v>
      </c>
      <c r="U16" s="31">
        <v>0</v>
      </c>
      <c r="V16" s="31">
        <v>0</v>
      </c>
      <c r="W16" s="31">
        <v>0</v>
      </c>
      <c r="X16" s="32">
        <f t="shared" si="0"/>
        <v>4</v>
      </c>
      <c r="Y16" s="33">
        <f t="shared" si="1"/>
        <v>211852</v>
      </c>
    </row>
    <row r="17" spans="1:25" x14ac:dyDescent="0.3">
      <c r="A17" s="25" t="s">
        <v>36</v>
      </c>
      <c r="B17" s="25" t="s">
        <v>61</v>
      </c>
      <c r="C17" s="26" t="s">
        <v>62</v>
      </c>
      <c r="D17" s="26">
        <v>2025</v>
      </c>
      <c r="E17" s="26" t="s">
        <v>20</v>
      </c>
      <c r="F17" s="27" t="s">
        <v>40</v>
      </c>
      <c r="G17" s="28">
        <v>0</v>
      </c>
      <c r="H17" s="29">
        <v>0</v>
      </c>
      <c r="I17" s="29">
        <v>0</v>
      </c>
      <c r="J17" s="29">
        <v>0</v>
      </c>
      <c r="K17" s="29">
        <v>69345</v>
      </c>
      <c r="L17" s="29">
        <v>0</v>
      </c>
      <c r="M17" s="29">
        <v>0</v>
      </c>
      <c r="N17" s="28">
        <v>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69345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</sheetData>
  <autoFilter ref="A10:Y10" xr:uid="{8C963C80-F5F9-4E31-8A28-17806AF66401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7" xr:uid="{9BD9A44D-0D4D-4A61-9775-C2C7D23546DB}">
      <formula1>"DV, YHDP"</formula1>
    </dataValidation>
    <dataValidation type="list" allowBlank="1" showInputMessage="1" showErrorMessage="1" sqref="O11:O27" xr:uid="{8B9F6526-AED6-48E5-9031-F9601CAE2D12}">
      <formula1>"FMR, Actual Rent"</formula1>
    </dataValidation>
    <dataValidation type="list" allowBlank="1" showInputMessage="1" showErrorMessage="1" sqref="E11:E27" xr:uid="{F99E993B-D711-4E37-9E53-178D20D0283C}">
      <formula1>"PH, TH, Joint TH &amp; PH-RRH, HMIS, SSO, TRA, PRA, SRA, S+C/SRO"</formula1>
    </dataValidation>
    <dataValidation allowBlank="1" showErrorMessage="1" sqref="A10:Y10" xr:uid="{81E7BB5B-CEFD-417E-BA0D-BACD89FA51B7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2024-06-13T16:07:28Z</dcterms:created>
  <dcterms:modified xsi:type="dcterms:W3CDTF">2024-06-13T19:49:08Z</dcterms:modified>
</cp:coreProperties>
</file>