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EC90DBD-54B5-46EA-8C1A-70B188CC6700}" xr6:coauthVersionLast="47" xr6:coauthVersionMax="47" xr10:uidLastSave="{00000000-0000-0000-0000-000000000000}"/>
  <bookViews>
    <workbookView xWindow="4608" yWindow="4608" windowWidth="23220" windowHeight="12720" xr2:uid="{F8CE6531-6A3C-413D-9554-6CB8A56BD5F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" i="1" l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B5" i="1" s="1"/>
  <c r="C5" i="1" s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<sst xmlns="http://schemas.openxmlformats.org/spreadsheetml/2006/main" count="123" uniqueCount="80">
  <si>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</si>
  <si>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</si>
  <si>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</si>
  <si>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</si>
  <si>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</si>
  <si>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</si>
  <si>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</si>
  <si>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</si>
  <si>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</si>
  <si>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</si>
  <si>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</si>
  <si>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</si>
  <si>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</si>
  <si>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</si>
  <si>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</si>
  <si>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</si>
  <si>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</si>
  <si>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</si>
  <si>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</si>
  <si>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</si>
  <si>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</si>
  <si>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</si>
  <si>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</si>
  <si>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</si>
  <si>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</si>
  <si>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</si>
  <si>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</si>
  <si>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</si>
  <si>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</si>
  <si>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</si>
  <si>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</si>
  <si>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</si>
  <si>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</si>
  <si>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</si>
  <si>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</si>
  <si>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IL-514</t>
  </si>
  <si>
    <t>DuPage P.A.D.S., Inc.</t>
  </si>
  <si>
    <t>Carol's Place</t>
  </si>
  <si>
    <t>IL0302L5T142316</t>
  </si>
  <si>
    <t>PH</t>
  </si>
  <si>
    <t/>
  </si>
  <si>
    <t>Chicago</t>
  </si>
  <si>
    <t>DuPage County CoC</t>
  </si>
  <si>
    <t>Du Page, County Of</t>
  </si>
  <si>
    <t>Catholic Charities, Diocese of Joliet</t>
  </si>
  <si>
    <t>DuPage Daybreak</t>
  </si>
  <si>
    <t>IL0303L5T142316</t>
  </si>
  <si>
    <t>TH</t>
  </si>
  <si>
    <t>DuPage, County Of</t>
  </si>
  <si>
    <t>HMIS FY2022</t>
  </si>
  <si>
    <t>IL0306L5T142316</t>
  </si>
  <si>
    <t>Partners In Housing</t>
  </si>
  <si>
    <t>IL0310L5T142316</t>
  </si>
  <si>
    <t>SHIFT</t>
  </si>
  <si>
    <t>IL0313L5T142316</t>
  </si>
  <si>
    <t>360 YOUTH SERVICES</t>
  </si>
  <si>
    <t>Youth In Transition</t>
  </si>
  <si>
    <t>IL0315L5T142316</t>
  </si>
  <si>
    <t>Journey Home</t>
  </si>
  <si>
    <t>IL0409L5T142315</t>
  </si>
  <si>
    <t>Joint TH &amp; PH-RRH</t>
  </si>
  <si>
    <t>Actual Rent</t>
  </si>
  <si>
    <t>New Horizons</t>
  </si>
  <si>
    <t>IL0431L5T142312</t>
  </si>
  <si>
    <t>Midwest Shelter for Homeless Veterans</t>
  </si>
  <si>
    <t>Freedom Harbour</t>
  </si>
  <si>
    <t>IL0602L5T142309</t>
  </si>
  <si>
    <t>360 Youth Joint TH-RRH</t>
  </si>
  <si>
    <t>IL1651L5T142305</t>
  </si>
  <si>
    <t>FMR</t>
  </si>
  <si>
    <t>Hope Place</t>
  </si>
  <si>
    <t>IL1653L5T142305</t>
  </si>
  <si>
    <t>New Beginnings</t>
  </si>
  <si>
    <t>IL1701L5T142304</t>
  </si>
  <si>
    <t>Haven of Hope</t>
  </si>
  <si>
    <t>IL1774D5T142302</t>
  </si>
  <si>
    <t>DV</t>
  </si>
  <si>
    <t>Coordinated Entry FY2023</t>
  </si>
  <si>
    <t>IL1886L5T142300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</si>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</sst>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58C5-FF65-4A0A-ABF1-C9BBDB624A8D}">
  <sheetPr codeName="Sheet48">
    <pageSetUpPr fitToPage="1"/>
  </sheetPr>
  <dimension ref="A1:Y3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735326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6561406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998870</v>
      </c>
      <c r="H11" s="29">
        <v>0</v>
      </c>
      <c r="I11" s="29">
        <v>320891</v>
      </c>
      <c r="J11" s="29">
        <v>71082</v>
      </c>
      <c r="K11" s="29">
        <v>0</v>
      </c>
      <c r="L11" s="29">
        <v>0</v>
      </c>
      <c r="M11" s="29">
        <v>0</v>
      </c>
      <c r="N11" s="28">
        <v>66637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4" si="0">SUM(P11:W11)</f>
        <v>0</v>
      </c>
      <c r="Y11" s="33">
        <f t="shared" ref="Y11:Y34" si="1">SUM(G11:N11)</f>
        <v>1457480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188170</v>
      </c>
      <c r="H12" s="29">
        <v>0</v>
      </c>
      <c r="I12" s="29">
        <v>16369</v>
      </c>
      <c r="J12" s="29">
        <v>1395</v>
      </c>
      <c r="K12" s="29">
        <v>0</v>
      </c>
      <c r="L12" s="29">
        <v>0</v>
      </c>
      <c r="M12" s="29">
        <v>0</v>
      </c>
      <c r="N12" s="28">
        <v>14415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220349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175392</v>
      </c>
      <c r="L13" s="29">
        <v>0</v>
      </c>
      <c r="M13" s="29">
        <v>0</v>
      </c>
      <c r="N13" s="28">
        <v>13164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188556</v>
      </c>
    </row>
    <row r="14" spans="1:25" x14ac:dyDescent="0.3">
      <c r="A14" s="25" t="s">
        <v>44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347221</v>
      </c>
      <c r="H14" s="29">
        <v>0</v>
      </c>
      <c r="I14" s="29">
        <v>37589</v>
      </c>
      <c r="J14" s="29">
        <v>22181</v>
      </c>
      <c r="K14" s="29">
        <v>0</v>
      </c>
      <c r="L14" s="29">
        <v>0</v>
      </c>
      <c r="M14" s="29">
        <v>0</v>
      </c>
      <c r="N14" s="28">
        <v>20312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427303</v>
      </c>
    </row>
    <row r="15" spans="1:25" x14ac:dyDescent="0.3">
      <c r="A15" s="25" t="s">
        <v>44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403588</v>
      </c>
      <c r="H15" s="29">
        <v>0</v>
      </c>
      <c r="I15" s="29">
        <v>511505</v>
      </c>
      <c r="J15" s="29">
        <v>26112</v>
      </c>
      <c r="K15" s="29">
        <v>0</v>
      </c>
      <c r="L15" s="29">
        <v>0</v>
      </c>
      <c r="M15" s="29">
        <v>0</v>
      </c>
      <c r="N15" s="28">
        <v>55670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996875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47</v>
      </c>
      <c r="F16" s="27" t="s">
        <v>40</v>
      </c>
      <c r="G16" s="28">
        <v>98880</v>
      </c>
      <c r="H16" s="29">
        <v>0</v>
      </c>
      <c r="I16" s="29">
        <v>72023</v>
      </c>
      <c r="J16" s="29">
        <v>27733</v>
      </c>
      <c r="K16" s="29">
        <v>0</v>
      </c>
      <c r="L16" s="29">
        <v>0</v>
      </c>
      <c r="M16" s="29">
        <v>0</v>
      </c>
      <c r="N16" s="28">
        <v>7547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206183</v>
      </c>
    </row>
    <row r="17" spans="1:25" x14ac:dyDescent="0.3">
      <c r="A17" s="25" t="s">
        <v>44</v>
      </c>
      <c r="B17" s="25" t="s">
        <v>58</v>
      </c>
      <c r="C17" s="26" t="s">
        <v>59</v>
      </c>
      <c r="D17" s="26">
        <v>2025</v>
      </c>
      <c r="E17" s="26" t="s">
        <v>60</v>
      </c>
      <c r="F17" s="27" t="s">
        <v>40</v>
      </c>
      <c r="G17" s="28">
        <v>64896</v>
      </c>
      <c r="H17" s="29">
        <v>93456</v>
      </c>
      <c r="I17" s="29">
        <v>62593</v>
      </c>
      <c r="J17" s="29">
        <v>11001</v>
      </c>
      <c r="K17" s="29">
        <v>0</v>
      </c>
      <c r="L17" s="29">
        <v>0</v>
      </c>
      <c r="M17" s="29">
        <v>0</v>
      </c>
      <c r="N17" s="28">
        <v>11504</v>
      </c>
      <c r="O17" s="30" t="s">
        <v>61</v>
      </c>
      <c r="P17" s="31">
        <v>0</v>
      </c>
      <c r="Q17" s="31">
        <v>0</v>
      </c>
      <c r="R17" s="31">
        <v>0</v>
      </c>
      <c r="S17" s="31">
        <v>6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6</v>
      </c>
      <c r="Y17" s="33">
        <f t="shared" si="1"/>
        <v>243450</v>
      </c>
    </row>
    <row r="18" spans="1:25" x14ac:dyDescent="0.3">
      <c r="A18" s="25" t="s">
        <v>36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391214</v>
      </c>
      <c r="H18" s="29">
        <v>0</v>
      </c>
      <c r="I18" s="29">
        <v>134195</v>
      </c>
      <c r="J18" s="29">
        <v>16086</v>
      </c>
      <c r="K18" s="29">
        <v>0</v>
      </c>
      <c r="L18" s="29">
        <v>0</v>
      </c>
      <c r="M18" s="29">
        <v>0</v>
      </c>
      <c r="N18" s="28">
        <v>23463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564958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53625</v>
      </c>
      <c r="H19" s="29">
        <v>0</v>
      </c>
      <c r="I19" s="29">
        <v>19672</v>
      </c>
      <c r="J19" s="29">
        <v>0</v>
      </c>
      <c r="K19" s="29">
        <v>0</v>
      </c>
      <c r="L19" s="29">
        <v>0</v>
      </c>
      <c r="M19" s="29">
        <v>0</v>
      </c>
      <c r="N19" s="28">
        <v>3244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76541</v>
      </c>
    </row>
    <row r="20" spans="1:25" x14ac:dyDescent="0.3">
      <c r="A20" s="25" t="s">
        <v>55</v>
      </c>
      <c r="B20" s="25" t="s">
        <v>67</v>
      </c>
      <c r="C20" s="26" t="s">
        <v>68</v>
      </c>
      <c r="D20" s="26">
        <v>2025</v>
      </c>
      <c r="E20" s="26" t="s">
        <v>60</v>
      </c>
      <c r="F20" s="27" t="s">
        <v>40</v>
      </c>
      <c r="G20" s="28">
        <v>125000</v>
      </c>
      <c r="H20" s="29">
        <v>118392</v>
      </c>
      <c r="I20" s="29">
        <v>298731</v>
      </c>
      <c r="J20" s="29">
        <v>40550</v>
      </c>
      <c r="K20" s="29">
        <v>0</v>
      </c>
      <c r="L20" s="29">
        <v>0</v>
      </c>
      <c r="M20" s="29">
        <v>0</v>
      </c>
      <c r="N20" s="28">
        <v>56497</v>
      </c>
      <c r="O20" s="30" t="s">
        <v>69</v>
      </c>
      <c r="P20" s="31">
        <v>0</v>
      </c>
      <c r="Q20" s="31">
        <v>0</v>
      </c>
      <c r="R20" s="31">
        <v>8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8</v>
      </c>
      <c r="Y20" s="33">
        <f t="shared" si="1"/>
        <v>639170</v>
      </c>
    </row>
    <row r="21" spans="1:25" x14ac:dyDescent="0.3">
      <c r="A21" s="25" t="s">
        <v>36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282682</v>
      </c>
      <c r="H21" s="29">
        <v>0</v>
      </c>
      <c r="I21" s="29">
        <v>54661</v>
      </c>
      <c r="J21" s="29">
        <v>11196</v>
      </c>
      <c r="K21" s="29">
        <v>0</v>
      </c>
      <c r="L21" s="29">
        <v>0</v>
      </c>
      <c r="M21" s="29">
        <v>0</v>
      </c>
      <c r="N21" s="28">
        <v>11049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359588</v>
      </c>
    </row>
    <row r="22" spans="1:25" x14ac:dyDescent="0.3">
      <c r="A22" s="25" t="s">
        <v>36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235260</v>
      </c>
      <c r="I22" s="29">
        <v>101840</v>
      </c>
      <c r="J22" s="29">
        <v>0</v>
      </c>
      <c r="K22" s="29">
        <v>0</v>
      </c>
      <c r="L22" s="29">
        <v>0</v>
      </c>
      <c r="M22" s="29">
        <v>0</v>
      </c>
      <c r="N22" s="28">
        <v>28527</v>
      </c>
      <c r="O22" s="30" t="s">
        <v>69</v>
      </c>
      <c r="P22" s="31">
        <v>0</v>
      </c>
      <c r="Q22" s="31">
        <v>0</v>
      </c>
      <c r="R22" s="31">
        <v>3</v>
      </c>
      <c r="S22" s="31">
        <v>11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14</v>
      </c>
      <c r="Y22" s="33">
        <f t="shared" si="1"/>
        <v>365627</v>
      </c>
    </row>
    <row r="23" spans="1:25" x14ac:dyDescent="0.3">
      <c r="A23" s="25" t="s">
        <v>36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76</v>
      </c>
      <c r="G23" s="28">
        <v>0</v>
      </c>
      <c r="H23" s="29">
        <v>280440</v>
      </c>
      <c r="I23" s="29">
        <v>390295</v>
      </c>
      <c r="J23" s="29">
        <v>0</v>
      </c>
      <c r="K23" s="29">
        <v>0</v>
      </c>
      <c r="L23" s="29">
        <v>0</v>
      </c>
      <c r="M23" s="29">
        <v>0</v>
      </c>
      <c r="N23" s="28">
        <v>64591</v>
      </c>
      <c r="O23" s="30" t="s">
        <v>69</v>
      </c>
      <c r="P23" s="31">
        <v>0</v>
      </c>
      <c r="Q23" s="31">
        <v>0</v>
      </c>
      <c r="R23" s="31">
        <v>6</v>
      </c>
      <c r="S23" s="31">
        <v>11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17</v>
      </c>
      <c r="Y23" s="33">
        <f t="shared" si="1"/>
        <v>735326</v>
      </c>
    </row>
    <row r="24" spans="1:25" x14ac:dyDescent="0.3">
      <c r="A24" s="25" t="s">
        <v>48</v>
      </c>
      <c r="B24" s="25" t="s">
        <v>77</v>
      </c>
      <c r="C24" s="26" t="s">
        <v>78</v>
      </c>
      <c r="D24" s="26">
        <v>2025</v>
      </c>
      <c r="E24" s="26" t="s">
        <v>79</v>
      </c>
      <c r="F24" s="27" t="s">
        <v>40</v>
      </c>
      <c r="G24" s="28">
        <v>0</v>
      </c>
      <c r="H24" s="29">
        <v>0</v>
      </c>
      <c r="I24" s="29">
        <v>80000</v>
      </c>
      <c r="J24" s="29">
        <v>0</v>
      </c>
      <c r="K24" s="29">
        <v>0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80000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</sheetData>
  <autoFilter ref="A10:Y10" xr:uid="{7B7F58C5-FF65-4A0A-ABF1-C9BBDB624A8D}"/>
  <conditionalFormatting sqref="D11:D34">
    <cfRule type="expression" dxfId="2" priority="1">
      <formula>OR($D11&gt;2025,AND($D11&lt;2025,$D11&lt;&gt;""))</formula>
    </cfRule>
  </conditionalFormatting>
  <conditionalFormatting sqref="Y11:Y3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4" xr:uid="{766239EC-8E0A-4407-865B-B0B3A2A17537}">
      <formula1>"FMR, Actual Rent"</formula1>
    </dataValidation>
    <dataValidation type="list" allowBlank="1" showInputMessage="1" showErrorMessage="1" sqref="F11:F34" xr:uid="{C060B202-4CD4-4303-A69F-667094ABA5F2}">
      <formula1>"DV, YHDP"</formula1>
    </dataValidation>
    <dataValidation type="list" allowBlank="1" showInputMessage="1" showErrorMessage="1" sqref="E11:E34" xr:uid="{7017A610-4891-4043-AA21-33209C44EF69}">
      <formula1>"PH, TH, Joint TH &amp; PH-RRH, HMIS, SSO, TRA, PRA, SRA, S+C/SRO"</formula1>
    </dataValidation>
    <dataValidation allowBlank="1" showErrorMessage="1" sqref="A10:Y10" xr:uid="{6BFBD000-FEC4-41B0-9A65-657E092E566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2024-08-01T18:27:40Z</dcterms:created>
  <dcterms:modified xsi:type="dcterms:W3CDTF">2024-08-01T18:53:06Z</dcterms:modified>
</cp:coreProperties>
</file>