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L-500\"/>
    </mc:Choice>
  </mc:AlternateContent>
  <xr:revisionPtr revIDLastSave="0" documentId="13_ncr:1_{CDB64D95-B0FC-4AC1-831A-3CCD06AAE1CE}" xr6:coauthVersionLast="47" xr6:coauthVersionMax="47" xr10:uidLastSave="{00000000-0000-0000-0000-000000000000}"/>
  <bookViews>
    <workbookView xWindow="10440" yWindow="5808" windowWidth="29436" windowHeight="16176" xr2:uid="{3373BAF5-90CB-4FCF-8115-4A9D0100BD6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" i="1" l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<sst xmlns="http://schemas.openxmlformats.org/spreadsheetml/2006/main" count="122" uniqueCount="78">
  <si>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</si>
  <si>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</si>
  <si>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</si>
  <si>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</si>
  <si>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</si>
  <si>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</si>
  <si>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</si>
  <si>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</si>
  <si>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</si>
  <si>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</si>
  <si>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</si>
  <si>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</si>
  <si>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</si>
  <si>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</si>
  <si>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</si>
  <si>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</si>
  <si>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</si>
  <si>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</si>
  <si>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</si>
  <si>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</si>
  <si>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</si>
  <si>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</si>
  <si>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</si>
  <si>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</si>
  <si>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</si>
  <si>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</si>
  <si>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</si>
  <si>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</si>
  <si>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</si>
  <si>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</si>
  <si>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</si>
  <si>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</si>
  <si>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</si>
  <si>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</si>
  <si>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</si>
  <si>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IL-507</t>
  </si>
  <si>
    <t>Goodwill Industries of Central Illinois</t>
  </si>
  <si>
    <t>Goodwill Home for Veterans 2023</t>
  </si>
  <si>
    <t>IL0067L5T072316</t>
  </si>
  <si>
    <t>PH</t>
  </si>
  <si>
    <t/>
  </si>
  <si>
    <t>Chicago</t>
  </si>
  <si>
    <t>Peoria, Pekin/Fulton, Tazewell, Peoria, Woodford Counties CoC</t>
  </si>
  <si>
    <t>Heart of Illinois United Way</t>
  </si>
  <si>
    <t>HOI HMIS FY2023</t>
  </si>
  <si>
    <t>IL0068L5T072316</t>
  </si>
  <si>
    <t>Phoenix Community Development Services</t>
  </si>
  <si>
    <t>North Valley Supportive Housing</t>
  </si>
  <si>
    <t>IL0069L5T072316</t>
  </si>
  <si>
    <t>New Hope/Phoenix</t>
  </si>
  <si>
    <t>IL0074L5T072316</t>
  </si>
  <si>
    <t>Actual Rent</t>
  </si>
  <si>
    <t>Glendale Commons</t>
  </si>
  <si>
    <t>IL0075L5T072316</t>
  </si>
  <si>
    <t>Peoria Opportunities Foundation</t>
  </si>
  <si>
    <t>New Hope Apartments 2023</t>
  </si>
  <si>
    <t>IL0441L5T072314</t>
  </si>
  <si>
    <t>New Hope IV</t>
  </si>
  <si>
    <t>IL0561L5T072310</t>
  </si>
  <si>
    <t>CoC Coordinated Entry FY2023</t>
  </si>
  <si>
    <t>IL0640L5T072308</t>
  </si>
  <si>
    <t>SSO</t>
  </si>
  <si>
    <t>Center for Prevention of Abuse</t>
  </si>
  <si>
    <t>Next Step Housing Program 2023</t>
  </si>
  <si>
    <t>IL1593L5T072306</t>
  </si>
  <si>
    <t>Dream Center Peoria</t>
  </si>
  <si>
    <t>Village Permanent Supportive Housing Program</t>
  </si>
  <si>
    <t>IL1594L5T072306</t>
  </si>
  <si>
    <t>HOI Scattered Site Supportive Housing</t>
  </si>
  <si>
    <t>IL1595L5T072306</t>
  </si>
  <si>
    <t>FMR</t>
  </si>
  <si>
    <t>Victim Services Rapid Rehousing 2023</t>
  </si>
  <si>
    <t>IL1829D5T072301</t>
  </si>
  <si>
    <t>DV</t>
  </si>
  <si>
    <t>Monroe Manor II</t>
  </si>
  <si>
    <t>IL1831L5T072301</t>
  </si>
  <si>
    <t>Phoenix Manor</t>
  </si>
  <si>
    <t>IL1874L5T072300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</si>
</sst>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0683-57EC-45C9-A185-66CC0D5253DA}">
  <sheetPr codeName="Sheet118">
    <pageSetUpPr fitToPage="1"/>
  </sheetPr>
  <dimension ref="A1:DF3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140329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2132636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132394</v>
      </c>
      <c r="J11" s="29">
        <v>39882</v>
      </c>
      <c r="K11" s="29">
        <v>0</v>
      </c>
      <c r="L11" s="29">
        <v>0</v>
      </c>
      <c r="M11" s="29">
        <v>0</v>
      </c>
      <c r="N11" s="28">
        <v>7550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4" si="0">SUM(P11:W11)</f>
        <v>0</v>
      </c>
      <c r="Y11" s="33">
        <f t="shared" ref="Y11:Y34" si="1">SUM(G11:N11)</f>
        <v>179826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70424</v>
      </c>
      <c r="L12" s="29">
        <v>0</v>
      </c>
      <c r="M12" s="29">
        <v>0</v>
      </c>
      <c r="N12" s="28">
        <v>3600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74024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16884</v>
      </c>
      <c r="J13" s="29">
        <v>73391</v>
      </c>
      <c r="K13" s="29">
        <v>0</v>
      </c>
      <c r="L13" s="29">
        <v>1876</v>
      </c>
      <c r="M13" s="29">
        <v>0</v>
      </c>
      <c r="N13" s="28">
        <v>4588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96739</v>
      </c>
    </row>
    <row r="14" spans="1:25" x14ac:dyDescent="0.3">
      <c r="A14" s="25" t="s">
        <v>46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154080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8295</v>
      </c>
      <c r="O14" s="30" t="s">
        <v>51</v>
      </c>
      <c r="P14" s="31">
        <v>0</v>
      </c>
      <c r="Q14" s="31">
        <v>30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30</v>
      </c>
      <c r="Y14" s="33">
        <f t="shared" si="1"/>
        <v>162375</v>
      </c>
    </row>
    <row r="15" spans="1:25" x14ac:dyDescent="0.3">
      <c r="A15" s="25" t="s">
        <v>46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17541</v>
      </c>
      <c r="J15" s="29">
        <v>159751</v>
      </c>
      <c r="K15" s="29">
        <v>0</v>
      </c>
      <c r="L15" s="29">
        <v>1949</v>
      </c>
      <c r="M15" s="29">
        <v>0</v>
      </c>
      <c r="N15" s="28">
        <v>10306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189547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119700</v>
      </c>
      <c r="J16" s="29">
        <v>138952</v>
      </c>
      <c r="K16" s="29">
        <v>0</v>
      </c>
      <c r="L16" s="29">
        <v>6000</v>
      </c>
      <c r="M16" s="29">
        <v>0</v>
      </c>
      <c r="N16" s="28">
        <v>15800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280452</v>
      </c>
    </row>
    <row r="17" spans="1:25" x14ac:dyDescent="0.3">
      <c r="A17" s="25" t="s">
        <v>46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0</v>
      </c>
      <c r="J17" s="29">
        <v>25593</v>
      </c>
      <c r="K17" s="29">
        <v>0</v>
      </c>
      <c r="L17" s="29">
        <v>0</v>
      </c>
      <c r="M17" s="29">
        <v>0</v>
      </c>
      <c r="N17" s="28">
        <v>1200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26793</v>
      </c>
    </row>
    <row r="18" spans="1:25" x14ac:dyDescent="0.3">
      <c r="A18" s="25" t="s">
        <v>43</v>
      </c>
      <c r="B18" s="25" t="s">
        <v>59</v>
      </c>
      <c r="C18" s="26" t="s">
        <v>60</v>
      </c>
      <c r="D18" s="26">
        <v>2025</v>
      </c>
      <c r="E18" s="26" t="s">
        <v>61</v>
      </c>
      <c r="F18" s="27" t="s">
        <v>40</v>
      </c>
      <c r="G18" s="28">
        <v>0</v>
      </c>
      <c r="H18" s="29">
        <v>0</v>
      </c>
      <c r="I18" s="29">
        <v>152908</v>
      </c>
      <c r="J18" s="29">
        <v>0</v>
      </c>
      <c r="K18" s="29">
        <v>0</v>
      </c>
      <c r="L18" s="29">
        <v>0</v>
      </c>
      <c r="M18" s="29">
        <v>0</v>
      </c>
      <c r="N18" s="28">
        <v>15123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168031</v>
      </c>
    </row>
    <row r="19" spans="1:25" x14ac:dyDescent="0.3">
      <c r="A19" s="25" t="s">
        <v>62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74000</v>
      </c>
      <c r="J19" s="29">
        <v>119281</v>
      </c>
      <c r="K19" s="29">
        <v>0</v>
      </c>
      <c r="L19" s="29">
        <v>0</v>
      </c>
      <c r="M19" s="29">
        <v>0</v>
      </c>
      <c r="N19" s="28">
        <v>6560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199841</v>
      </c>
    </row>
    <row r="20" spans="1:25" x14ac:dyDescent="0.3">
      <c r="A20" s="25" t="s">
        <v>65</v>
      </c>
      <c r="B20" s="25" t="s">
        <v>66</v>
      </c>
      <c r="C20" s="26" t="s">
        <v>67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23338</v>
      </c>
      <c r="J20" s="29">
        <v>198455</v>
      </c>
      <c r="K20" s="29">
        <v>0</v>
      </c>
      <c r="L20" s="29">
        <v>0</v>
      </c>
      <c r="M20" s="29">
        <v>0</v>
      </c>
      <c r="N20" s="28">
        <v>13277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235070</v>
      </c>
    </row>
    <row r="21" spans="1:25" x14ac:dyDescent="0.3">
      <c r="A21" s="25" t="s">
        <v>46</v>
      </c>
      <c r="B21" s="25" t="s">
        <v>68</v>
      </c>
      <c r="C21" s="26" t="s">
        <v>69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91644</v>
      </c>
      <c r="I21" s="29">
        <v>20244</v>
      </c>
      <c r="J21" s="29">
        <v>0</v>
      </c>
      <c r="K21" s="29">
        <v>0</v>
      </c>
      <c r="L21" s="29">
        <v>2200</v>
      </c>
      <c r="M21" s="29">
        <v>0</v>
      </c>
      <c r="N21" s="28">
        <v>7319</v>
      </c>
      <c r="O21" s="30" t="s">
        <v>70</v>
      </c>
      <c r="P21" s="31">
        <v>0</v>
      </c>
      <c r="Q21" s="31">
        <v>0</v>
      </c>
      <c r="R21" s="31">
        <v>7</v>
      </c>
      <c r="S21" s="31">
        <v>3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10</v>
      </c>
      <c r="Y21" s="33">
        <f t="shared" si="1"/>
        <v>121407</v>
      </c>
    </row>
    <row r="22" spans="1:25" x14ac:dyDescent="0.3">
      <c r="A22" s="25" t="s">
        <v>62</v>
      </c>
      <c r="B22" s="25" t="s">
        <v>71</v>
      </c>
      <c r="C22" s="26" t="s">
        <v>72</v>
      </c>
      <c r="D22" s="26">
        <v>2025</v>
      </c>
      <c r="E22" s="26" t="s">
        <v>39</v>
      </c>
      <c r="F22" s="27" t="s">
        <v>73</v>
      </c>
      <c r="G22" s="28">
        <v>0</v>
      </c>
      <c r="H22" s="29">
        <v>77376</v>
      </c>
      <c r="I22" s="29">
        <v>54753</v>
      </c>
      <c r="J22" s="29">
        <v>0</v>
      </c>
      <c r="K22" s="29">
        <v>0</v>
      </c>
      <c r="L22" s="29">
        <v>0</v>
      </c>
      <c r="M22" s="29">
        <v>0</v>
      </c>
      <c r="N22" s="28">
        <v>8200</v>
      </c>
      <c r="O22" s="30" t="s">
        <v>70</v>
      </c>
      <c r="P22" s="31">
        <v>0</v>
      </c>
      <c r="Q22" s="31">
        <v>0</v>
      </c>
      <c r="R22" s="31">
        <v>0</v>
      </c>
      <c r="S22" s="31">
        <v>2</v>
      </c>
      <c r="T22" s="31">
        <v>4</v>
      </c>
      <c r="U22" s="31">
        <v>0</v>
      </c>
      <c r="V22" s="31">
        <v>0</v>
      </c>
      <c r="W22" s="31">
        <v>0</v>
      </c>
      <c r="X22" s="32">
        <f t="shared" si="0"/>
        <v>6</v>
      </c>
      <c r="Y22" s="33">
        <f t="shared" si="1"/>
        <v>140329</v>
      </c>
    </row>
    <row r="23" spans="1:25" x14ac:dyDescent="0.3">
      <c r="A23" s="25" t="s">
        <v>46</v>
      </c>
      <c r="B23" s="25" t="s">
        <v>74</v>
      </c>
      <c r="C23" s="26" t="s">
        <v>75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0</v>
      </c>
      <c r="J23" s="29">
        <v>50609</v>
      </c>
      <c r="K23" s="29">
        <v>0</v>
      </c>
      <c r="L23" s="29">
        <v>0</v>
      </c>
      <c r="M23" s="29">
        <v>0</v>
      </c>
      <c r="N23" s="28">
        <v>3463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54072</v>
      </c>
    </row>
    <row r="24" spans="1:25" x14ac:dyDescent="0.3">
      <c r="A24" s="25" t="s">
        <v>46</v>
      </c>
      <c r="B24" s="25" t="s">
        <v>76</v>
      </c>
      <c r="C24" s="26" t="s">
        <v>77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100000</v>
      </c>
      <c r="J24" s="29">
        <v>86466</v>
      </c>
      <c r="K24" s="29">
        <v>0</v>
      </c>
      <c r="L24" s="29">
        <v>0</v>
      </c>
      <c r="M24" s="29">
        <v>0</v>
      </c>
      <c r="N24" s="28">
        <v>17664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204130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</sheetData>
  <autoFilter ref="A10:Y10" xr:uid="{BAA70683-57EC-45C9-A185-66CC0D5253DA}"/>
  <conditionalFormatting sqref="D11:D34">
    <cfRule type="expression" dxfId="2" priority="1">
      <formula>OR($D11&gt;2025,AND($D11&lt;2025,$D11&lt;&gt;""))</formula>
    </cfRule>
  </conditionalFormatting>
  <conditionalFormatting sqref="Y11:Y3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4" xr:uid="{C267D271-9DFE-43EF-A62B-9A6EE56F3565}">
      <formula1>"DV, YHDP"</formula1>
    </dataValidation>
    <dataValidation type="list" allowBlank="1" showInputMessage="1" showErrorMessage="1" sqref="O11:O34" xr:uid="{52A6DC71-54B6-40C4-A5CD-2DD33A2F4F65}">
      <formula1>"FMR, Actual Rent"</formula1>
    </dataValidation>
    <dataValidation type="list" allowBlank="1" showInputMessage="1" showErrorMessage="1" sqref="E11:E34" xr:uid="{2095AB51-3E5F-4245-9C16-A8F9F00C1155}">
      <formula1>"PH, TH, Joint TH &amp; PH-RRH, HMIS, SSO, TRA, PRA, SRA, S+C/SRO"</formula1>
    </dataValidation>
    <dataValidation allowBlank="1" showErrorMessage="1" sqref="A10:Y10" xr:uid="{20443C40-EA82-49F1-A374-341E2736505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2024-06-13T16:07:57Z</dcterms:created>
  <dcterms:modified xsi:type="dcterms:W3CDTF">2024-06-13T19:48:25Z</dcterms:modified>
</cp:coreProperties>
</file>