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IL-500\"/>
    </mc:Choice>
  </mc:AlternateContent>
  <xr:revisionPtr revIDLastSave="0" documentId="13_ncr:1_{C4A0EF17-F2F9-436C-B656-BB5FCC1B43F0}" xr6:coauthVersionLast="47" xr6:coauthVersionMax="47" xr10:uidLastSave="{00000000-0000-0000-0000-000000000000}"/>
  <bookViews>
    <workbookView xWindow="10440" yWindow="5808" windowWidth="29436" windowHeight="16176" xr2:uid="{53A41BC9-EC99-49D1-873C-9388549CE01C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" i="1" l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B7" i="1" s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<sst xmlns="http://schemas.openxmlformats.org/spreadsheetml/2006/main" count="81" uniqueCount="57">
  <si>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</si>
  <si>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</si>
  <si>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</si>
  <si>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</si>
  <si>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</si>
  <si>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</si>
  <si>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</si>
  <si>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</si>
  <si>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</si>
  <si>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</si>
  <si>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</si>
  <si>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</si>
  <si>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</si>
  <si>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</si>
  <si>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</si>
  <si>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</si>
  <si>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</si>
  <si>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</si>
  <si>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</si>
  <si>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</si>
  <si>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</si>
  <si>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</si>
  <si>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</si>
  <si>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</si>
  <si>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</si>
  <si>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</si>
  <si>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</si>
  <si>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</si>
  <si>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</si>
  <si>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</si>
  <si>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</si>
  <si>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</si>
  <si>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</si>
  <si>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</si>
  <si>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</si>
  <si>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IL-504</t>
  </si>
  <si>
    <t>Chestnut Health Systems, Inc.</t>
  </si>
  <si>
    <t>Families in Safe Recovery Renewal FY2023</t>
  </si>
  <si>
    <t>IL0043L5T042316</t>
  </si>
  <si>
    <t>PH</t>
  </si>
  <si>
    <t/>
  </si>
  <si>
    <t>Chicago</t>
  </si>
  <si>
    <t>Madison County CoC</t>
  </si>
  <si>
    <t>Madison County Community Development</t>
  </si>
  <si>
    <t>Mainstay Center Renewal FY2023</t>
  </si>
  <si>
    <t>IL0047L5T042316</t>
  </si>
  <si>
    <t>Centerstone of Illinois</t>
  </si>
  <si>
    <t>Renewal Project Application FY2023</t>
  </si>
  <si>
    <t>IL0049L5T042316</t>
  </si>
  <si>
    <t>Chestnut Madison Recovery</t>
  </si>
  <si>
    <t>IL0440L5T042314</t>
  </si>
  <si>
    <t>Actual Rent</t>
  </si>
  <si>
    <t>Chestnut Family Connections Renewal FY2023</t>
  </si>
  <si>
    <t>IL0488L5T042311</t>
  </si>
  <si>
    <t>Housing First</t>
  </si>
  <si>
    <t>IL0656L5T042307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</si>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</sst>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0B1A-91E2-4ABD-9CEF-ACAFA3498220}">
  <sheetPr codeName="Sheet116">
    <pageSetUpPr fitToPage="1"/>
  </sheetPr>
  <dimension ref="A1:DF2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1916221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151094</v>
      </c>
      <c r="H11" s="29">
        <v>0</v>
      </c>
      <c r="I11" s="29">
        <v>100043</v>
      </c>
      <c r="J11" s="29">
        <v>27988</v>
      </c>
      <c r="K11" s="29">
        <v>0</v>
      </c>
      <c r="L11" s="29">
        <v>0</v>
      </c>
      <c r="M11" s="29">
        <v>0</v>
      </c>
      <c r="N11" s="28">
        <v>20880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6" si="0">SUM(P11:W11)</f>
        <v>0</v>
      </c>
      <c r="Y11" s="33">
        <f t="shared" ref="Y11:Y26" si="1">SUM(G11:N11)</f>
        <v>300005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165748</v>
      </c>
      <c r="H12" s="29">
        <v>0</v>
      </c>
      <c r="I12" s="29">
        <v>317071</v>
      </c>
      <c r="J12" s="29">
        <v>129600</v>
      </c>
      <c r="K12" s="29">
        <v>0</v>
      </c>
      <c r="L12" s="29">
        <v>0</v>
      </c>
      <c r="M12" s="29">
        <v>0</v>
      </c>
      <c r="N12" s="28">
        <v>25300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637719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201695</v>
      </c>
      <c r="J13" s="29">
        <v>80600</v>
      </c>
      <c r="K13" s="29">
        <v>0</v>
      </c>
      <c r="L13" s="29">
        <v>0</v>
      </c>
      <c r="M13" s="29">
        <v>0</v>
      </c>
      <c r="N13" s="28">
        <v>12992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295287</v>
      </c>
    </row>
    <row r="14" spans="1:25" x14ac:dyDescent="0.3">
      <c r="A14" s="25" t="s">
        <v>43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233856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14148</v>
      </c>
      <c r="O14" s="30" t="s">
        <v>51</v>
      </c>
      <c r="P14" s="31">
        <v>0</v>
      </c>
      <c r="Q14" s="31">
        <v>32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32</v>
      </c>
      <c r="Y14" s="33">
        <f t="shared" si="1"/>
        <v>248004</v>
      </c>
    </row>
    <row r="15" spans="1:25" x14ac:dyDescent="0.3">
      <c r="A15" s="25" t="s">
        <v>36</v>
      </c>
      <c r="B15" s="25" t="s">
        <v>52</v>
      </c>
      <c r="C15" s="26" t="s">
        <v>53</v>
      </c>
      <c r="D15" s="26">
        <v>2025</v>
      </c>
      <c r="E15" s="26" t="s">
        <v>39</v>
      </c>
      <c r="F15" s="27" t="s">
        <v>40</v>
      </c>
      <c r="G15" s="28">
        <v>106712</v>
      </c>
      <c r="H15" s="29">
        <v>0</v>
      </c>
      <c r="I15" s="29">
        <v>9000</v>
      </c>
      <c r="J15" s="29">
        <v>9927</v>
      </c>
      <c r="K15" s="29">
        <v>0</v>
      </c>
      <c r="L15" s="29">
        <v>0</v>
      </c>
      <c r="M15" s="29">
        <v>0</v>
      </c>
      <c r="N15" s="28">
        <v>7000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132639</v>
      </c>
    </row>
    <row r="16" spans="1:25" x14ac:dyDescent="0.3">
      <c r="A16" s="25" t="s">
        <v>43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259812</v>
      </c>
      <c r="I16" s="29">
        <v>30000</v>
      </c>
      <c r="J16" s="29">
        <v>0</v>
      </c>
      <c r="K16" s="29">
        <v>2500</v>
      </c>
      <c r="L16" s="29">
        <v>0</v>
      </c>
      <c r="M16" s="29">
        <v>0</v>
      </c>
      <c r="N16" s="28">
        <v>10255</v>
      </c>
      <c r="O16" s="30" t="s">
        <v>56</v>
      </c>
      <c r="P16" s="31">
        <v>0</v>
      </c>
      <c r="Q16" s="31">
        <v>0</v>
      </c>
      <c r="R16" s="31">
        <v>3</v>
      </c>
      <c r="S16" s="31">
        <v>10</v>
      </c>
      <c r="T16" s="31">
        <v>6</v>
      </c>
      <c r="U16" s="31">
        <v>1</v>
      </c>
      <c r="V16" s="31">
        <v>0</v>
      </c>
      <c r="W16" s="31">
        <v>0</v>
      </c>
      <c r="X16" s="32">
        <f t="shared" si="0"/>
        <v>20</v>
      </c>
      <c r="Y16" s="33">
        <f t="shared" si="1"/>
        <v>302567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</sheetData>
  <autoFilter ref="A10:Y10" xr:uid="{19750B1A-91E2-4ABD-9CEF-ACAFA3498220}"/>
  <conditionalFormatting sqref="D11:D26">
    <cfRule type="expression" dxfId="2" priority="1">
      <formula>OR($D11&gt;2025,AND($D11&lt;2025,$D11&lt;&gt;""))</formula>
    </cfRule>
  </conditionalFormatting>
  <conditionalFormatting sqref="Y11:Y2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6" xr:uid="{05A5FE89-FF87-4E1B-81F5-F9868AFC693F}">
      <formula1>"DV, YHDP"</formula1>
    </dataValidation>
    <dataValidation type="list" allowBlank="1" showInputMessage="1" showErrorMessage="1" sqref="O11:O26" xr:uid="{11E943DD-13D1-4FF8-85D5-EC202FC60C4F}">
      <formula1>"FMR, Actual Rent"</formula1>
    </dataValidation>
    <dataValidation type="list" allowBlank="1" showInputMessage="1" showErrorMessage="1" sqref="E11:E26" xr:uid="{201944F4-0F9E-4242-9C1C-53C2BE060D0C}">
      <formula1>"PH, TH, Joint TH &amp; PH-RRH, HMIS, SSO, TRA, PRA, SRA, S+C/SRO"</formula1>
    </dataValidation>
    <dataValidation allowBlank="1" showErrorMessage="1" sqref="A10:Y10" xr:uid="{FAE4B906-4260-46A2-AC10-3D0B26F36379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2024-06-13T16:08:06Z</dcterms:created>
  <dcterms:modified xsi:type="dcterms:W3CDTF">2024-06-13T19:48:14Z</dcterms:modified>
</cp:coreProperties>
</file>