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GA-500\"/>
    </mc:Choice>
  </mc:AlternateContent>
  <xr:revisionPtr revIDLastSave="0" documentId="13_ncr:1_{150F0AD1-CED5-47BF-88DE-3E40015B6BC8}" xr6:coauthVersionLast="47" xr6:coauthVersionMax="47" xr10:uidLastSave="{00000000-0000-0000-0000-000000000000}"/>
  <bookViews>
    <workbookView xWindow="10440" yWindow="5808" windowWidth="29436" windowHeight="16176" xr2:uid="{47B2E842-2144-4E07-A604-82AD86F8D301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Y25" i="1"/>
  <c r="B7" i="1" s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B5" i="1" s="1"/>
  <c r="C5" i="1" s="1"/>
  <c r="X15" i="1"/>
  <c r="Y14" i="1"/>
  <c r="X14" i="1"/>
  <c r="Y13" i="1"/>
  <c r="X13" i="1"/>
  <c r="Y12" i="1"/>
  <c r="X12" i="1"/>
  <c r="Y11" i="1"/>
  <c r="X11" i="1"/>
  <c r="B6" i="1"/>
  <c r="C6" i="1" s="1"/>
</calcChain>
</file>

<file path=xl/sharedStrings.xml><?xml version="1.0" encoding="utf-8"?>
<sst xmlns="http://schemas.openxmlformats.org/spreadsheetml/2006/main" count="82" uniqueCount="56">
  <si>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</si>
  <si>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</si>
  <si>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</si>
  <si>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</si>
  <si>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</si>
  <si>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</si>
  <si>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</si>
  <si>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</si>
  <si>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</si>
  <si>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</si>
  <si>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</si>
  <si>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</si>
  <si>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</si>
  <si>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</si>
  <si>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</si>
  <si>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</si>
  <si>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</si>
  <si>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</si>
  <si>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</si>
  <si>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</si>
  <si>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</si>
  <si>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</si>
  <si>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</si>
  <si>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</si>
  <si>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</si>
  <si>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</si>
  <si>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</si>
  <si>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</si>
  <si>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</si>
  <si>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</si>
  <si>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</si>
  <si>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</si>
  <si>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</si>
  <si>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</si>
  <si>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</si>
  <si>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GA-503</t>
  </si>
  <si>
    <t>Unified Government of Athens-Clarke County</t>
  </si>
  <si>
    <t>ABHS Supportive Housing Program 23 Unit FY23</t>
  </si>
  <si>
    <t>GA0096L4B032316</t>
  </si>
  <si>
    <t>PH</t>
  </si>
  <si>
    <t/>
  </si>
  <si>
    <t>Atlanta</t>
  </si>
  <si>
    <t>Athens-Clarke County CoC</t>
  </si>
  <si>
    <t>Georgia Housing and Finance Authority</t>
  </si>
  <si>
    <t>Advantage BHS S+CR</t>
  </si>
  <si>
    <t>GA0097L4B032316</t>
  </si>
  <si>
    <t>FMR</t>
  </si>
  <si>
    <t>AIDS Athens S+CR</t>
  </si>
  <si>
    <t>GA0098L4B032316</t>
  </si>
  <si>
    <t>ABHS Supportive Housing Program 5 Unit FY23</t>
  </si>
  <si>
    <t>GA0253L4B032310</t>
  </si>
  <si>
    <t>Project Safe Rapid Rehousing FY23</t>
  </si>
  <si>
    <t>GA0375D4B032304</t>
  </si>
  <si>
    <t>DV</t>
  </si>
  <si>
    <t>ABHS PSH 2 - Unit FY23</t>
  </si>
  <si>
    <t>GA0426T4B032302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</si>
</sst>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A49B3-F250-42C9-B731-65095389C3C6}">
  <sheetPr codeName="Sheet98">
    <pageSetUpPr fitToPage="1"/>
  </sheetPr>
  <dimension ref="A1:DF2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57056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943659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250742</v>
      </c>
      <c r="H11" s="29">
        <v>0</v>
      </c>
      <c r="I11" s="29">
        <v>12022</v>
      </c>
      <c r="J11" s="29">
        <v>0</v>
      </c>
      <c r="K11" s="29">
        <v>0</v>
      </c>
      <c r="L11" s="29">
        <v>0</v>
      </c>
      <c r="M11" s="29">
        <v>0</v>
      </c>
      <c r="N11" s="28">
        <v>6520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6" si="0">SUM(P11:W11)</f>
        <v>0</v>
      </c>
      <c r="Y11" s="33">
        <f t="shared" ref="Y11:Y26" si="1">SUM(G11:N11)</f>
        <v>269284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39</v>
      </c>
      <c r="F12" s="27" t="s">
        <v>40</v>
      </c>
      <c r="G12" s="28">
        <v>0</v>
      </c>
      <c r="H12" s="29">
        <v>210480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9626</v>
      </c>
      <c r="O12" s="30" t="s">
        <v>46</v>
      </c>
      <c r="P12" s="31">
        <v>0</v>
      </c>
      <c r="Q12" s="31">
        <v>0</v>
      </c>
      <c r="R12" s="31">
        <v>20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20</v>
      </c>
      <c r="Y12" s="33">
        <f t="shared" si="1"/>
        <v>220106</v>
      </c>
    </row>
    <row r="13" spans="1:25" x14ac:dyDescent="0.3">
      <c r="A13" s="25" t="s">
        <v>43</v>
      </c>
      <c r="B13" s="25" t="s">
        <v>47</v>
      </c>
      <c r="C13" s="26" t="s">
        <v>48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264204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8">
        <v>12531</v>
      </c>
      <c r="O13" s="30" t="s">
        <v>46</v>
      </c>
      <c r="P13" s="31">
        <v>0</v>
      </c>
      <c r="Q13" s="31">
        <v>0</v>
      </c>
      <c r="R13" s="31">
        <v>16</v>
      </c>
      <c r="S13" s="31">
        <v>4</v>
      </c>
      <c r="T13" s="31">
        <v>3</v>
      </c>
      <c r="U13" s="31">
        <v>0</v>
      </c>
      <c r="V13" s="31">
        <v>0</v>
      </c>
      <c r="W13" s="31">
        <v>0</v>
      </c>
      <c r="X13" s="32">
        <f t="shared" si="0"/>
        <v>23</v>
      </c>
      <c r="Y13" s="33">
        <f t="shared" si="1"/>
        <v>276735</v>
      </c>
    </row>
    <row r="14" spans="1:25" x14ac:dyDescent="0.3">
      <c r="A14" s="25" t="s">
        <v>36</v>
      </c>
      <c r="B14" s="25" t="s">
        <v>49</v>
      </c>
      <c r="C14" s="26" t="s">
        <v>50</v>
      </c>
      <c r="D14" s="26">
        <v>2025</v>
      </c>
      <c r="E14" s="26" t="s">
        <v>39</v>
      </c>
      <c r="F14" s="27" t="s">
        <v>40</v>
      </c>
      <c r="G14" s="28">
        <v>73271</v>
      </c>
      <c r="H14" s="29">
        <v>0</v>
      </c>
      <c r="I14" s="29">
        <v>5000</v>
      </c>
      <c r="J14" s="29">
        <v>0</v>
      </c>
      <c r="K14" s="29">
        <v>0</v>
      </c>
      <c r="L14" s="29">
        <v>0</v>
      </c>
      <c r="M14" s="29">
        <v>0</v>
      </c>
      <c r="N14" s="28">
        <v>3500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81771</v>
      </c>
    </row>
    <row r="15" spans="1:25" x14ac:dyDescent="0.3">
      <c r="A15" s="25" t="s">
        <v>36</v>
      </c>
      <c r="B15" s="25" t="s">
        <v>51</v>
      </c>
      <c r="C15" s="26" t="s">
        <v>52</v>
      </c>
      <c r="D15" s="26">
        <v>2025</v>
      </c>
      <c r="E15" s="26" t="s">
        <v>39</v>
      </c>
      <c r="F15" s="27" t="s">
        <v>53</v>
      </c>
      <c r="G15" s="28">
        <v>0</v>
      </c>
      <c r="H15" s="29">
        <v>39900</v>
      </c>
      <c r="I15" s="29">
        <v>17156</v>
      </c>
      <c r="J15" s="29">
        <v>0</v>
      </c>
      <c r="K15" s="29">
        <v>0</v>
      </c>
      <c r="L15" s="29">
        <v>0</v>
      </c>
      <c r="M15" s="29">
        <v>0</v>
      </c>
      <c r="N15" s="28">
        <v>0</v>
      </c>
      <c r="O15" s="30" t="s">
        <v>46</v>
      </c>
      <c r="P15" s="31">
        <v>0</v>
      </c>
      <c r="Q15" s="31">
        <v>0</v>
      </c>
      <c r="R15" s="31">
        <v>0</v>
      </c>
      <c r="S15" s="31">
        <v>2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3</v>
      </c>
      <c r="Y15" s="33">
        <f t="shared" si="1"/>
        <v>57056</v>
      </c>
    </row>
    <row r="16" spans="1:25" x14ac:dyDescent="0.3">
      <c r="A16" s="25" t="s">
        <v>36</v>
      </c>
      <c r="B16" s="25" t="s">
        <v>54</v>
      </c>
      <c r="C16" s="26" t="s">
        <v>55</v>
      </c>
      <c r="D16" s="26">
        <v>2025</v>
      </c>
      <c r="E16" s="26" t="s">
        <v>39</v>
      </c>
      <c r="F16" s="27" t="s">
        <v>40</v>
      </c>
      <c r="G16" s="28">
        <v>32075</v>
      </c>
      <c r="H16" s="29">
        <v>0</v>
      </c>
      <c r="I16" s="29">
        <v>0</v>
      </c>
      <c r="J16" s="29">
        <v>4080</v>
      </c>
      <c r="K16" s="29">
        <v>0</v>
      </c>
      <c r="L16" s="29">
        <v>0</v>
      </c>
      <c r="M16" s="29">
        <v>0</v>
      </c>
      <c r="N16" s="28">
        <v>2552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38707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</sheetData>
  <autoFilter ref="A10:Y10" xr:uid="{48DA49B3-F250-42C9-B731-65095389C3C6}"/>
  <conditionalFormatting sqref="D11:D26">
    <cfRule type="expression" dxfId="2" priority="1">
      <formula>OR($D11&gt;2025,AND($D11&lt;2025,$D11&lt;&gt;""))</formula>
    </cfRule>
  </conditionalFormatting>
  <conditionalFormatting sqref="Y11:Y2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6" xr:uid="{3662FA77-9A0C-4A79-BAFC-8F6E2BD51269}">
      <formula1>"DV, YHDP"</formula1>
    </dataValidation>
    <dataValidation type="list" allowBlank="1" showInputMessage="1" showErrorMessage="1" sqref="O11:O26" xr:uid="{6DB67C52-D599-4C84-ACDC-BB0426D475F4}">
      <formula1>"FMR, Actual Rent"</formula1>
    </dataValidation>
    <dataValidation type="list" allowBlank="1" showInputMessage="1" showErrorMessage="1" sqref="E11:E26" xr:uid="{F6CCB914-157B-43E4-B97A-8754C6FA356E}">
      <formula1>"PH, TH, Joint TH &amp; PH-RRH, HMIS, SSO, TRA, PRA, SRA, S+C/SRO"</formula1>
    </dataValidation>
    <dataValidation allowBlank="1" showErrorMessage="1" sqref="A10:Y10" xr:uid="{A4DAD896-EF1D-45B0-A4B6-2DFA23E45D0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2024-06-13T16:09:22Z</dcterms:created>
  <dcterms:modified xsi:type="dcterms:W3CDTF">2024-06-13T19:46:33Z</dcterms:modified>
</cp:coreProperties>
</file>