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A6374684-9F68-4069-B1C1-4DBCB33EF157}" xr6:coauthVersionLast="47" xr6:coauthVersionMax="47" xr10:uidLastSave="{00000000-0000-0000-0000-000000000000}"/>
  <bookViews>
    <workbookView xWindow="4992" yWindow="4992" windowWidth="23220" windowHeight="12720" xr2:uid="{25842AAE-97C4-4047-92E6-DDE46B1F9C8A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5" i="1" l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5" i="1"/>
  <c r="C5" i="1" s="1"/>
  <c r="B7" i="1" l="1"/>
</calcChain>
</file>

<file path=xl/sharedStrings.xml><?xml version="1.0" encoding="utf-8"?>
<sst xmlns="http://schemas.openxmlformats.org/spreadsheetml/2006/main" count="74" uniqueCount="54">
  <si>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</si>
  <si>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</si>
  <si>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</si>
  <si>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</si>
  <si>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</si>
  <si>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</si>
  <si>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</si>
  <si>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</si>
  <si>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</si>
  <si>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</si>
  <si>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</si>
  <si>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</si>
  <si>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</si>
  <si>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</si>
  <si>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</si>
  <si>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</si>
  <si>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</si>
  <si>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</si>
  <si>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</si>
  <si>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</si>
  <si>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</si>
  <si>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</si>
  <si>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</si>
  <si>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</si>
  <si>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</si>
  <si>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</si>
  <si>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</si>
  <si>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</si>
  <si>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</si>
  <si>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</si>
  <si>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</si>
  <si>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</si>
  <si>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</si>
  <si>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</si>
  <si>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</si>
  <si>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FL-604</t>
  </si>
  <si>
    <t>Monroe Association for Retarded Citizens, Inc.</t>
  </si>
  <si>
    <t>Don Moore Apartments 2023</t>
  </si>
  <si>
    <t>FL0272L4D042316</t>
  </si>
  <si>
    <t>PH</t>
  </si>
  <si>
    <t/>
  </si>
  <si>
    <t>Miami</t>
  </si>
  <si>
    <t>Monroe County CoC</t>
  </si>
  <si>
    <t>Monroe County Homeless Services Continnum-of-Care, Inc.</t>
  </si>
  <si>
    <t>Catholic Charities of the Archdiocese of Miami, Inc.</t>
  </si>
  <si>
    <t>St. Bede's Housing for the Homeless Renewal FY 2023</t>
  </si>
  <si>
    <t>FL0273L4D042316</t>
  </si>
  <si>
    <t>A.H. of Monroe County, Inc. (AIDS Help)</t>
  </si>
  <si>
    <t>Seebol Place 2023</t>
  </si>
  <si>
    <t>FL0319L4D042315</t>
  </si>
  <si>
    <t>St. Theresa Permanent Housing Renewal FY 2023</t>
  </si>
  <si>
    <t>FL0593L4D042308</t>
  </si>
  <si>
    <t>Marty's Place 2023</t>
  </si>
  <si>
    <t>FL0925L4D042302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</si>
</sst>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DFF92-3C92-4A14-BE8C-88EDDCD39192}">
  <sheetPr codeName="Sheet33">
    <pageSetUpPr fitToPage="1"/>
  </sheetPr>
  <dimension ref="A1:Y25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43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0</v>
      </c>
      <c r="C5" s="6" t="str">
        <f ca="1">IF(B5&gt;0,"(Reallocation Restriction)","")</f>
        <v/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552678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0</v>
      </c>
      <c r="I11" s="29">
        <v>69577</v>
      </c>
      <c r="J11" s="29">
        <v>45786</v>
      </c>
      <c r="K11" s="29">
        <v>0</v>
      </c>
      <c r="L11" s="29">
        <v>0</v>
      </c>
      <c r="M11" s="29">
        <v>0</v>
      </c>
      <c r="N11" s="28">
        <v>4859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25" si="0">SUM(P11:W11)</f>
        <v>0</v>
      </c>
      <c r="Y11" s="33">
        <f t="shared" ref="Y11:Y25" si="1">SUM(G11:N11)</f>
        <v>120222</v>
      </c>
    </row>
    <row r="12" spans="1:25" x14ac:dyDescent="0.3">
      <c r="A12" s="25" t="s">
        <v>44</v>
      </c>
      <c r="B12" s="25" t="s">
        <v>45</v>
      </c>
      <c r="C12" s="26" t="s">
        <v>46</v>
      </c>
      <c r="D12" s="26">
        <v>2025</v>
      </c>
      <c r="E12" s="26" t="s">
        <v>39</v>
      </c>
      <c r="F12" s="27" t="s">
        <v>40</v>
      </c>
      <c r="G12" s="28">
        <v>0</v>
      </c>
      <c r="H12" s="29">
        <v>0</v>
      </c>
      <c r="I12" s="29">
        <v>22272</v>
      </c>
      <c r="J12" s="29">
        <v>227000</v>
      </c>
      <c r="K12" s="29">
        <v>0</v>
      </c>
      <c r="L12" s="29">
        <v>0</v>
      </c>
      <c r="M12" s="29">
        <v>0</v>
      </c>
      <c r="N12" s="28">
        <v>21966</v>
      </c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271238</v>
      </c>
    </row>
    <row r="13" spans="1:25" x14ac:dyDescent="0.3">
      <c r="A13" s="25" t="s">
        <v>47</v>
      </c>
      <c r="B13" s="25" t="s">
        <v>48</v>
      </c>
      <c r="C13" s="26" t="s">
        <v>49</v>
      </c>
      <c r="D13" s="26">
        <v>2025</v>
      </c>
      <c r="E13" s="26" t="s">
        <v>39</v>
      </c>
      <c r="F13" s="27" t="s">
        <v>40</v>
      </c>
      <c r="G13" s="28">
        <v>0</v>
      </c>
      <c r="H13" s="29">
        <v>0</v>
      </c>
      <c r="I13" s="29">
        <v>9325</v>
      </c>
      <c r="J13" s="29">
        <v>8407</v>
      </c>
      <c r="K13" s="29">
        <v>0</v>
      </c>
      <c r="L13" s="29">
        <v>0</v>
      </c>
      <c r="M13" s="29">
        <v>0</v>
      </c>
      <c r="N13" s="28">
        <v>0</v>
      </c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17732</v>
      </c>
    </row>
    <row r="14" spans="1:25" x14ac:dyDescent="0.3">
      <c r="A14" s="25" t="s">
        <v>44</v>
      </c>
      <c r="B14" s="25" t="s">
        <v>50</v>
      </c>
      <c r="C14" s="26" t="s">
        <v>51</v>
      </c>
      <c r="D14" s="26">
        <v>2025</v>
      </c>
      <c r="E14" s="26" t="s">
        <v>39</v>
      </c>
      <c r="F14" s="27" t="s">
        <v>40</v>
      </c>
      <c r="G14" s="28">
        <v>0</v>
      </c>
      <c r="H14" s="29">
        <v>0</v>
      </c>
      <c r="I14" s="29">
        <v>14400</v>
      </c>
      <c r="J14" s="29">
        <v>85324</v>
      </c>
      <c r="K14" s="29">
        <v>0</v>
      </c>
      <c r="L14" s="29">
        <v>0</v>
      </c>
      <c r="M14" s="29">
        <v>0</v>
      </c>
      <c r="N14" s="28">
        <v>8860</v>
      </c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108584</v>
      </c>
    </row>
    <row r="15" spans="1:25" x14ac:dyDescent="0.3">
      <c r="A15" s="25" t="s">
        <v>47</v>
      </c>
      <c r="B15" s="25" t="s">
        <v>52</v>
      </c>
      <c r="C15" s="26" t="s">
        <v>53</v>
      </c>
      <c r="D15" s="26">
        <v>2025</v>
      </c>
      <c r="E15" s="26" t="s">
        <v>39</v>
      </c>
      <c r="F15" s="27" t="s">
        <v>40</v>
      </c>
      <c r="G15" s="28">
        <v>0</v>
      </c>
      <c r="H15" s="29">
        <v>0</v>
      </c>
      <c r="I15" s="29">
        <v>5188</v>
      </c>
      <c r="J15" s="29">
        <v>29714</v>
      </c>
      <c r="K15" s="29">
        <v>0</v>
      </c>
      <c r="L15" s="29">
        <v>0</v>
      </c>
      <c r="M15" s="29">
        <v>0</v>
      </c>
      <c r="N15" s="28">
        <v>0</v>
      </c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34902</v>
      </c>
    </row>
    <row r="16" spans="1:25" x14ac:dyDescent="0.3">
      <c r="A16" s="25"/>
      <c r="B16" s="25"/>
      <c r="C16" s="26"/>
      <c r="D16" s="26"/>
      <c r="E16" s="26"/>
      <c r="F16" s="27" t="s">
        <v>40</v>
      </c>
      <c r="G16" s="28"/>
      <c r="H16" s="29"/>
      <c r="I16" s="29"/>
      <c r="J16" s="29"/>
      <c r="K16" s="29"/>
      <c r="L16" s="29"/>
      <c r="M16" s="29"/>
      <c r="N16" s="28"/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0</v>
      </c>
    </row>
    <row r="17" spans="1:25" x14ac:dyDescent="0.3">
      <c r="A17" s="25"/>
      <c r="B17" s="25"/>
      <c r="C17" s="26"/>
      <c r="D17" s="26"/>
      <c r="E17" s="26"/>
      <c r="F17" s="27" t="s">
        <v>40</v>
      </c>
      <c r="G17" s="28"/>
      <c r="H17" s="29"/>
      <c r="I17" s="29"/>
      <c r="J17" s="29"/>
      <c r="K17" s="29"/>
      <c r="L17" s="29"/>
      <c r="M17" s="29"/>
      <c r="N17" s="28"/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0</v>
      </c>
    </row>
    <row r="18" spans="1:25" x14ac:dyDescent="0.3">
      <c r="A18" s="25"/>
      <c r="B18" s="25"/>
      <c r="C18" s="26"/>
      <c r="D18" s="26"/>
      <c r="E18" s="26"/>
      <c r="F18" s="27" t="s">
        <v>40</v>
      </c>
      <c r="G18" s="28"/>
      <c r="H18" s="29"/>
      <c r="I18" s="29"/>
      <c r="J18" s="29"/>
      <c r="K18" s="29"/>
      <c r="L18" s="29"/>
      <c r="M18" s="29"/>
      <c r="N18" s="28"/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0</v>
      </c>
    </row>
    <row r="19" spans="1:25" x14ac:dyDescent="0.3">
      <c r="A19" s="25"/>
      <c r="B19" s="25"/>
      <c r="C19" s="26"/>
      <c r="D19" s="26"/>
      <c r="E19" s="26"/>
      <c r="F19" s="27" t="s">
        <v>40</v>
      </c>
      <c r="G19" s="28"/>
      <c r="H19" s="29"/>
      <c r="I19" s="29"/>
      <c r="J19" s="29"/>
      <c r="K19" s="29"/>
      <c r="L19" s="29"/>
      <c r="M19" s="29"/>
      <c r="N19" s="28"/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0</v>
      </c>
    </row>
    <row r="20" spans="1:25" x14ac:dyDescent="0.3">
      <c r="A20" s="25"/>
      <c r="B20" s="25"/>
      <c r="C20" s="26"/>
      <c r="D20" s="26"/>
      <c r="E20" s="26"/>
      <c r="F20" s="27" t="s">
        <v>40</v>
      </c>
      <c r="G20" s="28"/>
      <c r="H20" s="29"/>
      <c r="I20" s="29"/>
      <c r="J20" s="29"/>
      <c r="K20" s="29"/>
      <c r="L20" s="29"/>
      <c r="M20" s="29"/>
      <c r="N20" s="28"/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0</v>
      </c>
    </row>
    <row r="21" spans="1:25" x14ac:dyDescent="0.3">
      <c r="A21" s="25"/>
      <c r="B21" s="25"/>
      <c r="C21" s="26"/>
      <c r="D21" s="26"/>
      <c r="E21" s="26"/>
      <c r="F21" s="27" t="s">
        <v>40</v>
      </c>
      <c r="G21" s="28"/>
      <c r="H21" s="29"/>
      <c r="I21" s="29"/>
      <c r="J21" s="29"/>
      <c r="K21" s="29"/>
      <c r="L21" s="29"/>
      <c r="M21" s="29"/>
      <c r="N21" s="28"/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40</v>
      </c>
      <c r="G22" s="28"/>
      <c r="H22" s="29"/>
      <c r="I22" s="29"/>
      <c r="J22" s="29"/>
      <c r="K22" s="29"/>
      <c r="L22" s="29"/>
      <c r="M22" s="29"/>
      <c r="N22" s="28"/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40</v>
      </c>
      <c r="G23" s="28"/>
      <c r="H23" s="29"/>
      <c r="I23" s="29"/>
      <c r="J23" s="29"/>
      <c r="K23" s="29"/>
      <c r="L23" s="29"/>
      <c r="M23" s="29"/>
      <c r="N23" s="28"/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40</v>
      </c>
      <c r="G24" s="28"/>
      <c r="H24" s="29"/>
      <c r="I24" s="29"/>
      <c r="J24" s="29"/>
      <c r="K24" s="29"/>
      <c r="L24" s="29"/>
      <c r="M24" s="29"/>
      <c r="N24" s="28"/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40</v>
      </c>
      <c r="G25" s="28"/>
      <c r="H25" s="29"/>
      <c r="I25" s="29"/>
      <c r="J25" s="29"/>
      <c r="K25" s="29"/>
      <c r="L25" s="29"/>
      <c r="M25" s="29"/>
      <c r="N25" s="28"/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0</v>
      </c>
    </row>
  </sheetData>
  <autoFilter ref="A10:Y10" xr:uid="{DBFDFF92-3C92-4A14-BE8C-88EDDCD39192}"/>
  <conditionalFormatting sqref="D11:D25">
    <cfRule type="expression" dxfId="2" priority="1">
      <formula>OR($D11&gt;2025,AND($D11&lt;2025,$D11&lt;&gt;""))</formula>
    </cfRule>
  </conditionalFormatting>
  <conditionalFormatting sqref="Y11:Y25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25" xr:uid="{8BFBE27E-0A7E-4311-9972-9EEDA07FAD82}">
      <formula1>"FMR, Actual Rent"</formula1>
    </dataValidation>
    <dataValidation type="list" allowBlank="1" showInputMessage="1" showErrorMessage="1" sqref="F11:F25" xr:uid="{7FE4B310-9AEF-4F0B-9DCF-042071719AF9}">
      <formula1>"DV, YHDP"</formula1>
    </dataValidation>
    <dataValidation type="list" allowBlank="1" showInputMessage="1" showErrorMessage="1" sqref="E11:E25" xr:uid="{B5E6FBAD-8236-4180-93FC-CEE1BC454263}">
      <formula1>"PH, TH, Joint TH &amp; PH-RRH, HMIS, SSO, TRA, PRA, SRA, S+C/SRO"</formula1>
    </dataValidation>
    <dataValidation allowBlank="1" showErrorMessage="1" sqref="A10:Y10" xr:uid="{0FCD9C7F-96B8-4714-9708-0BCCF7E2590D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2024-08-01T18:27:45Z</dcterms:created>
  <dcterms:modified xsi:type="dcterms:W3CDTF">2024-08-01T18:52:48Z</dcterms:modified>
</cp:coreProperties>
</file>