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600\"/>
    </mc:Choice>
  </mc:AlternateContent>
  <xr:revisionPtr revIDLastSave="0" documentId="13_ncr:1_{15365306-86F9-49ED-AF60-F5C29C5EA03C}" xr6:coauthVersionLast="47" xr6:coauthVersionMax="47" xr10:uidLastSave="{00000000-0000-0000-0000-000000000000}"/>
  <bookViews>
    <workbookView xWindow="10440" yWindow="5808" windowWidth="29436" windowHeight="16176" xr2:uid="{65BB615E-E95B-4A01-A498-1E7C3433D33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1" l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5" i="1" s="1"/>
  <c r="C5" i="1" s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<sst xmlns="http://schemas.openxmlformats.org/spreadsheetml/2006/main" count="133" uniqueCount="87">
  <si>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</si>
  <si>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</si>
  <si>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</si>
  <si>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</si>
  <si>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</si>
  <si>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</si>
  <si>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</si>
  <si>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</si>
  <si>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</si>
  <si>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</si>
  <si>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</si>
  <si>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</si>
  <si>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</si>
  <si>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</si>
  <si>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</si>
  <si>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</si>
  <si>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</si>
  <si>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</si>
  <si>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</si>
  <si>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</si>
  <si>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</si>
  <si>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</si>
  <si>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</si>
  <si>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</si>
  <si>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</si>
  <si>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</si>
  <si>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</si>
  <si>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</si>
  <si>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</si>
  <si>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</si>
  <si>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</si>
  <si>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</si>
  <si>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</si>
  <si>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</si>
  <si>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</si>
  <si>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CA-603</t>
  </si>
  <si>
    <t>County of Santa Barbara</t>
  </si>
  <si>
    <t>HMIS Consolidation Renewal 2023</t>
  </si>
  <si>
    <t>CA0598L9D032316</t>
  </si>
  <si>
    <t/>
  </si>
  <si>
    <t>Los Angeles</t>
  </si>
  <si>
    <t>Santa Maria/Santa Barbara County CoC</t>
  </si>
  <si>
    <t>PATH</t>
  </si>
  <si>
    <t>PATH Santa Barbara PH-PSH</t>
  </si>
  <si>
    <t>CA0603L9D032316</t>
  </si>
  <si>
    <t>PH</t>
  </si>
  <si>
    <t>FMR</t>
  </si>
  <si>
    <t>PSH</t>
  </si>
  <si>
    <t>Housing Authority of the City of Santa Barbara</t>
  </si>
  <si>
    <t>Shelter Plus Care PRA for Artisan and Bradley Consolidation</t>
  </si>
  <si>
    <t>CA1004L9D032309</t>
  </si>
  <si>
    <t>Good Samaritan Shelter</t>
  </si>
  <si>
    <t>Rapid ReHousing Consolidated 2023</t>
  </si>
  <si>
    <t>CA1515L9D032308</t>
  </si>
  <si>
    <t>Coordinated Entry Renewal 2023</t>
  </si>
  <si>
    <t>CA1700L9D032306</t>
  </si>
  <si>
    <t>SSO</t>
  </si>
  <si>
    <t>NBCC</t>
  </si>
  <si>
    <t>New Beginnings RRH 2023</t>
  </si>
  <si>
    <t>CA1702L9D032306</t>
  </si>
  <si>
    <t>Marks House Transitional Housing &amp; RRH Project 2023</t>
  </si>
  <si>
    <t>CA1798L9D032305</t>
  </si>
  <si>
    <t>Joint TH &amp; PH-RRH</t>
  </si>
  <si>
    <t>Oak Street 2023</t>
  </si>
  <si>
    <t>CA2040L9D032302</t>
  </si>
  <si>
    <t>Domestic Violence Solutions for Santa Barbara County</t>
  </si>
  <si>
    <t>New Scattered Site Housing 2023</t>
  </si>
  <si>
    <t>CA2175D9D032301</t>
  </si>
  <si>
    <t>DV</t>
  </si>
  <si>
    <t>CHANNEL ISLANDS YOUNG MEN'S CHRISTIAN AS</t>
  </si>
  <si>
    <t>CIYMCA Drop in Center Expansion</t>
  </si>
  <si>
    <t>CA2220Y9D032100</t>
  </si>
  <si>
    <t>YHDP</t>
  </si>
  <si>
    <t>FIGHTING BACK SANTA MARIA</t>
  </si>
  <si>
    <t>Permanent Supportive Housing</t>
  </si>
  <si>
    <t>CA2221Y9D032100</t>
  </si>
  <si>
    <t>Supportive Services Only</t>
  </si>
  <si>
    <t>CA2222Y9D032100</t>
  </si>
  <si>
    <t>ROSE GARDEN VILLAGE 2</t>
  </si>
  <si>
    <t>Thrive House, a Foundation House of The Turner Foundation</t>
  </si>
  <si>
    <t>CA2223Y9D032100</t>
  </si>
  <si>
    <t>TH</t>
  </si>
  <si>
    <t>CO OF SANTA BARBARA CONSORTIUM</t>
  </si>
  <si>
    <t>Connecting to Housing - County YHDP</t>
  </si>
  <si>
    <t>CA2224Y9D032100</t>
  </si>
  <si>
    <t>Buena Tierra HASBARCO PSH</t>
  </si>
  <si>
    <t>CA2292L9D032300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</si>
</sst>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0A03-6330-4394-B07F-5003A3BCB85F}">
  <sheetPr codeName="Sheet50">
    <pageSetUpPr fitToPage="1"/>
  </sheetPr>
  <dimension ref="A1:DF3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203376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2176880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4942192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157995</v>
      </c>
      <c r="L11" s="29">
        <v>0</v>
      </c>
      <c r="M11" s="29">
        <v>0</v>
      </c>
      <c r="N11" s="28">
        <v>11055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5" si="0">SUM(P11:W11)</f>
        <v>0</v>
      </c>
      <c r="Y11" s="33">
        <f t="shared" ref="Y11:Y35" si="1">SUM(G11:N11)</f>
        <v>169050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750648</v>
      </c>
      <c r="I12" s="29">
        <v>369274</v>
      </c>
      <c r="J12" s="29">
        <v>0</v>
      </c>
      <c r="K12" s="29">
        <v>0</v>
      </c>
      <c r="L12" s="29">
        <v>0</v>
      </c>
      <c r="M12" s="29">
        <v>0</v>
      </c>
      <c r="N12" s="28">
        <v>94602</v>
      </c>
      <c r="O12" s="30" t="s">
        <v>46</v>
      </c>
      <c r="P12" s="31">
        <v>0</v>
      </c>
      <c r="Q12" s="31">
        <v>0</v>
      </c>
      <c r="R12" s="31">
        <v>13</v>
      </c>
      <c r="S12" s="31">
        <v>12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25</v>
      </c>
      <c r="Y12" s="33">
        <f t="shared" si="1"/>
        <v>1214524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146880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5359</v>
      </c>
      <c r="O13" s="30" t="s">
        <v>46</v>
      </c>
      <c r="P13" s="31">
        <v>0</v>
      </c>
      <c r="Q13" s="31">
        <v>6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6</v>
      </c>
      <c r="Y13" s="33">
        <f t="shared" si="1"/>
        <v>152239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151092</v>
      </c>
      <c r="I14" s="29">
        <v>47977</v>
      </c>
      <c r="J14" s="29">
        <v>0</v>
      </c>
      <c r="K14" s="29">
        <v>0</v>
      </c>
      <c r="L14" s="29">
        <v>0</v>
      </c>
      <c r="M14" s="29">
        <v>0</v>
      </c>
      <c r="N14" s="28">
        <v>13783</v>
      </c>
      <c r="O14" s="30" t="s">
        <v>46</v>
      </c>
      <c r="P14" s="31">
        <v>3</v>
      </c>
      <c r="Q14" s="31">
        <v>0</v>
      </c>
      <c r="R14" s="31">
        <v>0</v>
      </c>
      <c r="S14" s="31">
        <v>3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6</v>
      </c>
      <c r="Y14" s="33">
        <f t="shared" si="1"/>
        <v>212852</v>
      </c>
    </row>
    <row r="15" spans="1:25" x14ac:dyDescent="0.3">
      <c r="A15" s="25" t="s">
        <v>36</v>
      </c>
      <c r="B15" s="25" t="s">
        <v>54</v>
      </c>
      <c r="C15" s="26" t="s">
        <v>55</v>
      </c>
      <c r="D15" s="26">
        <v>2025</v>
      </c>
      <c r="E15" s="26" t="s">
        <v>56</v>
      </c>
      <c r="F15" s="27" t="s">
        <v>39</v>
      </c>
      <c r="G15" s="28">
        <v>0</v>
      </c>
      <c r="H15" s="29">
        <v>0</v>
      </c>
      <c r="I15" s="29">
        <v>118875</v>
      </c>
      <c r="J15" s="29">
        <v>0</v>
      </c>
      <c r="K15" s="29">
        <v>0</v>
      </c>
      <c r="L15" s="29">
        <v>0</v>
      </c>
      <c r="M15" s="29">
        <v>0</v>
      </c>
      <c r="N15" s="28">
        <v>11800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130675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45</v>
      </c>
      <c r="F16" s="27" t="s">
        <v>39</v>
      </c>
      <c r="G16" s="28">
        <v>0</v>
      </c>
      <c r="H16" s="29">
        <v>61200</v>
      </c>
      <c r="I16" s="29">
        <v>153101</v>
      </c>
      <c r="J16" s="29">
        <v>0</v>
      </c>
      <c r="K16" s="29">
        <v>0</v>
      </c>
      <c r="L16" s="29">
        <v>0</v>
      </c>
      <c r="M16" s="29">
        <v>0</v>
      </c>
      <c r="N16" s="28">
        <v>19187</v>
      </c>
      <c r="O16" s="30" t="s">
        <v>46</v>
      </c>
      <c r="P16" s="31">
        <v>2</v>
      </c>
      <c r="Q16" s="31">
        <v>1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3</v>
      </c>
      <c r="Y16" s="33">
        <f t="shared" si="1"/>
        <v>233488</v>
      </c>
    </row>
    <row r="17" spans="1:25" x14ac:dyDescent="0.3">
      <c r="A17" s="25" t="s">
        <v>51</v>
      </c>
      <c r="B17" s="25" t="s">
        <v>60</v>
      </c>
      <c r="C17" s="26" t="s">
        <v>61</v>
      </c>
      <c r="D17" s="26">
        <v>2025</v>
      </c>
      <c r="E17" s="26" t="s">
        <v>62</v>
      </c>
      <c r="F17" s="27" t="s">
        <v>39</v>
      </c>
      <c r="G17" s="28">
        <v>0</v>
      </c>
      <c r="H17" s="29">
        <v>96012</v>
      </c>
      <c r="I17" s="29">
        <v>20233</v>
      </c>
      <c r="J17" s="29">
        <v>15755</v>
      </c>
      <c r="K17" s="29">
        <v>0</v>
      </c>
      <c r="L17" s="29">
        <v>0</v>
      </c>
      <c r="M17" s="29">
        <v>0</v>
      </c>
      <c r="N17" s="28">
        <v>9197</v>
      </c>
      <c r="O17" s="30" t="s">
        <v>46</v>
      </c>
      <c r="P17" s="31">
        <v>0</v>
      </c>
      <c r="Q17" s="31">
        <v>0</v>
      </c>
      <c r="R17" s="31">
        <v>0</v>
      </c>
      <c r="S17" s="31">
        <v>3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3</v>
      </c>
      <c r="Y17" s="33">
        <f t="shared" si="1"/>
        <v>141197</v>
      </c>
    </row>
    <row r="18" spans="1:25" x14ac:dyDescent="0.3">
      <c r="A18" s="25" t="s">
        <v>51</v>
      </c>
      <c r="B18" s="25" t="s">
        <v>63</v>
      </c>
      <c r="C18" s="26" t="s">
        <v>64</v>
      </c>
      <c r="D18" s="26">
        <v>2025</v>
      </c>
      <c r="E18" s="26" t="s">
        <v>62</v>
      </c>
      <c r="F18" s="27" t="s">
        <v>39</v>
      </c>
      <c r="G18" s="28">
        <v>0</v>
      </c>
      <c r="H18" s="29">
        <v>61200</v>
      </c>
      <c r="I18" s="29">
        <v>47132</v>
      </c>
      <c r="J18" s="29">
        <v>5860</v>
      </c>
      <c r="K18" s="29">
        <v>0</v>
      </c>
      <c r="L18" s="29">
        <v>0</v>
      </c>
      <c r="M18" s="29">
        <v>0</v>
      </c>
      <c r="N18" s="28">
        <v>10483</v>
      </c>
      <c r="O18" s="30" t="s">
        <v>46</v>
      </c>
      <c r="P18" s="31">
        <v>2</v>
      </c>
      <c r="Q18" s="31">
        <v>1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3</v>
      </c>
      <c r="Y18" s="33">
        <f t="shared" si="1"/>
        <v>124675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45</v>
      </c>
      <c r="F19" s="27" t="s">
        <v>68</v>
      </c>
      <c r="G19" s="28">
        <v>0</v>
      </c>
      <c r="H19" s="29">
        <v>96012</v>
      </c>
      <c r="I19" s="29">
        <v>107364</v>
      </c>
      <c r="J19" s="29">
        <v>0</v>
      </c>
      <c r="K19" s="29">
        <v>0</v>
      </c>
      <c r="L19" s="29">
        <v>0</v>
      </c>
      <c r="M19" s="29">
        <v>0</v>
      </c>
      <c r="N19" s="28">
        <v>0</v>
      </c>
      <c r="O19" s="30" t="s">
        <v>46</v>
      </c>
      <c r="P19" s="31">
        <v>0</v>
      </c>
      <c r="Q19" s="31">
        <v>0</v>
      </c>
      <c r="R19" s="31">
        <v>0</v>
      </c>
      <c r="S19" s="31">
        <v>3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3</v>
      </c>
      <c r="Y19" s="33">
        <f t="shared" si="1"/>
        <v>203376</v>
      </c>
    </row>
    <row r="20" spans="1:25" x14ac:dyDescent="0.3">
      <c r="A20" s="25" t="s">
        <v>69</v>
      </c>
      <c r="B20" s="25" t="s">
        <v>70</v>
      </c>
      <c r="C20" s="26" t="s">
        <v>71</v>
      </c>
      <c r="D20" s="26">
        <v>2025</v>
      </c>
      <c r="E20" s="26" t="s">
        <v>56</v>
      </c>
      <c r="F20" s="27" t="s">
        <v>72</v>
      </c>
      <c r="G20" s="28">
        <v>0</v>
      </c>
      <c r="H20" s="29">
        <v>0</v>
      </c>
      <c r="I20" s="29">
        <v>221435</v>
      </c>
      <c r="J20" s="29">
        <v>0</v>
      </c>
      <c r="K20" s="29">
        <v>0</v>
      </c>
      <c r="L20" s="29">
        <v>0</v>
      </c>
      <c r="M20" s="29">
        <v>0</v>
      </c>
      <c r="N20" s="28">
        <v>22143.5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243578.5</v>
      </c>
    </row>
    <row r="21" spans="1:25" x14ac:dyDescent="0.3">
      <c r="A21" s="25" t="s">
        <v>73</v>
      </c>
      <c r="B21" s="25" t="s">
        <v>74</v>
      </c>
      <c r="C21" s="26" t="s">
        <v>75</v>
      </c>
      <c r="D21" s="26">
        <v>2025</v>
      </c>
      <c r="E21" s="26" t="s">
        <v>47</v>
      </c>
      <c r="F21" s="27" t="s">
        <v>72</v>
      </c>
      <c r="G21" s="28">
        <v>0</v>
      </c>
      <c r="H21" s="29">
        <v>252240</v>
      </c>
      <c r="I21" s="29">
        <v>338907</v>
      </c>
      <c r="J21" s="29">
        <v>0</v>
      </c>
      <c r="K21" s="29">
        <v>0</v>
      </c>
      <c r="L21" s="29">
        <v>0</v>
      </c>
      <c r="M21" s="29">
        <v>0</v>
      </c>
      <c r="N21" s="28">
        <v>48079</v>
      </c>
      <c r="O21" s="30" t="s">
        <v>46</v>
      </c>
      <c r="P21" s="31"/>
      <c r="Q21" s="31">
        <v>8</v>
      </c>
      <c r="R21" s="31">
        <v>2</v>
      </c>
      <c r="S21" s="31"/>
      <c r="T21" s="31"/>
      <c r="U21" s="31"/>
      <c r="V21" s="31"/>
      <c r="W21" s="31"/>
      <c r="X21" s="32">
        <f t="shared" si="0"/>
        <v>10</v>
      </c>
      <c r="Y21" s="33">
        <f t="shared" si="1"/>
        <v>639226</v>
      </c>
    </row>
    <row r="22" spans="1:25" x14ac:dyDescent="0.3">
      <c r="A22" s="25" t="s">
        <v>73</v>
      </c>
      <c r="B22" s="25" t="s">
        <v>76</v>
      </c>
      <c r="C22" s="26" t="s">
        <v>77</v>
      </c>
      <c r="D22" s="26">
        <v>2025</v>
      </c>
      <c r="E22" s="26" t="s">
        <v>56</v>
      </c>
      <c r="F22" s="27" t="s">
        <v>72</v>
      </c>
      <c r="G22" s="28">
        <v>48504</v>
      </c>
      <c r="H22" s="29">
        <v>0</v>
      </c>
      <c r="I22" s="29">
        <v>280145</v>
      </c>
      <c r="J22" s="29">
        <v>0</v>
      </c>
      <c r="K22" s="29">
        <v>0</v>
      </c>
      <c r="L22" s="29">
        <v>0</v>
      </c>
      <c r="M22" s="29">
        <v>0</v>
      </c>
      <c r="N22" s="28">
        <v>32859.5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361508.5</v>
      </c>
    </row>
    <row r="23" spans="1:25" x14ac:dyDescent="0.3">
      <c r="A23" s="25" t="s">
        <v>78</v>
      </c>
      <c r="B23" s="25" t="s">
        <v>79</v>
      </c>
      <c r="C23" s="26" t="s">
        <v>80</v>
      </c>
      <c r="D23" s="26">
        <v>2025</v>
      </c>
      <c r="E23" s="26" t="s">
        <v>81</v>
      </c>
      <c r="F23" s="27" t="s">
        <v>72</v>
      </c>
      <c r="G23" s="28">
        <v>214441.5</v>
      </c>
      <c r="H23" s="29">
        <v>0</v>
      </c>
      <c r="I23" s="29">
        <v>241611.5</v>
      </c>
      <c r="J23" s="29">
        <v>73600</v>
      </c>
      <c r="K23" s="29">
        <v>0</v>
      </c>
      <c r="L23" s="29">
        <v>0</v>
      </c>
      <c r="M23" s="29">
        <v>0</v>
      </c>
      <c r="N23" s="28">
        <v>52965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582618</v>
      </c>
    </row>
    <row r="24" spans="1:25" x14ac:dyDescent="0.3">
      <c r="A24" s="25" t="s">
        <v>82</v>
      </c>
      <c r="B24" s="25" t="s">
        <v>83</v>
      </c>
      <c r="C24" s="26" t="s">
        <v>84</v>
      </c>
      <c r="D24" s="26">
        <v>2025</v>
      </c>
      <c r="E24" s="26" t="s">
        <v>47</v>
      </c>
      <c r="F24" s="27" t="s">
        <v>72</v>
      </c>
      <c r="G24" s="28">
        <v>0</v>
      </c>
      <c r="H24" s="29">
        <v>210804</v>
      </c>
      <c r="I24" s="29">
        <v>110000</v>
      </c>
      <c r="J24" s="29">
        <v>0</v>
      </c>
      <c r="K24" s="29">
        <v>6000</v>
      </c>
      <c r="L24" s="29">
        <v>0</v>
      </c>
      <c r="M24" s="29">
        <v>0</v>
      </c>
      <c r="N24" s="28">
        <v>23145</v>
      </c>
      <c r="O24" s="30" t="s">
        <v>46</v>
      </c>
      <c r="P24" s="31"/>
      <c r="Q24" s="31">
        <v>5</v>
      </c>
      <c r="R24" s="31">
        <v>2</v>
      </c>
      <c r="S24" s="31">
        <v>1</v>
      </c>
      <c r="T24" s="31"/>
      <c r="U24" s="31"/>
      <c r="V24" s="31"/>
      <c r="W24" s="31"/>
      <c r="X24" s="32">
        <f t="shared" si="0"/>
        <v>8</v>
      </c>
      <c r="Y24" s="33">
        <f t="shared" si="1"/>
        <v>349949</v>
      </c>
    </row>
    <row r="25" spans="1:25" x14ac:dyDescent="0.3">
      <c r="A25" s="25" t="s">
        <v>51</v>
      </c>
      <c r="B25" s="25" t="s">
        <v>85</v>
      </c>
      <c r="C25" s="26" t="s">
        <v>86</v>
      </c>
      <c r="D25" s="26">
        <v>2025</v>
      </c>
      <c r="E25" s="26" t="s">
        <v>45</v>
      </c>
      <c r="F25" s="27" t="s">
        <v>39</v>
      </c>
      <c r="G25" s="28">
        <v>0</v>
      </c>
      <c r="H25" s="29">
        <v>0</v>
      </c>
      <c r="I25" s="29">
        <v>166745</v>
      </c>
      <c r="J25" s="29">
        <v>0</v>
      </c>
      <c r="K25" s="29">
        <v>0</v>
      </c>
      <c r="L25" s="29">
        <v>0</v>
      </c>
      <c r="M25" s="29">
        <v>0</v>
      </c>
      <c r="N25" s="28">
        <v>16491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183236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</sheetData>
  <autoFilter ref="A10:Y10" xr:uid="{218C0A03-6330-4394-B07F-5003A3BCB85F}"/>
  <conditionalFormatting sqref="D11:D35">
    <cfRule type="expression" dxfId="2" priority="1">
      <formula>OR($D11&gt;2025,AND($D11&lt;2025,$D11&lt;&gt;""))</formula>
    </cfRule>
  </conditionalFormatting>
  <conditionalFormatting sqref="Y11:Y3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5" xr:uid="{7B434EB1-8777-44A7-BBC0-30419B5A47FF}">
      <formula1>"DV, YHDP"</formula1>
    </dataValidation>
    <dataValidation type="list" allowBlank="1" showInputMessage="1" showErrorMessage="1" sqref="O11:O35" xr:uid="{E2087E92-F407-493D-9B1C-CC5FE9913D16}">
      <formula1>"FMR, Actual Rent"</formula1>
    </dataValidation>
    <dataValidation type="list" allowBlank="1" showInputMessage="1" showErrorMessage="1" sqref="E11:E35" xr:uid="{2BAE5116-3189-452D-B496-959371BED17E}">
      <formula1>"PH, TH, Joint TH &amp; PH-RRH, HMIS, SSO, TRA, PRA, SRA, S+C/SRO"</formula1>
    </dataValidation>
    <dataValidation allowBlank="1" showErrorMessage="1" sqref="A10:Y10" xr:uid="{1B464EA2-7932-4889-B01E-C0E524FE69CC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2024-06-13T16:12:34Z</dcterms:created>
  <dcterms:modified xsi:type="dcterms:W3CDTF">2024-06-13T19:42:31Z</dcterms:modified>
</cp:coreProperties>
</file>