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500\"/>
    </mc:Choice>
  </mc:AlternateContent>
  <xr:revisionPtr revIDLastSave="0" documentId="13_ncr:1_{165B409B-CFB4-4A5F-9A89-1DB6A9206B56}" xr6:coauthVersionLast="47" xr6:coauthVersionMax="47" xr10:uidLastSave="{00000000-0000-0000-0000-000000000000}"/>
  <bookViews>
    <workbookView xWindow="10440" yWindow="5808" windowWidth="29436" windowHeight="16176" xr2:uid="{E41035CA-D540-4F76-B751-BC4E06961E67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3" i="1" l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B5" i="1" s="1"/>
  <c r="C5" i="1" s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<sst xmlns="http://schemas.openxmlformats.org/spreadsheetml/2006/main" count="66" uniqueCount="53">
  <si>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</si>
  <si>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</si>
  <si>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</si>
  <si>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</si>
  <si>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</si>
  <si>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</si>
  <si>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</si>
  <si>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</si>
  <si>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</si>
  <si>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</si>
  <si>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</si>
  <si>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</si>
  <si>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</si>
  <si>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</si>
  <si>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</si>
  <si>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</si>
  <si>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</si>
  <si>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</si>
  <si>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</si>
  <si>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</si>
  <si>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</si>
  <si>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</si>
  <si>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</si>
  <si>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</si>
  <si>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</si>
  <si>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</si>
  <si>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</si>
  <si>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</si>
  <si>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</si>
  <si>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</si>
  <si>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</si>
  <si>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</si>
  <si>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</si>
  <si>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</si>
  <si>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</si>
  <si>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CA-521</t>
  </si>
  <si>
    <t>Yolo Community Care Continuum</t>
  </si>
  <si>
    <t>SHP 2023</t>
  </si>
  <si>
    <t>CA0308L9T212316</t>
  </si>
  <si>
    <t>PH</t>
  </si>
  <si>
    <t/>
  </si>
  <si>
    <t>San Francisco</t>
  </si>
  <si>
    <t>Davis, Woodland/Yolo County CoC</t>
  </si>
  <si>
    <t>Yolo County Homeless and Poverty Action Coalition</t>
  </si>
  <si>
    <t>City of Woodland</t>
  </si>
  <si>
    <t>Reallocation PSH 2023</t>
  </si>
  <si>
    <t>CA1423L9T212308</t>
  </si>
  <si>
    <t>Actual Rent</t>
  </si>
  <si>
    <t>Empower Yolo, Inc</t>
  </si>
  <si>
    <t>DV Bonus Empower Yolo</t>
  </si>
  <si>
    <t>CA2151D9T212301</t>
  </si>
  <si>
    <t>DV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</si>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</sst>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1E263-62D3-4CE3-8FFD-CFCED2357667}">
  <sheetPr codeName="Sheet40">
    <pageSetUpPr fitToPage="1"/>
  </sheetPr>
  <dimension ref="A1:DF2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69454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569611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110904</v>
      </c>
      <c r="H11" s="29">
        <v>0</v>
      </c>
      <c r="I11" s="29">
        <v>39634</v>
      </c>
      <c r="J11" s="29">
        <v>15070</v>
      </c>
      <c r="K11" s="29">
        <v>200</v>
      </c>
      <c r="L11" s="29">
        <v>0</v>
      </c>
      <c r="M11" s="29">
        <v>0</v>
      </c>
      <c r="N11" s="28">
        <v>156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3" si="0">SUM(P11:W11)</f>
        <v>0</v>
      </c>
      <c r="Y11" s="33">
        <f t="shared" ref="Y11:Y23" si="1">SUM(G11:N11)</f>
        <v>165964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188544</v>
      </c>
      <c r="I12" s="29">
        <v>50205</v>
      </c>
      <c r="J12" s="29">
        <v>93500</v>
      </c>
      <c r="K12" s="29">
        <v>0</v>
      </c>
      <c r="L12" s="29">
        <v>0</v>
      </c>
      <c r="M12" s="29">
        <v>0</v>
      </c>
      <c r="N12" s="28">
        <v>1944</v>
      </c>
      <c r="O12" s="30" t="s">
        <v>47</v>
      </c>
      <c r="P12" s="31">
        <v>0</v>
      </c>
      <c r="Q12" s="31">
        <v>0</v>
      </c>
      <c r="R12" s="31">
        <v>8</v>
      </c>
      <c r="S12" s="31">
        <v>7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15</v>
      </c>
      <c r="Y12" s="33">
        <f t="shared" si="1"/>
        <v>334193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51</v>
      </c>
      <c r="G13" s="28">
        <v>0</v>
      </c>
      <c r="H13" s="29">
        <v>66636</v>
      </c>
      <c r="I13" s="29">
        <v>2224</v>
      </c>
      <c r="J13" s="29">
        <v>0</v>
      </c>
      <c r="K13" s="29">
        <v>0</v>
      </c>
      <c r="L13" s="29">
        <v>0</v>
      </c>
      <c r="M13" s="29">
        <v>0</v>
      </c>
      <c r="N13" s="28">
        <v>594</v>
      </c>
      <c r="O13" s="30" t="s">
        <v>52</v>
      </c>
      <c r="P13" s="31">
        <v>0</v>
      </c>
      <c r="Q13" s="31">
        <v>0</v>
      </c>
      <c r="R13" s="31">
        <v>0</v>
      </c>
      <c r="S13" s="31">
        <v>3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3</v>
      </c>
      <c r="Y13" s="33">
        <f t="shared" si="1"/>
        <v>69454</v>
      </c>
    </row>
    <row r="14" spans="1:25" x14ac:dyDescent="0.3">
      <c r="A14" s="25"/>
      <c r="B14" s="25"/>
      <c r="C14" s="26"/>
      <c r="D14" s="26"/>
      <c r="E14" s="26"/>
      <c r="F14" s="27" t="s">
        <v>40</v>
      </c>
      <c r="G14" s="28"/>
      <c r="H14" s="29"/>
      <c r="I14" s="29"/>
      <c r="J14" s="29"/>
      <c r="K14" s="29"/>
      <c r="L14" s="29"/>
      <c r="M14" s="29"/>
      <c r="N14" s="28"/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0</v>
      </c>
    </row>
    <row r="15" spans="1:25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</sheetData>
  <autoFilter ref="A10:Y10" xr:uid="{9861E263-62D3-4CE3-8FFD-CFCED2357667}"/>
  <conditionalFormatting sqref="D11:D23">
    <cfRule type="expression" dxfId="2" priority="1">
      <formula>OR($D11&gt;2025,AND($D11&lt;2025,$D11&lt;&gt;""))</formula>
    </cfRule>
  </conditionalFormatting>
  <conditionalFormatting sqref="Y11:Y2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3" xr:uid="{548D05EE-AC0E-44F2-AA92-DF06CECCFBEA}">
      <formula1>"DV, YHDP"</formula1>
    </dataValidation>
    <dataValidation type="list" allowBlank="1" showInputMessage="1" showErrorMessage="1" sqref="O11:O23" xr:uid="{386B8058-8AB8-4ECF-87AF-0A937F537FB6}">
      <formula1>"FMR, Actual Rent"</formula1>
    </dataValidation>
    <dataValidation type="list" allowBlank="1" showInputMessage="1" showErrorMessage="1" sqref="E11:E23" xr:uid="{059D34FB-3E24-494E-83E3-87F3572A7A7B}">
      <formula1>"PH, TH, Joint TH &amp; PH-RRH, HMIS, SSO, TRA, PRA, SRA, S+C/SRO"</formula1>
    </dataValidation>
    <dataValidation allowBlank="1" showErrorMessage="1" sqref="A10:Y10" xr:uid="{86416763-E85C-4F94-B071-C1D2BEA67863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2024-06-13T16:13:14Z</dcterms:created>
  <dcterms:modified xsi:type="dcterms:W3CDTF">2024-06-13T19:41:16Z</dcterms:modified>
</cp:coreProperties>
</file>