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8F38745C-E684-467A-854C-D231D2950A5E}" xr6:coauthVersionLast="47" xr6:coauthVersionMax="47" xr10:uidLastSave="{00000000-0000-0000-0000-000000000000}"/>
  <bookViews>
    <workbookView xWindow="2688" yWindow="2688" windowWidth="23220" windowHeight="12720" xr2:uid="{295B59D7-34AB-4CD7-A95B-050C652773E9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0" i="1" l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B5" i="1" s="1"/>
  <c r="C5" i="1" s="1"/>
  <c r="X19" i="1"/>
  <c r="Y18" i="1"/>
  <c r="X18" i="1"/>
  <c r="Y17" i="1"/>
  <c r="X17" i="1"/>
  <c r="Y16" i="1"/>
  <c r="X16" i="1"/>
  <c r="Y15" i="1"/>
  <c r="X15" i="1"/>
  <c r="Y14" i="1"/>
  <c r="X14" i="1"/>
  <c r="Y13" i="1"/>
  <c r="B7" i="1" s="1"/>
  <c r="X13" i="1"/>
  <c r="Y12" i="1"/>
  <c r="X12" i="1"/>
  <c r="Y11" i="1"/>
  <c r="X11" i="1"/>
  <c r="B6" i="1"/>
  <c r="C6" i="1" s="1"/>
</calcChain>
</file>

<file path=xl/sharedStrings.xml><?xml version="1.0" encoding="utf-8"?>
<sst xmlns="http://schemas.openxmlformats.org/spreadsheetml/2006/main" count="104" uniqueCount="70">
  <si>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</si>
  <si>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</si>
  <si>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</si>
  <si>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</si>
  <si>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</si>
  <si>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</si>
  <si>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</si>
  <si>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</si>
  <si>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</si>
  <si>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</si>
  <si>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</si>
  <si>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</si>
  <si>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</si>
  <si>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</si>
  <si>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</si>
  <si>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</si>
  <si>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</si>
  <si>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</si>
  <si>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</si>
  <si>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</si>
  <si>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</si>
  <si>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</si>
  <si>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</si>
  <si>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</si>
  <si>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</si>
  <si>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</si>
  <si>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</si>
  <si>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</si>
  <si>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</si>
  <si>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</si>
  <si>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</si>
  <si>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</si>
  <si>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</si>
  <si>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</si>
  <si>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</si>
  <si>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CA-507</t>
  </si>
  <si>
    <t>Homeward Bound of Marin</t>
  </si>
  <si>
    <t>Palm Court</t>
  </si>
  <si>
    <t>CA0218L9T072316</t>
  </si>
  <si>
    <t>PH</t>
  </si>
  <si>
    <t/>
  </si>
  <si>
    <t>San Francisco</t>
  </si>
  <si>
    <t>Marin County CoC</t>
  </si>
  <si>
    <t>County of Marin</t>
  </si>
  <si>
    <t>Housing Authority of the County of Marin</t>
  </si>
  <si>
    <t>Shelter Plus Care 1 FY2023</t>
  </si>
  <si>
    <t>CA0221L9T072316</t>
  </si>
  <si>
    <t>FMR</t>
  </si>
  <si>
    <t>Buckelew Programs</t>
  </si>
  <si>
    <t>Marin SHP 01.01.25-12.31.25</t>
  </si>
  <si>
    <t>CA0223L9T072316</t>
  </si>
  <si>
    <t>Housing at Last</t>
  </si>
  <si>
    <t>CA1307L9T072309</t>
  </si>
  <si>
    <t>Ritter Center</t>
  </si>
  <si>
    <t>HFE Renewal Project Application FY2023</t>
  </si>
  <si>
    <t>CA1309L9T072309</t>
  </si>
  <si>
    <t>Family Place</t>
  </si>
  <si>
    <t>CA1473L9T072308</t>
  </si>
  <si>
    <t>Shelter Plus Care Expansion FY2023</t>
  </si>
  <si>
    <t>CA1551L9T072307</t>
  </si>
  <si>
    <t>Marin County CoC Coordinated Entry</t>
  </si>
  <si>
    <t>CA1552L9T072307</t>
  </si>
  <si>
    <t>SSO</t>
  </si>
  <si>
    <t>Center for Domestic Peace</t>
  </si>
  <si>
    <t>Domestic Violence Housing First DV Bonus Combined Renewal Expansion</t>
  </si>
  <si>
    <t>CA1750D9T072305</t>
  </si>
  <si>
    <t>Joint TH &amp; PH-RRH</t>
  </si>
  <si>
    <t>DV</t>
  </si>
  <si>
    <t>Jonathan's Place PSH</t>
  </si>
  <si>
    <t>CA2129L9T072301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</si>
</sst>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2F463-A181-4416-BE5D-4F4498ACB514}">
  <sheetPr codeName="Sheet11">
    <pageSetUpPr fitToPage="1"/>
  </sheetPr>
  <dimension ref="A1:Y30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43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230499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5121034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413347</v>
      </c>
      <c r="H11" s="29">
        <v>0</v>
      </c>
      <c r="I11" s="29">
        <v>39922</v>
      </c>
      <c r="J11" s="29">
        <v>0</v>
      </c>
      <c r="K11" s="29">
        <v>0</v>
      </c>
      <c r="L11" s="29">
        <v>0</v>
      </c>
      <c r="M11" s="29">
        <v>0</v>
      </c>
      <c r="N11" s="28">
        <v>9304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30" si="0">SUM(P11:W11)</f>
        <v>0</v>
      </c>
      <c r="Y11" s="33">
        <f t="shared" ref="Y11:Y30" si="1">SUM(G11:N11)</f>
        <v>462573</v>
      </c>
    </row>
    <row r="12" spans="1:25" x14ac:dyDescent="0.3">
      <c r="A12" s="25" t="s">
        <v>44</v>
      </c>
      <c r="B12" s="25" t="s">
        <v>45</v>
      </c>
      <c r="C12" s="26" t="s">
        <v>46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1741284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8">
        <v>65767</v>
      </c>
      <c r="O12" s="30" t="s">
        <v>47</v>
      </c>
      <c r="P12" s="31">
        <v>0</v>
      </c>
      <c r="Q12" s="31">
        <v>0</v>
      </c>
      <c r="R12" s="31">
        <v>47</v>
      </c>
      <c r="S12" s="31">
        <v>5</v>
      </c>
      <c r="T12" s="31">
        <v>1</v>
      </c>
      <c r="U12" s="31">
        <v>0</v>
      </c>
      <c r="V12" s="31">
        <v>0</v>
      </c>
      <c r="W12" s="31">
        <v>0</v>
      </c>
      <c r="X12" s="32">
        <f t="shared" si="0"/>
        <v>53</v>
      </c>
      <c r="Y12" s="33">
        <f t="shared" si="1"/>
        <v>1807051</v>
      </c>
    </row>
    <row r="13" spans="1:25" x14ac:dyDescent="0.3">
      <c r="A13" s="25" t="s">
        <v>48</v>
      </c>
      <c r="B13" s="25" t="s">
        <v>49</v>
      </c>
      <c r="C13" s="26" t="s">
        <v>50</v>
      </c>
      <c r="D13" s="26">
        <v>2025</v>
      </c>
      <c r="E13" s="26" t="s">
        <v>39</v>
      </c>
      <c r="F13" s="27" t="s">
        <v>40</v>
      </c>
      <c r="G13" s="28">
        <v>266582</v>
      </c>
      <c r="H13" s="29">
        <v>0</v>
      </c>
      <c r="I13" s="29">
        <v>85326</v>
      </c>
      <c r="J13" s="29">
        <v>57612</v>
      </c>
      <c r="K13" s="29">
        <v>0</v>
      </c>
      <c r="L13" s="29">
        <v>0</v>
      </c>
      <c r="M13" s="29">
        <v>0</v>
      </c>
      <c r="N13" s="28">
        <v>13937</v>
      </c>
      <c r="O13" s="30"/>
      <c r="P13" s="31"/>
      <c r="Q13" s="31"/>
      <c r="R13" s="31">
        <v>10</v>
      </c>
      <c r="S13" s="31"/>
      <c r="T13" s="31"/>
      <c r="U13" s="31"/>
      <c r="V13" s="31"/>
      <c r="W13" s="31"/>
      <c r="X13" s="32">
        <f t="shared" si="0"/>
        <v>10</v>
      </c>
      <c r="Y13" s="33">
        <f t="shared" si="1"/>
        <v>423457</v>
      </c>
    </row>
    <row r="14" spans="1:25" x14ac:dyDescent="0.3">
      <c r="A14" s="25" t="s">
        <v>36</v>
      </c>
      <c r="B14" s="25" t="s">
        <v>51</v>
      </c>
      <c r="C14" s="26" t="s">
        <v>52</v>
      </c>
      <c r="D14" s="26">
        <v>2025</v>
      </c>
      <c r="E14" s="26" t="s">
        <v>39</v>
      </c>
      <c r="F14" s="27" t="s">
        <v>40</v>
      </c>
      <c r="G14" s="28">
        <v>589109</v>
      </c>
      <c r="H14" s="29">
        <v>0</v>
      </c>
      <c r="I14" s="29">
        <v>135800</v>
      </c>
      <c r="J14" s="29">
        <v>33939</v>
      </c>
      <c r="K14" s="29">
        <v>6000</v>
      </c>
      <c r="L14" s="29">
        <v>0</v>
      </c>
      <c r="M14" s="29">
        <v>0</v>
      </c>
      <c r="N14" s="28">
        <v>5000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769848</v>
      </c>
    </row>
    <row r="15" spans="1:25" x14ac:dyDescent="0.3">
      <c r="A15" s="25" t="s">
        <v>53</v>
      </c>
      <c r="B15" s="25" t="s">
        <v>54</v>
      </c>
      <c r="C15" s="26" t="s">
        <v>55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159900</v>
      </c>
      <c r="I15" s="29">
        <v>26280</v>
      </c>
      <c r="J15" s="29">
        <v>0</v>
      </c>
      <c r="K15" s="29">
        <v>0</v>
      </c>
      <c r="L15" s="29">
        <v>0</v>
      </c>
      <c r="M15" s="29">
        <v>0</v>
      </c>
      <c r="N15" s="28">
        <v>18618</v>
      </c>
      <c r="O15" s="30" t="s">
        <v>47</v>
      </c>
      <c r="P15" s="31">
        <v>0</v>
      </c>
      <c r="Q15" s="31">
        <v>0</v>
      </c>
      <c r="R15" s="31">
        <v>5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2">
        <f t="shared" si="0"/>
        <v>5</v>
      </c>
      <c r="Y15" s="33">
        <f t="shared" si="1"/>
        <v>204798</v>
      </c>
    </row>
    <row r="16" spans="1:25" x14ac:dyDescent="0.3">
      <c r="A16" s="25" t="s">
        <v>36</v>
      </c>
      <c r="B16" s="25" t="s">
        <v>56</v>
      </c>
      <c r="C16" s="26" t="s">
        <v>57</v>
      </c>
      <c r="D16" s="26">
        <v>2025</v>
      </c>
      <c r="E16" s="26" t="s">
        <v>39</v>
      </c>
      <c r="F16" s="27" t="s">
        <v>40</v>
      </c>
      <c r="G16" s="28">
        <v>384369</v>
      </c>
      <c r="H16" s="29">
        <v>0</v>
      </c>
      <c r="I16" s="29">
        <v>90008</v>
      </c>
      <c r="J16" s="29">
        <v>28330</v>
      </c>
      <c r="K16" s="29">
        <v>1520</v>
      </c>
      <c r="L16" s="29">
        <v>0</v>
      </c>
      <c r="M16" s="29">
        <v>0</v>
      </c>
      <c r="N16" s="28">
        <v>0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504227</v>
      </c>
    </row>
    <row r="17" spans="1:25" x14ac:dyDescent="0.3">
      <c r="A17" s="25" t="s">
        <v>44</v>
      </c>
      <c r="B17" s="25" t="s">
        <v>58</v>
      </c>
      <c r="C17" s="26" t="s">
        <v>59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211644</v>
      </c>
      <c r="I17" s="29">
        <v>16224</v>
      </c>
      <c r="J17" s="29">
        <v>0</v>
      </c>
      <c r="K17" s="29">
        <v>0</v>
      </c>
      <c r="L17" s="29">
        <v>0</v>
      </c>
      <c r="M17" s="29">
        <v>0</v>
      </c>
      <c r="N17" s="28">
        <v>0</v>
      </c>
      <c r="O17" s="30" t="s">
        <v>47</v>
      </c>
      <c r="P17" s="31">
        <v>0</v>
      </c>
      <c r="Q17" s="31">
        <v>2</v>
      </c>
      <c r="R17" s="31">
        <v>5</v>
      </c>
      <c r="S17" s="31">
        <v>0</v>
      </c>
      <c r="T17" s="31">
        <v>0</v>
      </c>
      <c r="U17" s="31">
        <v>0</v>
      </c>
      <c r="V17" s="31">
        <v>0</v>
      </c>
      <c r="W17" s="31">
        <v>0</v>
      </c>
      <c r="X17" s="32">
        <f t="shared" si="0"/>
        <v>7</v>
      </c>
      <c r="Y17" s="33">
        <f t="shared" si="1"/>
        <v>227868</v>
      </c>
    </row>
    <row r="18" spans="1:25" x14ac:dyDescent="0.3">
      <c r="A18" s="25" t="s">
        <v>43</v>
      </c>
      <c r="B18" s="25" t="s">
        <v>60</v>
      </c>
      <c r="C18" s="26" t="s">
        <v>61</v>
      </c>
      <c r="D18" s="26">
        <v>2025</v>
      </c>
      <c r="E18" s="26" t="s">
        <v>62</v>
      </c>
      <c r="F18" s="27" t="s">
        <v>40</v>
      </c>
      <c r="G18" s="28">
        <v>0</v>
      </c>
      <c r="H18" s="29">
        <v>0</v>
      </c>
      <c r="I18" s="29">
        <v>238175</v>
      </c>
      <c r="J18" s="29">
        <v>0</v>
      </c>
      <c r="K18" s="29">
        <v>0</v>
      </c>
      <c r="L18" s="29">
        <v>0</v>
      </c>
      <c r="M18" s="29">
        <v>0</v>
      </c>
      <c r="N18" s="28">
        <v>10318</v>
      </c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248493</v>
      </c>
    </row>
    <row r="19" spans="1:25" x14ac:dyDescent="0.3">
      <c r="A19" s="25" t="s">
        <v>63</v>
      </c>
      <c r="B19" s="25" t="s">
        <v>64</v>
      </c>
      <c r="C19" s="26" t="s">
        <v>65</v>
      </c>
      <c r="D19" s="26">
        <v>2025</v>
      </c>
      <c r="E19" s="26" t="s">
        <v>66</v>
      </c>
      <c r="F19" s="27" t="s">
        <v>67</v>
      </c>
      <c r="G19" s="28">
        <v>0</v>
      </c>
      <c r="H19" s="29">
        <v>159876</v>
      </c>
      <c r="I19" s="29">
        <v>50068</v>
      </c>
      <c r="J19" s="29">
        <v>0</v>
      </c>
      <c r="K19" s="29">
        <v>0</v>
      </c>
      <c r="L19" s="29">
        <v>0</v>
      </c>
      <c r="M19" s="29">
        <v>0</v>
      </c>
      <c r="N19" s="28">
        <v>20555</v>
      </c>
      <c r="O19" s="30" t="s">
        <v>47</v>
      </c>
      <c r="P19" s="31">
        <v>1</v>
      </c>
      <c r="Q19" s="31">
        <v>0</v>
      </c>
      <c r="R19" s="31">
        <v>2</v>
      </c>
      <c r="S19" s="31">
        <v>2</v>
      </c>
      <c r="T19" s="31">
        <v>0</v>
      </c>
      <c r="U19" s="31">
        <v>0</v>
      </c>
      <c r="V19" s="31">
        <v>0</v>
      </c>
      <c r="W19" s="31">
        <v>0</v>
      </c>
      <c r="X19" s="32">
        <f t="shared" si="0"/>
        <v>5</v>
      </c>
      <c r="Y19" s="33">
        <f t="shared" si="1"/>
        <v>230499</v>
      </c>
    </row>
    <row r="20" spans="1:25" x14ac:dyDescent="0.3">
      <c r="A20" s="25" t="s">
        <v>36</v>
      </c>
      <c r="B20" s="25" t="s">
        <v>68</v>
      </c>
      <c r="C20" s="26" t="s">
        <v>69</v>
      </c>
      <c r="D20" s="26">
        <v>2025</v>
      </c>
      <c r="E20" s="26" t="s">
        <v>39</v>
      </c>
      <c r="F20" s="27" t="s">
        <v>40</v>
      </c>
      <c r="G20" s="28">
        <v>0</v>
      </c>
      <c r="H20" s="29">
        <v>116424</v>
      </c>
      <c r="I20" s="29">
        <v>110457</v>
      </c>
      <c r="J20" s="29">
        <v>0</v>
      </c>
      <c r="K20" s="29">
        <v>0</v>
      </c>
      <c r="L20" s="29">
        <v>0</v>
      </c>
      <c r="M20" s="29">
        <v>0</v>
      </c>
      <c r="N20" s="28">
        <v>15339</v>
      </c>
      <c r="O20" s="30" t="s">
        <v>47</v>
      </c>
      <c r="P20" s="31">
        <v>6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2">
        <f t="shared" si="0"/>
        <v>6</v>
      </c>
      <c r="Y20" s="33">
        <f t="shared" si="1"/>
        <v>242220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28"/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40</v>
      </c>
      <c r="G28" s="28"/>
      <c r="H28" s="29"/>
      <c r="I28" s="29"/>
      <c r="J28" s="29"/>
      <c r="K28" s="29"/>
      <c r="L28" s="29"/>
      <c r="M28" s="29"/>
      <c r="N28" s="28"/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0</v>
      </c>
    </row>
    <row r="29" spans="1:25" x14ac:dyDescent="0.3">
      <c r="A29" s="25"/>
      <c r="B29" s="25"/>
      <c r="C29" s="26"/>
      <c r="D29" s="26"/>
      <c r="E29" s="26"/>
      <c r="F29" s="27" t="s">
        <v>40</v>
      </c>
      <c r="G29" s="28"/>
      <c r="H29" s="29"/>
      <c r="I29" s="29"/>
      <c r="J29" s="29"/>
      <c r="K29" s="29"/>
      <c r="L29" s="29"/>
      <c r="M29" s="29"/>
      <c r="N29" s="28"/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0</v>
      </c>
    </row>
    <row r="30" spans="1:25" x14ac:dyDescent="0.3">
      <c r="A30" s="25"/>
      <c r="B30" s="25"/>
      <c r="C30" s="26"/>
      <c r="D30" s="26"/>
      <c r="E30" s="26"/>
      <c r="F30" s="27" t="s">
        <v>40</v>
      </c>
      <c r="G30" s="28"/>
      <c r="H30" s="29"/>
      <c r="I30" s="29"/>
      <c r="J30" s="29"/>
      <c r="K30" s="29"/>
      <c r="L30" s="29"/>
      <c r="M30" s="29"/>
      <c r="N30" s="28"/>
      <c r="O30" s="30"/>
      <c r="P30" s="31"/>
      <c r="Q30" s="31"/>
      <c r="R30" s="31"/>
      <c r="S30" s="31"/>
      <c r="T30" s="31"/>
      <c r="U30" s="31"/>
      <c r="V30" s="31"/>
      <c r="W30" s="31"/>
      <c r="X30" s="32">
        <f t="shared" si="0"/>
        <v>0</v>
      </c>
      <c r="Y30" s="33">
        <f t="shared" si="1"/>
        <v>0</v>
      </c>
    </row>
  </sheetData>
  <autoFilter ref="A10:Y10" xr:uid="{1802F463-A181-4416-BE5D-4F4498ACB514}"/>
  <conditionalFormatting sqref="D11:D30">
    <cfRule type="expression" dxfId="2" priority="1">
      <formula>OR($D11&gt;2025,AND($D11&lt;2025,$D11&lt;&gt;""))</formula>
    </cfRule>
  </conditionalFormatting>
  <conditionalFormatting sqref="Y11:Y30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30" xr:uid="{BC30FB3C-ABCC-4116-81B2-7B04F88BAA86}">
      <formula1>"FMR, Actual Rent"</formula1>
    </dataValidation>
    <dataValidation type="list" allowBlank="1" showInputMessage="1" showErrorMessage="1" sqref="F11:F30" xr:uid="{B679E5AF-5037-4AB8-A687-3EA1CE9259BB}">
      <formula1>"DV, YHDP"</formula1>
    </dataValidation>
    <dataValidation type="list" allowBlank="1" showInputMessage="1" showErrorMessage="1" sqref="E11:E30" xr:uid="{8E430111-C408-4276-9FEB-AB4B238B058F}">
      <formula1>"PH, TH, Joint TH &amp; PH-RRH, HMIS, SSO, TRA, PRA, SRA, S+C/SRO"</formula1>
    </dataValidation>
    <dataValidation allowBlank="1" showErrorMessage="1" sqref="A10:Y10" xr:uid="{D310EE0C-5166-433B-A862-A730E5A9C221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2024-08-01T18:27:52Z</dcterms:created>
  <dcterms:modified xsi:type="dcterms:W3CDTF">2024-08-01T18:52:21Z</dcterms:modified>
</cp:coreProperties>
</file>