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CA-500\"/>
    </mc:Choice>
  </mc:AlternateContent>
  <xr:revisionPtr revIDLastSave="0" documentId="13_ncr:1_{FC3D6303-4362-47B5-A504-6D46958B00E7}" xr6:coauthVersionLast="47" xr6:coauthVersionMax="47" xr10:uidLastSave="{00000000-0000-0000-0000-000000000000}"/>
  <bookViews>
    <workbookView xWindow="10440" yWindow="5808" windowWidth="29436" windowHeight="16176" xr2:uid="{626DE07C-C364-4751-836D-2A13483C0D92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2" i="1" l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<sst xmlns="http://schemas.openxmlformats.org/spreadsheetml/2006/main" count="112" uniqueCount="77">
  <si>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</si>
  <si>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</si>
  <si>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</si>
  <si>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</si>
  <si>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</si>
  <si>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</si>
  <si>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</si>
  <si>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</si>
  <si>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</si>
  <si>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</si>
  <si>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</si>
  <si>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</si>
  <si>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</si>
  <si>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</si>
  <si>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</si>
  <si>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</si>
  <si>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</si>
  <si>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</si>
  <si>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</si>
  <si>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</si>
  <si>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</si>
  <si>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</si>
  <si>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</si>
  <si>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</si>
  <si>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</si>
  <si>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</si>
  <si>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</si>
  <si>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</si>
  <si>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</si>
  <si>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</si>
  <si>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</si>
  <si>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</si>
  <si>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</si>
  <si>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</si>
  <si>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</si>
  <si>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CA-504</t>
  </si>
  <si>
    <t>Buckelew Programs</t>
  </si>
  <si>
    <t>Sonoma SCIL 02.01.24-01.31.25</t>
  </si>
  <si>
    <t>CA0160L9T042316</t>
  </si>
  <si>
    <t>PH</t>
  </si>
  <si>
    <t/>
  </si>
  <si>
    <t>San Francisco</t>
  </si>
  <si>
    <t>Santa Rosa, Petaluma/Sonoma County CoC</t>
  </si>
  <si>
    <t>County of Sonoma</t>
  </si>
  <si>
    <t>Sonoma County Community Development Commission</t>
  </si>
  <si>
    <t>Renewal Rental Assistance - Persons with HIV/AIDS</t>
  </si>
  <si>
    <t>CA0170L9T042316</t>
  </si>
  <si>
    <t>Actual Rent</t>
  </si>
  <si>
    <t>Community Support Network</t>
  </si>
  <si>
    <t>Stony Point Commons</t>
  </si>
  <si>
    <t>CA0173L9T042316</t>
  </si>
  <si>
    <t>Committee on the Shelterless</t>
  </si>
  <si>
    <t>Community Based Permanent Supportive Housing</t>
  </si>
  <si>
    <t>CA0829L9T042312</t>
  </si>
  <si>
    <t>West County Community Services</t>
  </si>
  <si>
    <t>Mill Street Supportive Services</t>
  </si>
  <si>
    <t>CA0956L9T042311</t>
  </si>
  <si>
    <t>Catholic Charities of the Diocese of Santa Rosa</t>
  </si>
  <si>
    <t>Catholic Charities Permanent Supportive Housing Santa Rosa 2</t>
  </si>
  <si>
    <t>CA1281L9T042309</t>
  </si>
  <si>
    <t>SAY Sponsor-Based Rental Assistance Renewal</t>
  </si>
  <si>
    <t>CA1305L9T042308</t>
  </si>
  <si>
    <t>FMR</t>
  </si>
  <si>
    <t>Homeless Management Information System (HMIS) Expansion</t>
  </si>
  <si>
    <t>CA1470L9T042308</t>
  </si>
  <si>
    <t>Coordinated Intake Expansion Project</t>
  </si>
  <si>
    <t>CA1471L9T042308</t>
  </si>
  <si>
    <t>SSO</t>
  </si>
  <si>
    <t>Young Women's Christian Association of Sonoma County</t>
  </si>
  <si>
    <t>RRH for Vulnerable Survivors of DV</t>
  </si>
  <si>
    <t>CA1745L9T042305</t>
  </si>
  <si>
    <t>DV</t>
  </si>
  <si>
    <t>Society of St. Vincent de Paul Sonoma County</t>
  </si>
  <si>
    <t>St. Vincent de Paul Commona PSH</t>
  </si>
  <si>
    <t>CA1983L9T042302</t>
  </si>
  <si>
    <t>Elderberry Commons</t>
  </si>
  <si>
    <t>CA2242L9T042300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</si>
</sst>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7DDAD-8E11-4E30-86BE-9A079425D2D6}">
  <sheetPr codeName="Sheet23">
    <pageSetUpPr fitToPage="1"/>
  </sheetPr>
  <dimension ref="A1:DF32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271008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4384714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193856</v>
      </c>
      <c r="H11" s="29">
        <v>0</v>
      </c>
      <c r="I11" s="29">
        <v>48360</v>
      </c>
      <c r="J11" s="29">
        <v>35634</v>
      </c>
      <c r="K11" s="29">
        <v>0</v>
      </c>
      <c r="L11" s="29">
        <v>0</v>
      </c>
      <c r="M11" s="29">
        <v>0</v>
      </c>
      <c r="N11" s="28">
        <v>11162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32" si="0">SUM(P11:W11)</f>
        <v>0</v>
      </c>
      <c r="Y11" s="33">
        <f t="shared" ref="Y11:Y32" si="1">SUM(G11:N11)</f>
        <v>289012</v>
      </c>
    </row>
    <row r="12" spans="1:25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672048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8">
        <v>49870</v>
      </c>
      <c r="O12" s="30" t="s">
        <v>47</v>
      </c>
      <c r="P12" s="31">
        <v>1</v>
      </c>
      <c r="Q12" s="31">
        <v>9</v>
      </c>
      <c r="R12" s="31">
        <v>27</v>
      </c>
      <c r="S12" s="31">
        <v>1</v>
      </c>
      <c r="T12" s="31">
        <v>0</v>
      </c>
      <c r="U12" s="31">
        <v>0</v>
      </c>
      <c r="V12" s="31">
        <v>0</v>
      </c>
      <c r="W12" s="31">
        <v>0</v>
      </c>
      <c r="X12" s="32">
        <f t="shared" si="0"/>
        <v>38</v>
      </c>
      <c r="Y12" s="33">
        <f t="shared" si="1"/>
        <v>721918</v>
      </c>
    </row>
    <row r="13" spans="1:25" x14ac:dyDescent="0.3">
      <c r="A13" s="25" t="s">
        <v>48</v>
      </c>
      <c r="B13" s="25" t="s">
        <v>49</v>
      </c>
      <c r="C13" s="26" t="s">
        <v>50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0</v>
      </c>
      <c r="I13" s="29">
        <v>17228</v>
      </c>
      <c r="J13" s="29">
        <v>43716</v>
      </c>
      <c r="K13" s="29">
        <v>0</v>
      </c>
      <c r="L13" s="29">
        <v>0</v>
      </c>
      <c r="M13" s="29">
        <v>0</v>
      </c>
      <c r="N13" s="28">
        <v>2722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63666</v>
      </c>
    </row>
    <row r="14" spans="1:25" x14ac:dyDescent="0.3">
      <c r="A14" s="25" t="s">
        <v>51</v>
      </c>
      <c r="B14" s="25" t="s">
        <v>52</v>
      </c>
      <c r="C14" s="26" t="s">
        <v>53</v>
      </c>
      <c r="D14" s="26">
        <v>2025</v>
      </c>
      <c r="E14" s="26" t="s">
        <v>39</v>
      </c>
      <c r="F14" s="27" t="s">
        <v>40</v>
      </c>
      <c r="G14" s="28">
        <v>265604</v>
      </c>
      <c r="H14" s="29">
        <v>0</v>
      </c>
      <c r="I14" s="29">
        <v>28968</v>
      </c>
      <c r="J14" s="29">
        <v>14239</v>
      </c>
      <c r="K14" s="29">
        <v>0</v>
      </c>
      <c r="L14" s="29">
        <v>0</v>
      </c>
      <c r="M14" s="29">
        <v>0</v>
      </c>
      <c r="N14" s="28">
        <v>11764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320575</v>
      </c>
    </row>
    <row r="15" spans="1:25" x14ac:dyDescent="0.3">
      <c r="A15" s="25" t="s">
        <v>54</v>
      </c>
      <c r="B15" s="25" t="s">
        <v>55</v>
      </c>
      <c r="C15" s="26" t="s">
        <v>56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0</v>
      </c>
      <c r="I15" s="29">
        <v>12579</v>
      </c>
      <c r="J15" s="29">
        <v>89826</v>
      </c>
      <c r="K15" s="29">
        <v>0</v>
      </c>
      <c r="L15" s="29">
        <v>0</v>
      </c>
      <c r="M15" s="29">
        <v>0</v>
      </c>
      <c r="N15" s="28">
        <v>4339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106744</v>
      </c>
    </row>
    <row r="16" spans="1:25" x14ac:dyDescent="0.3">
      <c r="A16" s="25" t="s">
        <v>57</v>
      </c>
      <c r="B16" s="25" t="s">
        <v>58</v>
      </c>
      <c r="C16" s="26" t="s">
        <v>59</v>
      </c>
      <c r="D16" s="26">
        <v>2025</v>
      </c>
      <c r="E16" s="26" t="s">
        <v>39</v>
      </c>
      <c r="F16" s="27" t="s">
        <v>40</v>
      </c>
      <c r="G16" s="28">
        <v>150405</v>
      </c>
      <c r="H16" s="29">
        <v>0</v>
      </c>
      <c r="I16" s="29">
        <v>549078</v>
      </c>
      <c r="J16" s="29">
        <v>63581</v>
      </c>
      <c r="K16" s="29">
        <v>0</v>
      </c>
      <c r="L16" s="29">
        <v>0</v>
      </c>
      <c r="M16" s="29">
        <v>0</v>
      </c>
      <c r="N16" s="28">
        <v>43103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806167</v>
      </c>
    </row>
    <row r="17" spans="1:25" x14ac:dyDescent="0.3">
      <c r="A17" s="25" t="s">
        <v>48</v>
      </c>
      <c r="B17" s="25" t="s">
        <v>60</v>
      </c>
      <c r="C17" s="26" t="s">
        <v>61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219648</v>
      </c>
      <c r="I17" s="29">
        <v>95231</v>
      </c>
      <c r="J17" s="29">
        <v>0</v>
      </c>
      <c r="K17" s="29">
        <v>0</v>
      </c>
      <c r="L17" s="29">
        <v>0</v>
      </c>
      <c r="M17" s="29">
        <v>0</v>
      </c>
      <c r="N17" s="28">
        <v>12338</v>
      </c>
      <c r="O17" s="30" t="s">
        <v>62</v>
      </c>
      <c r="P17" s="31">
        <v>16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2">
        <f t="shared" si="0"/>
        <v>16</v>
      </c>
      <c r="Y17" s="33">
        <f t="shared" si="1"/>
        <v>327217</v>
      </c>
    </row>
    <row r="18" spans="1:25" x14ac:dyDescent="0.3">
      <c r="A18" s="25" t="s">
        <v>43</v>
      </c>
      <c r="B18" s="25" t="s">
        <v>63</v>
      </c>
      <c r="C18" s="26" t="s">
        <v>64</v>
      </c>
      <c r="D18" s="26">
        <v>2025</v>
      </c>
      <c r="E18" s="26" t="s">
        <v>20</v>
      </c>
      <c r="F18" s="27" t="s">
        <v>40</v>
      </c>
      <c r="G18" s="28">
        <v>0</v>
      </c>
      <c r="H18" s="29">
        <v>0</v>
      </c>
      <c r="I18" s="29">
        <v>0</v>
      </c>
      <c r="J18" s="29">
        <v>0</v>
      </c>
      <c r="K18" s="29">
        <v>305767</v>
      </c>
      <c r="L18" s="29">
        <v>0</v>
      </c>
      <c r="M18" s="29">
        <v>0</v>
      </c>
      <c r="N18" s="28">
        <v>21390</v>
      </c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327157</v>
      </c>
    </row>
    <row r="19" spans="1:25" x14ac:dyDescent="0.3">
      <c r="A19" s="25" t="s">
        <v>43</v>
      </c>
      <c r="B19" s="25" t="s">
        <v>65</v>
      </c>
      <c r="C19" s="26" t="s">
        <v>66</v>
      </c>
      <c r="D19" s="26">
        <v>2025</v>
      </c>
      <c r="E19" s="26" t="s">
        <v>67</v>
      </c>
      <c r="F19" s="27" t="s">
        <v>40</v>
      </c>
      <c r="G19" s="28">
        <v>0</v>
      </c>
      <c r="H19" s="29">
        <v>0</v>
      </c>
      <c r="I19" s="29">
        <v>508916</v>
      </c>
      <c r="J19" s="29">
        <v>0</v>
      </c>
      <c r="K19" s="29">
        <v>0</v>
      </c>
      <c r="L19" s="29">
        <v>0</v>
      </c>
      <c r="M19" s="29">
        <v>0</v>
      </c>
      <c r="N19" s="28">
        <v>41077</v>
      </c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549993</v>
      </c>
    </row>
    <row r="20" spans="1:25" x14ac:dyDescent="0.3">
      <c r="A20" s="25" t="s">
        <v>68</v>
      </c>
      <c r="B20" s="25" t="s">
        <v>69</v>
      </c>
      <c r="C20" s="26" t="s">
        <v>70</v>
      </c>
      <c r="D20" s="26">
        <v>2025</v>
      </c>
      <c r="E20" s="26" t="s">
        <v>39</v>
      </c>
      <c r="F20" s="27" t="s">
        <v>71</v>
      </c>
      <c r="G20" s="28">
        <v>0</v>
      </c>
      <c r="H20" s="29">
        <v>115644</v>
      </c>
      <c r="I20" s="29">
        <v>148707</v>
      </c>
      <c r="J20" s="29">
        <v>0</v>
      </c>
      <c r="K20" s="29">
        <v>0</v>
      </c>
      <c r="L20" s="29">
        <v>0</v>
      </c>
      <c r="M20" s="29">
        <v>0</v>
      </c>
      <c r="N20" s="28">
        <v>6657</v>
      </c>
      <c r="O20" s="30" t="s">
        <v>62</v>
      </c>
      <c r="P20" s="31">
        <v>0</v>
      </c>
      <c r="Q20" s="31">
        <v>0</v>
      </c>
      <c r="R20" s="31">
        <v>3</v>
      </c>
      <c r="S20" s="31">
        <v>2</v>
      </c>
      <c r="T20" s="31">
        <v>0</v>
      </c>
      <c r="U20" s="31">
        <v>0</v>
      </c>
      <c r="V20" s="31">
        <v>0</v>
      </c>
      <c r="W20" s="31">
        <v>0</v>
      </c>
      <c r="X20" s="32">
        <f t="shared" si="0"/>
        <v>5</v>
      </c>
      <c r="Y20" s="33">
        <f t="shared" si="1"/>
        <v>271008</v>
      </c>
    </row>
    <row r="21" spans="1:25" x14ac:dyDescent="0.3">
      <c r="A21" s="25" t="s">
        <v>72</v>
      </c>
      <c r="B21" s="25" t="s">
        <v>73</v>
      </c>
      <c r="C21" s="26" t="s">
        <v>74</v>
      </c>
      <c r="D21" s="26">
        <v>2025</v>
      </c>
      <c r="E21" s="26" t="s">
        <v>39</v>
      </c>
      <c r="F21" s="27" t="s">
        <v>40</v>
      </c>
      <c r="G21" s="28">
        <v>0</v>
      </c>
      <c r="H21" s="29">
        <v>0</v>
      </c>
      <c r="I21" s="29">
        <v>239100</v>
      </c>
      <c r="J21" s="29">
        <v>71329</v>
      </c>
      <c r="K21" s="29">
        <v>0</v>
      </c>
      <c r="L21" s="29">
        <v>0</v>
      </c>
      <c r="M21" s="29">
        <v>0</v>
      </c>
      <c r="N21" s="28">
        <v>0</v>
      </c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310429</v>
      </c>
    </row>
    <row r="22" spans="1:25" x14ac:dyDescent="0.3">
      <c r="A22" s="25" t="s">
        <v>54</v>
      </c>
      <c r="B22" s="25" t="s">
        <v>75</v>
      </c>
      <c r="C22" s="26" t="s">
        <v>76</v>
      </c>
      <c r="D22" s="26">
        <v>2025</v>
      </c>
      <c r="E22" s="26" t="s">
        <v>39</v>
      </c>
      <c r="F22" s="27" t="s">
        <v>40</v>
      </c>
      <c r="G22" s="28">
        <v>0</v>
      </c>
      <c r="H22" s="29">
        <v>0</v>
      </c>
      <c r="I22" s="29">
        <v>264389</v>
      </c>
      <c r="J22" s="29">
        <v>0</v>
      </c>
      <c r="K22" s="29">
        <v>0</v>
      </c>
      <c r="L22" s="29">
        <v>0</v>
      </c>
      <c r="M22" s="29">
        <v>0</v>
      </c>
      <c r="N22" s="28">
        <v>26439</v>
      </c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290828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28"/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28"/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40</v>
      </c>
      <c r="G30" s="28"/>
      <c r="H30" s="29"/>
      <c r="I30" s="29"/>
      <c r="J30" s="29"/>
      <c r="K30" s="29"/>
      <c r="L30" s="29"/>
      <c r="M30" s="29"/>
      <c r="N30" s="28"/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40</v>
      </c>
      <c r="G31" s="28"/>
      <c r="H31" s="29"/>
      <c r="I31" s="29"/>
      <c r="J31" s="29"/>
      <c r="K31" s="29"/>
      <c r="L31" s="29"/>
      <c r="M31" s="29"/>
      <c r="N31" s="28"/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0"/>
        <v>0</v>
      </c>
      <c r="Y31" s="33">
        <f t="shared" si="1"/>
        <v>0</v>
      </c>
    </row>
    <row r="32" spans="1:25" x14ac:dyDescent="0.3">
      <c r="A32" s="25"/>
      <c r="B32" s="25"/>
      <c r="C32" s="26"/>
      <c r="D32" s="26"/>
      <c r="E32" s="26"/>
      <c r="F32" s="27" t="s">
        <v>40</v>
      </c>
      <c r="G32" s="28"/>
      <c r="H32" s="29"/>
      <c r="I32" s="29"/>
      <c r="J32" s="29"/>
      <c r="K32" s="29"/>
      <c r="L32" s="29"/>
      <c r="M32" s="29"/>
      <c r="N32" s="28"/>
      <c r="O32" s="30"/>
      <c r="P32" s="31"/>
      <c r="Q32" s="31"/>
      <c r="R32" s="31"/>
      <c r="S32" s="31"/>
      <c r="T32" s="31"/>
      <c r="U32" s="31"/>
      <c r="V32" s="31"/>
      <c r="W32" s="31"/>
      <c r="X32" s="32">
        <f t="shared" si="0"/>
        <v>0</v>
      </c>
      <c r="Y32" s="33">
        <f t="shared" si="1"/>
        <v>0</v>
      </c>
    </row>
  </sheetData>
  <autoFilter ref="A10:Y10" xr:uid="{9547DDAD-8E11-4E30-86BE-9A079425D2D6}"/>
  <conditionalFormatting sqref="D11:D32">
    <cfRule type="expression" dxfId="2" priority="1">
      <formula>OR($D11&gt;2025,AND($D11&lt;2025,$D11&lt;&gt;""))</formula>
    </cfRule>
  </conditionalFormatting>
  <conditionalFormatting sqref="Y11:Y32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32" xr:uid="{4FF66514-20D3-49A9-AA4B-615B62B56293}">
      <formula1>"DV, YHDP"</formula1>
    </dataValidation>
    <dataValidation type="list" allowBlank="1" showInputMessage="1" showErrorMessage="1" sqref="O11:O32" xr:uid="{60B04A82-4F23-45BF-BC8D-E502594C41B3}">
      <formula1>"FMR, Actual Rent"</formula1>
    </dataValidation>
    <dataValidation type="list" allowBlank="1" showInputMessage="1" showErrorMessage="1" sqref="E11:E32" xr:uid="{11031DD4-6BC3-4889-8BB2-9DE4DF10045C}">
      <formula1>"PH, TH, Joint TH &amp; PH-RRH, HMIS, SSO, TRA, PRA, SRA, S+C/SRO"</formula1>
    </dataValidation>
    <dataValidation allowBlank="1" showErrorMessage="1" sqref="A10:Y10" xr:uid="{9B1E2D45-ACFF-41A5-B737-95CAEBFE05BF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2024-06-13T16:14:23Z</dcterms:created>
  <dcterms:modified xsi:type="dcterms:W3CDTF">2024-06-13T19:39:45Z</dcterms:modified>
</cp:coreProperties>
</file>