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3 Reports\2023 GIW\Final GIWs - OneDrive\"/>
    </mc:Choice>
  </mc:AlternateContent>
  <xr:revisionPtr revIDLastSave="0" documentId="13_ncr:1_{A79E0F71-EBC4-4854-8599-3553F40C5E55}" xr6:coauthVersionLast="47" xr6:coauthVersionMax="47" xr10:uidLastSave="{00000000-0000-0000-0000-000000000000}"/>
  <bookViews>
    <workbookView xWindow="5724" yWindow="5724" windowWidth="34560" windowHeight="18540" xr2:uid="{F05A13EF-30B8-4B2C-8B50-394B05D829C3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2" i="1" l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<sst xmlns="http://schemas.openxmlformats.org/spreadsheetml/2006/main" count="103" uniqueCount="76">
  <si>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</si>
  <si>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</si>
  <si>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</si>
  <si>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</si>
  <si>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</si>
  <si>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</si>
  <si>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</si>
  <si>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</si>
  <si>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</si>
  <si>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</si>
  <si>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</si>
  <si>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</si>
  <si>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</si>
  <si>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</si>
  <si>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</si>
  <si>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</si>
  <si>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</si>
  <si>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</si>
  <si>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</si>
  <si>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</si>
  <si>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</si>
  <si>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</si>
  <si>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</si>
  <si>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</si>
  <si>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</si>
  <si>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</si>
  <si>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</si>
  <si>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</si>
  <si>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</si>
  <si>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</si>
  <si>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WI-503</t>
  </si>
  <si>
    <t>Porchlight, Inc.</t>
  </si>
  <si>
    <t>Housing First Leasing Project</t>
  </si>
  <si>
    <t>WI0091L5I032215</t>
  </si>
  <si>
    <t>PH</t>
  </si>
  <si>
    <t/>
  </si>
  <si>
    <t>Milwaukee</t>
  </si>
  <si>
    <t>Madison/Dane County CoC</t>
  </si>
  <si>
    <t>City of Madison</t>
  </si>
  <si>
    <t>Tellurian, Inc.</t>
  </si>
  <si>
    <t>PHP Consolidated (scattered-site)</t>
  </si>
  <si>
    <t>WI0093L5I032215</t>
  </si>
  <si>
    <t>Housing Opportunities and Supportive Team-Focused Services</t>
  </si>
  <si>
    <t>WI0095L5I032215</t>
  </si>
  <si>
    <t>Dane County, WI</t>
  </si>
  <si>
    <t>Rental Assistance Renewal FY2022</t>
  </si>
  <si>
    <t>WI0096L5I032215</t>
  </si>
  <si>
    <t>FMR</t>
  </si>
  <si>
    <t>Willy St. SRO</t>
  </si>
  <si>
    <t>WI0104L5I032215</t>
  </si>
  <si>
    <t>The Salvation Army</t>
  </si>
  <si>
    <t>RISE: Rehousing into Supportive Environments</t>
  </si>
  <si>
    <t>WI0139L5I032209</t>
  </si>
  <si>
    <t>Institute for Community Alliances</t>
  </si>
  <si>
    <t>Madison/Dane CoC HMIS</t>
  </si>
  <si>
    <t>WI0180L5I032207</t>
  </si>
  <si>
    <t>Housing Initiatives, Inc.</t>
  </si>
  <si>
    <t>Permanent Housing for Chronically Homeless</t>
  </si>
  <si>
    <t>WI0181L5I032204</t>
  </si>
  <si>
    <t>Madison/Dane CoC Coordinated Entry</t>
  </si>
  <si>
    <t>WI0211L5I032205</t>
  </si>
  <si>
    <t>SSO</t>
  </si>
  <si>
    <t>Lutheran Social Services of Wisconsin and Upper Michigan, In</t>
  </si>
  <si>
    <t>LSS Housing First</t>
  </si>
  <si>
    <t>WI0225L5I032204</t>
  </si>
  <si>
    <t>Community Action Coalition for South-Central Wisconsin</t>
  </si>
  <si>
    <t>Dane County Rapid Re-Housing Program</t>
  </si>
  <si>
    <t>WI0231L5I032203</t>
  </si>
  <si>
    <t>The Road Home Dane County</t>
  </si>
  <si>
    <t>Foundations</t>
  </si>
  <si>
    <t>WI0233L5I032203</t>
  </si>
  <si>
    <t>Madison/Dane Joint TH-RRH</t>
  </si>
  <si>
    <t>WI0252Y5I032000</t>
  </si>
  <si>
    <t>Joint TH &amp; PH-RRH</t>
  </si>
  <si>
    <t>YYA Connections</t>
  </si>
  <si>
    <t>WI0253Y5I032000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</si>
</sst>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rgb="FFCAFFCA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7" borderId="1" xfId="0" applyFill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1C4D8-7400-47EE-ABC2-954516361F3F}">
  <sheetPr codeName="Sheet374">
    <pageSetUpPr fitToPage="1"/>
  </sheetPr>
  <dimension ref="A1:V3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5546875" customWidth="1"/>
    <col min="3" max="3" width="17.5546875" customWidth="1"/>
    <col min="4" max="4" width="11.5546875" customWidth="1"/>
    <col min="5" max="5" width="16.5546875" customWidth="1"/>
    <col min="6" max="12" width="11.5546875" customWidth="1"/>
    <col min="13" max="21" width="10.5546875" customWidth="1"/>
    <col min="22" max="22" width="12.5546875" customWidth="1"/>
  </cols>
  <sheetData>
    <row r="1" spans="1:22" ht="14.4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" customHeight="1" x14ac:dyDescent="0.3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" customHeight="1" x14ac:dyDescent="0.3">
      <c r="A5" s="5" t="s">
        <v>4</v>
      </c>
      <c r="B5" s="6">
        <f ca="1">SUM(OFFSET(V8,1,0,500,1))</f>
        <v>4864899.5</v>
      </c>
      <c r="C5" s="7"/>
      <c r="D5" s="7"/>
      <c r="E5" s="7"/>
      <c r="F5" s="7"/>
      <c r="G5" s="8"/>
    </row>
    <row r="6" spans="1:22" ht="14.4" customHeight="1" x14ac:dyDescent="0.3">
      <c r="A6" s="9"/>
      <c r="B6" s="10"/>
      <c r="C6" s="10"/>
      <c r="D6" s="10"/>
      <c r="E6" s="9"/>
      <c r="F6" s="11"/>
      <c r="G6" s="12"/>
    </row>
    <row r="7" spans="1:22" ht="14.4" customHeight="1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126409</v>
      </c>
      <c r="G9" s="31">
        <v>0</v>
      </c>
      <c r="H9" s="31">
        <v>19150</v>
      </c>
      <c r="I9" s="31">
        <v>4681</v>
      </c>
      <c r="J9" s="31">
        <v>0</v>
      </c>
      <c r="K9" s="32">
        <v>5823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32" si="0">SUM(M9:T9)</f>
        <v>0</v>
      </c>
      <c r="V9" s="36">
        <f t="shared" ref="V9:V32" si="1">SUM(F9:K9)</f>
        <v>156063</v>
      </c>
    </row>
    <row r="10" spans="1:22" x14ac:dyDescent="0.3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276986</v>
      </c>
      <c r="G10" s="31">
        <v>0</v>
      </c>
      <c r="H10" s="31">
        <v>106733</v>
      </c>
      <c r="I10" s="31">
        <v>28745</v>
      </c>
      <c r="J10" s="31">
        <v>0</v>
      </c>
      <c r="K10" s="32">
        <v>27528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439992</v>
      </c>
    </row>
    <row r="11" spans="1:22" x14ac:dyDescent="0.3">
      <c r="A11" s="27" t="s">
        <v>31</v>
      </c>
      <c r="B11" s="27" t="s">
        <v>42</v>
      </c>
      <c r="C11" s="28" t="s">
        <v>43</v>
      </c>
      <c r="D11" s="28">
        <v>2024</v>
      </c>
      <c r="E11" s="29" t="s">
        <v>34</v>
      </c>
      <c r="F11" s="30">
        <v>0</v>
      </c>
      <c r="G11" s="31">
        <v>0</v>
      </c>
      <c r="H11" s="31">
        <v>127070</v>
      </c>
      <c r="I11" s="31">
        <v>90451</v>
      </c>
      <c r="J11" s="31">
        <v>0</v>
      </c>
      <c r="K11" s="32">
        <v>6047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223568</v>
      </c>
    </row>
    <row r="12" spans="1:22" x14ac:dyDescent="0.3">
      <c r="A12" s="27" t="s">
        <v>44</v>
      </c>
      <c r="B12" s="27" t="s">
        <v>45</v>
      </c>
      <c r="C12" s="28" t="s">
        <v>46</v>
      </c>
      <c r="D12" s="28">
        <v>2024</v>
      </c>
      <c r="E12" s="29" t="s">
        <v>34</v>
      </c>
      <c r="F12" s="30">
        <v>0</v>
      </c>
      <c r="G12" s="31">
        <v>1155780</v>
      </c>
      <c r="H12" s="31">
        <v>0</v>
      </c>
      <c r="I12" s="31">
        <v>0</v>
      </c>
      <c r="J12" s="31">
        <v>0</v>
      </c>
      <c r="K12" s="32">
        <v>55954</v>
      </c>
      <c r="L12" s="33" t="s">
        <v>47</v>
      </c>
      <c r="M12" s="34">
        <v>0</v>
      </c>
      <c r="N12" s="34">
        <v>9</v>
      </c>
      <c r="O12" s="34">
        <v>50</v>
      </c>
      <c r="P12" s="34">
        <v>19</v>
      </c>
      <c r="Q12" s="34">
        <v>5</v>
      </c>
      <c r="R12" s="34">
        <v>1</v>
      </c>
      <c r="S12" s="34">
        <v>0</v>
      </c>
      <c r="T12" s="34">
        <v>0</v>
      </c>
      <c r="U12" s="35">
        <f t="shared" si="0"/>
        <v>84</v>
      </c>
      <c r="V12" s="36">
        <f t="shared" si="1"/>
        <v>1211734</v>
      </c>
    </row>
    <row r="13" spans="1:22" x14ac:dyDescent="0.3">
      <c r="A13" s="27" t="s">
        <v>39</v>
      </c>
      <c r="B13" s="27" t="s">
        <v>48</v>
      </c>
      <c r="C13" s="28" t="s">
        <v>49</v>
      </c>
      <c r="D13" s="28">
        <v>2024</v>
      </c>
      <c r="E13" s="29" t="s">
        <v>34</v>
      </c>
      <c r="F13" s="30">
        <v>0</v>
      </c>
      <c r="G13" s="31">
        <v>0</v>
      </c>
      <c r="H13" s="31">
        <v>27793</v>
      </c>
      <c r="I13" s="31">
        <v>49651</v>
      </c>
      <c r="J13" s="31">
        <v>0</v>
      </c>
      <c r="K13" s="32">
        <v>5500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82944</v>
      </c>
    </row>
    <row r="14" spans="1:22" x14ac:dyDescent="0.3">
      <c r="A14" s="27" t="s">
        <v>50</v>
      </c>
      <c r="B14" s="27" t="s">
        <v>51</v>
      </c>
      <c r="C14" s="28" t="s">
        <v>52</v>
      </c>
      <c r="D14" s="28">
        <v>2024</v>
      </c>
      <c r="E14" s="29" t="s">
        <v>34</v>
      </c>
      <c r="F14" s="30">
        <v>0</v>
      </c>
      <c r="G14" s="31">
        <v>230928</v>
      </c>
      <c r="H14" s="31">
        <v>89396</v>
      </c>
      <c r="I14" s="31">
        <v>0</v>
      </c>
      <c r="J14" s="31">
        <v>0</v>
      </c>
      <c r="K14" s="32">
        <v>8640</v>
      </c>
      <c r="L14" s="33" t="s">
        <v>47</v>
      </c>
      <c r="M14" s="34">
        <v>0</v>
      </c>
      <c r="N14" s="34">
        <v>0</v>
      </c>
      <c r="O14" s="34">
        <v>0</v>
      </c>
      <c r="P14" s="34">
        <v>10</v>
      </c>
      <c r="Q14" s="34">
        <v>4</v>
      </c>
      <c r="R14" s="34">
        <v>0</v>
      </c>
      <c r="S14" s="34">
        <v>0</v>
      </c>
      <c r="T14" s="34">
        <v>0</v>
      </c>
      <c r="U14" s="35">
        <f t="shared" si="0"/>
        <v>14</v>
      </c>
      <c r="V14" s="36">
        <f t="shared" si="1"/>
        <v>328964</v>
      </c>
    </row>
    <row r="15" spans="1:22" x14ac:dyDescent="0.3">
      <c r="A15" s="27" t="s">
        <v>53</v>
      </c>
      <c r="B15" s="27" t="s">
        <v>54</v>
      </c>
      <c r="C15" s="28" t="s">
        <v>55</v>
      </c>
      <c r="D15" s="28">
        <v>2024</v>
      </c>
      <c r="E15" s="29" t="s">
        <v>17</v>
      </c>
      <c r="F15" s="30">
        <v>0</v>
      </c>
      <c r="G15" s="31">
        <v>0</v>
      </c>
      <c r="H15" s="31">
        <v>0</v>
      </c>
      <c r="I15" s="31">
        <v>0</v>
      </c>
      <c r="J15" s="31">
        <v>163885</v>
      </c>
      <c r="K15" s="32">
        <v>11565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175450</v>
      </c>
    </row>
    <row r="16" spans="1:22" x14ac:dyDescent="0.3">
      <c r="A16" s="27" t="s">
        <v>56</v>
      </c>
      <c r="B16" s="27" t="s">
        <v>57</v>
      </c>
      <c r="C16" s="28" t="s">
        <v>58</v>
      </c>
      <c r="D16" s="28">
        <v>2024</v>
      </c>
      <c r="E16" s="29" t="s">
        <v>34</v>
      </c>
      <c r="F16" s="30">
        <v>0</v>
      </c>
      <c r="G16" s="31">
        <v>0</v>
      </c>
      <c r="H16" s="31">
        <v>84630</v>
      </c>
      <c r="I16" s="31">
        <v>0</v>
      </c>
      <c r="J16" s="31">
        <v>0</v>
      </c>
      <c r="K16" s="32">
        <v>6370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91000</v>
      </c>
    </row>
    <row r="17" spans="1:22" x14ac:dyDescent="0.3">
      <c r="A17" s="27" t="s">
        <v>53</v>
      </c>
      <c r="B17" s="27" t="s">
        <v>59</v>
      </c>
      <c r="C17" s="28" t="s">
        <v>60</v>
      </c>
      <c r="D17" s="28">
        <v>2024</v>
      </c>
      <c r="E17" s="29" t="s">
        <v>61</v>
      </c>
      <c r="F17" s="30">
        <v>0</v>
      </c>
      <c r="G17" s="31">
        <v>0</v>
      </c>
      <c r="H17" s="31">
        <v>511104</v>
      </c>
      <c r="I17" s="31">
        <v>0</v>
      </c>
      <c r="J17" s="31">
        <v>0</v>
      </c>
      <c r="K17" s="32">
        <v>32907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544011</v>
      </c>
    </row>
    <row r="18" spans="1:22" x14ac:dyDescent="0.3">
      <c r="A18" s="27" t="s">
        <v>62</v>
      </c>
      <c r="B18" s="27" t="s">
        <v>63</v>
      </c>
      <c r="C18" s="28" t="s">
        <v>64</v>
      </c>
      <c r="D18" s="28">
        <v>2024</v>
      </c>
      <c r="E18" s="29" t="s">
        <v>34</v>
      </c>
      <c r="F18" s="30">
        <v>0</v>
      </c>
      <c r="G18" s="31">
        <v>130428</v>
      </c>
      <c r="H18" s="31">
        <v>62547</v>
      </c>
      <c r="I18" s="31">
        <v>0</v>
      </c>
      <c r="J18" s="31">
        <v>0</v>
      </c>
      <c r="K18" s="32">
        <v>8072</v>
      </c>
      <c r="L18" s="33" t="s">
        <v>47</v>
      </c>
      <c r="M18" s="34">
        <v>1</v>
      </c>
      <c r="N18" s="34">
        <v>4</v>
      </c>
      <c r="O18" s="34">
        <v>6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11</v>
      </c>
      <c r="V18" s="36">
        <f t="shared" si="1"/>
        <v>201047</v>
      </c>
    </row>
    <row r="19" spans="1:22" x14ac:dyDescent="0.3">
      <c r="A19" s="27" t="s">
        <v>65</v>
      </c>
      <c r="B19" s="27" t="s">
        <v>66</v>
      </c>
      <c r="C19" s="28" t="s">
        <v>67</v>
      </c>
      <c r="D19" s="28">
        <v>2024</v>
      </c>
      <c r="E19" s="29" t="s">
        <v>34</v>
      </c>
      <c r="F19" s="30">
        <v>0</v>
      </c>
      <c r="G19" s="31">
        <v>116208</v>
      </c>
      <c r="H19" s="31">
        <v>590</v>
      </c>
      <c r="I19" s="31">
        <v>0</v>
      </c>
      <c r="J19" s="31">
        <v>0</v>
      </c>
      <c r="K19" s="32">
        <v>0</v>
      </c>
      <c r="L19" s="33" t="s">
        <v>47</v>
      </c>
      <c r="M19" s="34">
        <v>0</v>
      </c>
      <c r="N19" s="34">
        <v>0</v>
      </c>
      <c r="O19" s="34">
        <v>11</v>
      </c>
      <c r="P19" s="34">
        <v>1</v>
      </c>
      <c r="Q19" s="34">
        <v>1</v>
      </c>
      <c r="R19" s="34">
        <v>0</v>
      </c>
      <c r="S19" s="34">
        <v>0</v>
      </c>
      <c r="T19" s="34">
        <v>0</v>
      </c>
      <c r="U19" s="35">
        <f t="shared" si="0"/>
        <v>13</v>
      </c>
      <c r="V19" s="36">
        <f t="shared" si="1"/>
        <v>116798</v>
      </c>
    </row>
    <row r="20" spans="1:22" x14ac:dyDescent="0.3">
      <c r="A20" s="27" t="s">
        <v>68</v>
      </c>
      <c r="B20" s="27" t="s">
        <v>69</v>
      </c>
      <c r="C20" s="28" t="s">
        <v>70</v>
      </c>
      <c r="D20" s="28">
        <v>2024</v>
      </c>
      <c r="E20" s="29" t="s">
        <v>34</v>
      </c>
      <c r="F20" s="30">
        <v>93630</v>
      </c>
      <c r="G20" s="31">
        <v>0</v>
      </c>
      <c r="H20" s="31">
        <v>35306</v>
      </c>
      <c r="I20" s="31">
        <v>6938</v>
      </c>
      <c r="J20" s="31">
        <v>0</v>
      </c>
      <c r="K20" s="32">
        <v>10809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146683</v>
      </c>
    </row>
    <row r="21" spans="1:22" x14ac:dyDescent="0.3">
      <c r="A21" s="27" t="s">
        <v>38</v>
      </c>
      <c r="B21" s="27" t="s">
        <v>71</v>
      </c>
      <c r="C21" s="37" t="s">
        <v>72</v>
      </c>
      <c r="D21" s="28">
        <v>2024</v>
      </c>
      <c r="E21" s="29" t="s">
        <v>73</v>
      </c>
      <c r="F21" s="30">
        <v>48000</v>
      </c>
      <c r="G21" s="31">
        <v>253872</v>
      </c>
      <c r="H21" s="31">
        <v>393400</v>
      </c>
      <c r="I21" s="31">
        <v>12000</v>
      </c>
      <c r="J21" s="31">
        <v>7867</v>
      </c>
      <c r="K21" s="32">
        <v>71506.5</v>
      </c>
      <c r="L21" s="33" t="s">
        <v>47</v>
      </c>
      <c r="M21" s="34">
        <v>0</v>
      </c>
      <c r="N21" s="34">
        <v>0</v>
      </c>
      <c r="O21" s="34">
        <v>15</v>
      </c>
      <c r="P21" s="34">
        <v>4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19</v>
      </c>
      <c r="V21" s="36">
        <f t="shared" si="1"/>
        <v>786645.5</v>
      </c>
    </row>
    <row r="22" spans="1:22" x14ac:dyDescent="0.3">
      <c r="A22" s="27" t="s">
        <v>38</v>
      </c>
      <c r="B22" s="27" t="s">
        <v>74</v>
      </c>
      <c r="C22" s="37" t="s">
        <v>75</v>
      </c>
      <c r="D22" s="28">
        <v>2024</v>
      </c>
      <c r="E22" s="29" t="s">
        <v>61</v>
      </c>
      <c r="F22" s="30">
        <v>0</v>
      </c>
      <c r="G22" s="31">
        <v>0</v>
      </c>
      <c r="H22" s="31">
        <v>323700</v>
      </c>
      <c r="I22" s="31">
        <v>0</v>
      </c>
      <c r="J22" s="31">
        <v>3600</v>
      </c>
      <c r="K22" s="32">
        <v>32700</v>
      </c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360000</v>
      </c>
    </row>
    <row r="23" spans="1:22" x14ac:dyDescent="0.3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3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3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3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3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3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3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3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3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3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</sheetData>
  <autoFilter ref="A8:V8" xr:uid="{EC91C4D8-7400-47EE-ABC2-954516361F3F}"/>
  <conditionalFormatting sqref="D9:D32">
    <cfRule type="expression" dxfId="2" priority="1">
      <formula>OR($D9&gt;2024,AND($D9&lt;2024,$D9&lt;&gt;""))</formula>
    </cfRule>
  </conditionalFormatting>
  <conditionalFormatting sqref="V9:V32">
    <cfRule type="expression" dxfId="1" priority="2">
      <formula>#REF!&lt;0</formula>
    </cfRule>
    <cfRule type="cellIs" dxfId="0" priority="3" operator="lessThan">
      <formula>0</formula>
    </cfRule>
  </conditionalFormatting>
  <dataValidations count="1">
    <dataValidation allowBlank="1" showErrorMessage="1" sqref="A8:V8" xr:uid="{87033435-4CD2-4664-9164-FEE57CD52126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 Moore</cp:lastModifiedBy>
  <dcterms:created xsi:type="dcterms:W3CDTF">2023-05-19T14:09:29Z</dcterms:created>
  <dcterms:modified xsi:type="dcterms:W3CDTF">2023-08-25T03:03:36Z</dcterms:modified>
</cp:coreProperties>
</file>