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34176F40-0333-4A14-ACF7-15D8768ED9A4}" xr6:coauthVersionLast="47" xr6:coauthVersionMax="47" xr10:uidLastSave="{00000000-0000-0000-0000-000000000000}"/>
  <bookViews>
    <workbookView xWindow="2940" yWindow="2940" windowWidth="19238" windowHeight="11220" xr2:uid="{7F542771-A562-4795-896B-353EA1EB108D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<sst xmlns="http://schemas.openxmlformats.org/spreadsheetml/2006/main" count="64" uniqueCount="54">
  <si>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</si>
  <si>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</si>
  <si>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</si>
  <si>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</si>
  <si>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</si>
  <si>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</si>
  <si>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</si>
  <si>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</si>
  <si>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</si>
  <si>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</si>
  <si>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</si>
  <si>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</si>
  <si>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</si>
  <si>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</si>
  <si>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</si>
  <si>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</si>
  <si>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</si>
  <si>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</si>
  <si>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</si>
  <si>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</si>
  <si>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</si>
  <si>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</si>
  <si>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</si>
  <si>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</si>
  <si>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</si>
  <si>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</si>
  <si>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</si>
  <si>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</si>
  <si>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</si>
  <si>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</si>
  <si>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WI-502</t>
  </si>
  <si>
    <t>Center for Veterans Issues, Ltd.</t>
  </si>
  <si>
    <t>PSH Racine</t>
  </si>
  <si>
    <t>WI0077L5I022215</t>
  </si>
  <si>
    <t>PH</t>
  </si>
  <si>
    <t/>
  </si>
  <si>
    <t>Milwaukee</t>
  </si>
  <si>
    <t>Racine City &amp; County CoC</t>
  </si>
  <si>
    <t>Homeless Assistance Leadership Organization, Inc.</t>
  </si>
  <si>
    <t>APOMO PSH</t>
  </si>
  <si>
    <t>WI0115L5I022211</t>
  </si>
  <si>
    <t>HOPES Center of Racine, INC</t>
  </si>
  <si>
    <t>HOPES Rapid Rehousing</t>
  </si>
  <si>
    <t>WI0168L5I022207</t>
  </si>
  <si>
    <t>FMR</t>
  </si>
  <si>
    <t>Institute for Community Alliances</t>
  </si>
  <si>
    <t>Racine CoC HMIS</t>
  </si>
  <si>
    <t>WI0192L5I022206</t>
  </si>
  <si>
    <t>Racine CoC ICA  Coordinated Entry</t>
  </si>
  <si>
    <t>WI0206L5I022205</t>
  </si>
  <si>
    <t>SSO</t>
  </si>
  <si>
    <t>Lutheran Social Services of Wisconsin and Upper Michigan, In</t>
  </si>
  <si>
    <t>Welcome Home Racine</t>
  </si>
  <si>
    <t>WI0277L5I022200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</si>
</sst>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A61CD-3DB7-4B36-9FF6-1FE247C7B252}">
  <sheetPr codeName="Sheet373">
    <pageSetUpPr fitToPage="1"/>
  </sheetPr>
  <dimension ref="A1:DG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1022515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67594</v>
      </c>
      <c r="I9" s="31">
        <v>140484</v>
      </c>
      <c r="J9" s="31">
        <v>0</v>
      </c>
      <c r="K9" s="32">
        <v>11371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4" si="0">SUM(M9:T9)</f>
        <v>0</v>
      </c>
      <c r="V9" s="36">
        <f t="shared" ref="V9:V24" si="1">SUM(F9:K9)</f>
        <v>219449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389158</v>
      </c>
      <c r="G10" s="31">
        <v>0</v>
      </c>
      <c r="H10" s="31">
        <v>124583</v>
      </c>
      <c r="I10" s="31">
        <v>3948</v>
      </c>
      <c r="J10" s="31">
        <v>2000</v>
      </c>
      <c r="K10" s="32">
        <v>23172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542861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99432</v>
      </c>
      <c r="H11" s="31">
        <v>10026</v>
      </c>
      <c r="I11" s="31">
        <v>0</v>
      </c>
      <c r="J11" s="31">
        <v>0</v>
      </c>
      <c r="K11" s="32">
        <v>727</v>
      </c>
      <c r="L11" s="33" t="s">
        <v>44</v>
      </c>
      <c r="M11" s="34">
        <v>0</v>
      </c>
      <c r="N11" s="34">
        <v>0</v>
      </c>
      <c r="O11" s="34">
        <v>3</v>
      </c>
      <c r="P11" s="34">
        <v>4</v>
      </c>
      <c r="Q11" s="34">
        <v>2</v>
      </c>
      <c r="R11" s="34">
        <v>0</v>
      </c>
      <c r="S11" s="34">
        <v>0</v>
      </c>
      <c r="T11" s="34">
        <v>0</v>
      </c>
      <c r="U11" s="35">
        <f t="shared" si="0"/>
        <v>9</v>
      </c>
      <c r="V11" s="36">
        <f t="shared" si="1"/>
        <v>110185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28100</v>
      </c>
      <c r="K12" s="32">
        <v>1900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30000</v>
      </c>
    </row>
    <row r="13" spans="1:22" x14ac:dyDescent="0.45">
      <c r="A13" s="27" t="s">
        <v>45</v>
      </c>
      <c r="B13" s="27" t="s">
        <v>48</v>
      </c>
      <c r="C13" s="28" t="s">
        <v>49</v>
      </c>
      <c r="D13" s="28">
        <v>2024</v>
      </c>
      <c r="E13" s="29" t="s">
        <v>50</v>
      </c>
      <c r="F13" s="30">
        <v>0</v>
      </c>
      <c r="G13" s="31">
        <v>0</v>
      </c>
      <c r="H13" s="31">
        <v>35071</v>
      </c>
      <c r="I13" s="31">
        <v>0</v>
      </c>
      <c r="J13" s="31">
        <v>0</v>
      </c>
      <c r="K13" s="32">
        <v>2454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37525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47772</v>
      </c>
      <c r="H14" s="31">
        <v>27224</v>
      </c>
      <c r="I14" s="31">
        <v>0</v>
      </c>
      <c r="J14" s="31">
        <v>0</v>
      </c>
      <c r="K14" s="32">
        <v>7499</v>
      </c>
      <c r="L14" s="33" t="s">
        <v>44</v>
      </c>
      <c r="M14" s="34">
        <v>0</v>
      </c>
      <c r="N14" s="34">
        <v>3</v>
      </c>
      <c r="O14" s="34">
        <v>3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6</v>
      </c>
      <c r="V14" s="36">
        <f t="shared" si="1"/>
        <v>82495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</sheetData>
  <autoFilter ref="A8:V8" xr:uid="{BC5A61CD-3DB7-4B36-9FF6-1FE247C7B252}"/>
  <conditionalFormatting sqref="V9:V24">
    <cfRule type="cellIs" dxfId="2" priority="3" operator="lessThan">
      <formula>0</formula>
    </cfRule>
  </conditionalFormatting>
  <conditionalFormatting sqref="V9:V24">
    <cfRule type="expression" dxfId="1" priority="2">
      <formula>#REF!&lt;0</formula>
    </cfRule>
  </conditionalFormatting>
  <conditionalFormatting sqref="D9:D24">
    <cfRule type="expression" dxfId="0" priority="1">
      <formula>OR($D9&gt;2024,AND($D9&lt;2024,$D9&lt;&gt;""))</formula>
    </cfRule>
  </conditionalFormatting>
  <dataValidations count="1">
    <dataValidation allowBlank="1" showErrorMessage="1" sqref="A8:V8" xr:uid="{29B69C83-29EE-40BE-9A95-C00CF07D50E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2023-05-19T14:09:29Z</dcterms:created>
  <dcterms:modified xsi:type="dcterms:W3CDTF">2023-05-19T14:50:29Z</dcterms:modified>
</cp:coreProperties>
</file>