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477143EA-8F5A-4003-9E83-3A4714606290}" xr6:coauthVersionLast="47" xr6:coauthVersionMax="47" xr10:uidLastSave="{00000000-0000-0000-0000-000000000000}"/>
  <bookViews>
    <workbookView xWindow="3308" yWindow="3308" windowWidth="19237" windowHeight="11220" xr2:uid="{537C376D-32FC-484A-8710-27DB5A2D2B61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<sst xmlns="http://schemas.openxmlformats.org/spreadsheetml/2006/main" count="79" uniqueCount="62">
  <si>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</si>
  <si>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</si>
  <si>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</si>
  <si>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</si>
  <si>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</si>
  <si>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</si>
  <si>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</si>
  <si>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</si>
  <si>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</si>
  <si>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</si>
  <si>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</si>
  <si>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</si>
  <si>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</si>
  <si>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</si>
  <si>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</si>
  <si>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</si>
  <si>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</si>
  <si>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</si>
  <si>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</si>
  <si>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</si>
  <si>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</si>
  <si>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</si>
  <si>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</si>
  <si>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</si>
  <si>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</si>
  <si>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</si>
  <si>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</si>
  <si>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</si>
  <si>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</si>
  <si>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</si>
  <si>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VA-501</t>
  </si>
  <si>
    <t xml:space="preserve">LGBT Life Center </t>
  </si>
  <si>
    <t>CHAP Norfolk Renewal FY22</t>
  </si>
  <si>
    <t>VA0018L3F012215</t>
  </si>
  <si>
    <t>PH</t>
  </si>
  <si>
    <t/>
  </si>
  <si>
    <t>Richmond</t>
  </si>
  <si>
    <t>Norfolk, Chesapeake, Suffolk/Isle of Wight, Southampton Counties CoC</t>
  </si>
  <si>
    <t>The Planning Council</t>
  </si>
  <si>
    <t>ForKids,inc.</t>
  </si>
  <si>
    <t>Legacy PSH FY22</t>
  </si>
  <si>
    <t>VA0023L3F012215</t>
  </si>
  <si>
    <t>City of Norfolk</t>
  </si>
  <si>
    <t>Shelter Plus Care FY22</t>
  </si>
  <si>
    <t>VA0026L3F012215</t>
  </si>
  <si>
    <t>Actual Rent</t>
  </si>
  <si>
    <t>FY2022 SVHC HMIS Project</t>
  </si>
  <si>
    <t>VA0027L3F012215</t>
  </si>
  <si>
    <t>Virginia Supportive Housing</t>
  </si>
  <si>
    <t>FY22 SHR Housing First</t>
  </si>
  <si>
    <t>VA0137L3F012214</t>
  </si>
  <si>
    <t>LEAP Rapid Re-Housing Consolidated Application FY22</t>
  </si>
  <si>
    <t>VA0246L3F012208</t>
  </si>
  <si>
    <t>FMR</t>
  </si>
  <si>
    <t>Elizabeth Place PSH FY22</t>
  </si>
  <si>
    <t>VA0263L3F012207</t>
  </si>
  <si>
    <t>Regional Housing Crisis Hotline Coordinated Assessment FY22</t>
  </si>
  <si>
    <t>VA0281L3F012207</t>
  </si>
  <si>
    <t>SSO</t>
  </si>
  <si>
    <t>St. Columba Ecumenical Ministries, Inc.</t>
  </si>
  <si>
    <t>Next Step Permanent Supportive Housing</t>
  </si>
  <si>
    <t>VA0452T3F012200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</si>
</sst>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49D88-4CF4-468D-B591-565D9EB4FFC1}">
  <sheetPr codeName="Sheet347">
    <pageSetUpPr fitToPage="1"/>
  </sheetPr>
  <dimension ref="A1:DG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3817844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293071</v>
      </c>
      <c r="G9" s="31">
        <v>0</v>
      </c>
      <c r="H9" s="31">
        <v>57600</v>
      </c>
      <c r="I9" s="31">
        <v>17568</v>
      </c>
      <c r="J9" s="31">
        <v>3153</v>
      </c>
      <c r="K9" s="32">
        <v>34145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7" si="0">SUM(M9:T9)</f>
        <v>0</v>
      </c>
      <c r="V9" s="36">
        <f t="shared" ref="V9:V27" si="1">SUM(F9:K9)</f>
        <v>405537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348155</v>
      </c>
      <c r="G10" s="31">
        <v>0</v>
      </c>
      <c r="H10" s="31">
        <v>161070</v>
      </c>
      <c r="I10" s="31">
        <v>0</v>
      </c>
      <c r="J10" s="31">
        <v>6600</v>
      </c>
      <c r="K10" s="32">
        <v>32409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548234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489396</v>
      </c>
      <c r="H11" s="31">
        <v>70464</v>
      </c>
      <c r="I11" s="31">
        <v>0</v>
      </c>
      <c r="J11" s="31">
        <v>0</v>
      </c>
      <c r="K11" s="32">
        <v>35914</v>
      </c>
      <c r="L11" s="33" t="s">
        <v>45</v>
      </c>
      <c r="M11" s="34">
        <v>0</v>
      </c>
      <c r="N11" s="34">
        <v>0</v>
      </c>
      <c r="O11" s="34">
        <v>48</v>
      </c>
      <c r="P11" s="34">
        <v>1</v>
      </c>
      <c r="Q11" s="34">
        <v>1</v>
      </c>
      <c r="R11" s="34">
        <v>0</v>
      </c>
      <c r="S11" s="34">
        <v>0</v>
      </c>
      <c r="T11" s="34">
        <v>0</v>
      </c>
      <c r="U11" s="35">
        <f t="shared" si="0"/>
        <v>50</v>
      </c>
      <c r="V11" s="36">
        <f t="shared" si="1"/>
        <v>595774</v>
      </c>
    </row>
    <row r="12" spans="1:22" x14ac:dyDescent="0.45">
      <c r="A12" s="27" t="s">
        <v>38</v>
      </c>
      <c r="B12" s="27" t="s">
        <v>46</v>
      </c>
      <c r="C12" s="28" t="s">
        <v>47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110867</v>
      </c>
      <c r="K12" s="32">
        <v>10965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121832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0</v>
      </c>
      <c r="G13" s="31">
        <v>669480</v>
      </c>
      <c r="H13" s="31">
        <v>274056</v>
      </c>
      <c r="I13" s="31">
        <v>0</v>
      </c>
      <c r="J13" s="31">
        <v>55355</v>
      </c>
      <c r="K13" s="32">
        <v>70893</v>
      </c>
      <c r="L13" s="33" t="s">
        <v>45</v>
      </c>
      <c r="M13" s="34">
        <v>0</v>
      </c>
      <c r="N13" s="34">
        <v>0</v>
      </c>
      <c r="O13" s="34">
        <v>73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73</v>
      </c>
      <c r="V13" s="36">
        <f t="shared" si="1"/>
        <v>1069784</v>
      </c>
    </row>
    <row r="14" spans="1:22" x14ac:dyDescent="0.45">
      <c r="A14" s="27" t="s">
        <v>39</v>
      </c>
      <c r="B14" s="27" t="s">
        <v>51</v>
      </c>
      <c r="C14" s="28" t="s">
        <v>52</v>
      </c>
      <c r="D14" s="28">
        <v>2024</v>
      </c>
      <c r="E14" s="29" t="s">
        <v>34</v>
      </c>
      <c r="F14" s="30">
        <v>0</v>
      </c>
      <c r="G14" s="31">
        <v>479064</v>
      </c>
      <c r="H14" s="31">
        <v>180919</v>
      </c>
      <c r="I14" s="31">
        <v>0</v>
      </c>
      <c r="J14" s="31">
        <v>7765</v>
      </c>
      <c r="K14" s="32">
        <v>46443</v>
      </c>
      <c r="L14" s="33" t="s">
        <v>53</v>
      </c>
      <c r="M14" s="34">
        <v>0</v>
      </c>
      <c r="N14" s="34">
        <v>0</v>
      </c>
      <c r="O14" s="34">
        <v>17</v>
      </c>
      <c r="P14" s="34">
        <v>19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36</v>
      </c>
      <c r="V14" s="36">
        <f t="shared" si="1"/>
        <v>714191</v>
      </c>
    </row>
    <row r="15" spans="1:22" x14ac:dyDescent="0.45">
      <c r="A15" s="27" t="s">
        <v>39</v>
      </c>
      <c r="B15" s="27" t="s">
        <v>54</v>
      </c>
      <c r="C15" s="28" t="s">
        <v>55</v>
      </c>
      <c r="D15" s="28">
        <v>2024</v>
      </c>
      <c r="E15" s="29" t="s">
        <v>34</v>
      </c>
      <c r="F15" s="30">
        <v>45024</v>
      </c>
      <c r="G15" s="31">
        <v>0</v>
      </c>
      <c r="H15" s="31">
        <v>43643</v>
      </c>
      <c r="I15" s="31">
        <v>10400</v>
      </c>
      <c r="J15" s="31">
        <v>5000</v>
      </c>
      <c r="K15" s="32">
        <v>6920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110987</v>
      </c>
    </row>
    <row r="16" spans="1:22" x14ac:dyDescent="0.45">
      <c r="A16" s="27" t="s">
        <v>39</v>
      </c>
      <c r="B16" s="27" t="s">
        <v>56</v>
      </c>
      <c r="C16" s="28" t="s">
        <v>57</v>
      </c>
      <c r="D16" s="28">
        <v>2024</v>
      </c>
      <c r="E16" s="29" t="s">
        <v>58</v>
      </c>
      <c r="F16" s="30">
        <v>0</v>
      </c>
      <c r="G16" s="31">
        <v>0</v>
      </c>
      <c r="H16" s="31">
        <v>138012</v>
      </c>
      <c r="I16" s="31">
        <v>0</v>
      </c>
      <c r="J16" s="31">
        <v>0</v>
      </c>
      <c r="K16" s="32">
        <v>9661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147673</v>
      </c>
    </row>
    <row r="17" spans="1:22" x14ac:dyDescent="0.45">
      <c r="A17" s="27" t="s">
        <v>59</v>
      </c>
      <c r="B17" s="27" t="s">
        <v>60</v>
      </c>
      <c r="C17" s="28" t="s">
        <v>61</v>
      </c>
      <c r="D17" s="28">
        <v>2024</v>
      </c>
      <c r="E17" s="29" t="s">
        <v>34</v>
      </c>
      <c r="F17" s="30">
        <v>0</v>
      </c>
      <c r="G17" s="31">
        <v>0</v>
      </c>
      <c r="H17" s="31">
        <v>53189</v>
      </c>
      <c r="I17" s="31">
        <v>43200</v>
      </c>
      <c r="J17" s="31">
        <v>696</v>
      </c>
      <c r="K17" s="32">
        <v>6747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103832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</sheetData>
  <autoFilter ref="A8:V8" xr:uid="{36E49D88-4CF4-468D-B591-565D9EB4FFC1}"/>
  <conditionalFormatting sqref="V9:V27">
    <cfRule type="cellIs" dxfId="2" priority="3" operator="lessThan">
      <formula>0</formula>
    </cfRule>
  </conditionalFormatting>
  <conditionalFormatting sqref="V9:V27">
    <cfRule type="expression" dxfId="1" priority="2">
      <formula>#REF!&lt;0</formula>
    </cfRule>
  </conditionalFormatting>
  <conditionalFormatting sqref="D9:D27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7" xr:uid="{F179A248-40EC-4F4E-80A3-29C63C48914C}">
      <formula1>"N/A, FMR, Actual Rent"</formula1>
    </dataValidation>
    <dataValidation type="list" allowBlank="1" showInputMessage="1" showErrorMessage="1" sqref="E9:E27" xr:uid="{70079EBC-97DE-4671-A564-2F54E2CD6CA1}">
      <formula1>"PH, TH, Joint TH &amp; PH-RRH, HMIS, SSO, TRA, PRA, SRA, S+C/SRO"</formula1>
    </dataValidation>
    <dataValidation allowBlank="1" showErrorMessage="1" sqref="A8:V8" xr:uid="{BE794A22-4EDC-40F7-9115-06E99D74677C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2023-05-19T14:09:44Z</dcterms:created>
  <dcterms:modified xsi:type="dcterms:W3CDTF">2023-05-19T14:50:43Z</dcterms:modified>
</cp:coreProperties>
</file>