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Y 2023 Revised GIWs (late GIWs) - HUD\"/>
    </mc:Choice>
  </mc:AlternateContent>
  <xr:revisionPtr revIDLastSave="0" documentId="13_ncr:1_{8BFD6CF0-EC4D-4124-A924-D2AD36550D9C}" xr6:coauthVersionLast="47" xr6:coauthVersionMax="47" xr10:uidLastSave="{00000000-0000-0000-0000-000000000000}"/>
  <bookViews>
    <workbookView xWindow="4704" yWindow="4704" windowWidth="34560" windowHeight="18456" xr2:uid="{1952DC8C-345A-4476-AE85-DBBAAE82876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<sst xmlns="http://schemas.openxmlformats.org/spreadsheetml/2006/main" count="99" uniqueCount="75">
  <si>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</si>
  <si>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</si>
  <si>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</si>
  <si>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</si>
  <si>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</si>
  <si>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</si>
  <si>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</si>
  <si>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</si>
  <si>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</si>
  <si>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</si>
  <si>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</si>
  <si>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</si>
  <si>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</si>
  <si>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</si>
  <si>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</si>
  <si>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</si>
  <si>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</si>
  <si>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</si>
  <si>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</si>
  <si>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</si>
  <si>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</si>
  <si>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</si>
  <si>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</si>
  <si>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</si>
  <si>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</si>
  <si>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</si>
  <si>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</si>
  <si>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</si>
  <si>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</si>
  <si>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</si>
  <si>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TX-503</t>
  </si>
  <si>
    <t>Caritas of Austin</t>
  </si>
  <si>
    <t>My Home</t>
  </si>
  <si>
    <t>TX0030L6J032214</t>
  </si>
  <si>
    <t>PH</t>
  </si>
  <si>
    <t/>
  </si>
  <si>
    <t>San Antonio</t>
  </si>
  <si>
    <t>Austin/Travis County CoC</t>
  </si>
  <si>
    <t>Ending Community Homelessness Coalition, Inc.</t>
  </si>
  <si>
    <t>HMIS Project 1 Renewal FY2022</t>
  </si>
  <si>
    <t>TX0033L6J032215</t>
  </si>
  <si>
    <t>Housing Authority of the City of Austin</t>
  </si>
  <si>
    <t>Onward FY2022</t>
  </si>
  <si>
    <t>TX0035L6J032215</t>
  </si>
  <si>
    <t>Actual Rent</t>
  </si>
  <si>
    <t>The Housing Authority of Travis County</t>
  </si>
  <si>
    <t>Upward</t>
  </si>
  <si>
    <t>TX0037L6J032215</t>
  </si>
  <si>
    <t>FMR</t>
  </si>
  <si>
    <t>The SAFE Alliance</t>
  </si>
  <si>
    <t>SAFE Supportive Housing Program</t>
  </si>
  <si>
    <t>TX0039L6J032215</t>
  </si>
  <si>
    <t>TH</t>
  </si>
  <si>
    <t>Front Steps, Inc.</t>
  </si>
  <si>
    <t>PSH Renewal FY2024 TX0255L6J032111</t>
  </si>
  <si>
    <t>TX0255L6J032212</t>
  </si>
  <si>
    <t>Austin-Travis County Mental Health and Mental Retardation Center dba Integral Care</t>
  </si>
  <si>
    <t>Fresh Start FY2022</t>
  </si>
  <si>
    <t>TX0374L6J032209</t>
  </si>
  <si>
    <t>The Salvation Army, A Georgia Corporation</t>
  </si>
  <si>
    <t>Passages II Rapid Rehousing</t>
  </si>
  <si>
    <t>TX0401L6J032207</t>
  </si>
  <si>
    <t>Youth and Family Alliance dba LifeWorks</t>
  </si>
  <si>
    <t>Housing Options for Youth - renewal yr. 7</t>
  </si>
  <si>
    <t>TX0441L6J032206</t>
  </si>
  <si>
    <t>DV Rapid Rehousing Project-Combined</t>
  </si>
  <si>
    <t>TX0514D6J032204</t>
  </si>
  <si>
    <t>Permanency through Outreach and Rapid Transitions (PORT) - replacement yr. 2</t>
  </si>
  <si>
    <t>TX0612Y6J032201</t>
  </si>
  <si>
    <t>Joint TH &amp; PH-RRH</t>
  </si>
  <si>
    <t>YHDP Diversion - replacement yr. 2</t>
  </si>
  <si>
    <t>TX0613Y6J032201</t>
  </si>
  <si>
    <t>SSO</t>
  </si>
  <si>
    <t>Youth Rapid Re-housing Collaborative - replacement yr. 2</t>
  </si>
  <si>
    <t>TX0614Y6J032201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</si>
</sst>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095B-8C54-414E-A827-E3E9EF62D399}">
  <sheetPr codeName="Sheet10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10697487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1488079</v>
      </c>
      <c r="G9" s="31">
        <v>0</v>
      </c>
      <c r="H9" s="31">
        <v>192829</v>
      </c>
      <c r="I9" s="31">
        <v>0</v>
      </c>
      <c r="J9" s="31">
        <v>0</v>
      </c>
      <c r="K9" s="32">
        <v>141681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1" si="0">SUM(M9:T9)</f>
        <v>0</v>
      </c>
      <c r="V9" s="36">
        <f t="shared" ref="V9:V31" si="1">SUM(F9:K9)</f>
        <v>1822589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150234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150234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701268</v>
      </c>
      <c r="H11" s="31">
        <v>0</v>
      </c>
      <c r="I11" s="31">
        <v>0</v>
      </c>
      <c r="J11" s="31">
        <v>1200</v>
      </c>
      <c r="K11" s="32">
        <v>70242</v>
      </c>
      <c r="L11" s="33" t="s">
        <v>44</v>
      </c>
      <c r="M11" s="34">
        <v>0</v>
      </c>
      <c r="N11" s="34">
        <v>0</v>
      </c>
      <c r="O11" s="34">
        <v>35</v>
      </c>
      <c r="P11" s="34">
        <v>18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53</v>
      </c>
      <c r="V11" s="36">
        <f t="shared" si="1"/>
        <v>772710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1021662</v>
      </c>
      <c r="H12" s="31">
        <v>75000</v>
      </c>
      <c r="I12" s="31">
        <v>0</v>
      </c>
      <c r="J12" s="31">
        <v>2130</v>
      </c>
      <c r="K12" s="32">
        <v>50367</v>
      </c>
      <c r="L12" s="33" t="s">
        <v>48</v>
      </c>
      <c r="M12" s="34">
        <v>0</v>
      </c>
      <c r="N12" s="34">
        <v>20</v>
      </c>
      <c r="O12" s="34">
        <v>44</v>
      </c>
      <c r="P12" s="34">
        <v>8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74</v>
      </c>
      <c r="V12" s="36">
        <f t="shared" si="1"/>
        <v>1149159</v>
      </c>
    </row>
    <row r="13" spans="1:22" x14ac:dyDescent="0.3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52</v>
      </c>
      <c r="F13" s="30">
        <v>0</v>
      </c>
      <c r="G13" s="31">
        <v>0</v>
      </c>
      <c r="H13" s="31">
        <v>347821</v>
      </c>
      <c r="I13" s="31">
        <v>235991</v>
      </c>
      <c r="J13" s="31">
        <v>0</v>
      </c>
      <c r="K13" s="32">
        <v>40866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624678</v>
      </c>
    </row>
    <row r="14" spans="1:22" x14ac:dyDescent="0.3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34</v>
      </c>
      <c r="F14" s="30">
        <v>408181</v>
      </c>
      <c r="G14" s="31">
        <v>0</v>
      </c>
      <c r="H14" s="31">
        <v>58518</v>
      </c>
      <c r="I14" s="31">
        <v>0</v>
      </c>
      <c r="J14" s="31">
        <v>343</v>
      </c>
      <c r="K14" s="32">
        <v>23579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490621</v>
      </c>
    </row>
    <row r="15" spans="1:22" x14ac:dyDescent="0.3">
      <c r="A15" s="27" t="s">
        <v>56</v>
      </c>
      <c r="B15" s="27" t="s">
        <v>57</v>
      </c>
      <c r="C15" s="28" t="s">
        <v>58</v>
      </c>
      <c r="D15" s="28">
        <v>2024</v>
      </c>
      <c r="E15" s="29" t="s">
        <v>34</v>
      </c>
      <c r="F15" s="30">
        <v>0</v>
      </c>
      <c r="G15" s="31">
        <v>339996</v>
      </c>
      <c r="H15" s="31">
        <v>151320</v>
      </c>
      <c r="I15" s="31">
        <v>0</v>
      </c>
      <c r="J15" s="31">
        <v>0</v>
      </c>
      <c r="K15" s="32">
        <v>0</v>
      </c>
      <c r="L15" s="33" t="s">
        <v>48</v>
      </c>
      <c r="M15" s="34">
        <v>0</v>
      </c>
      <c r="N15" s="34">
        <v>0</v>
      </c>
      <c r="O15" s="34">
        <v>29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29</v>
      </c>
      <c r="V15" s="36">
        <f t="shared" si="1"/>
        <v>491316</v>
      </c>
    </row>
    <row r="16" spans="1:22" x14ac:dyDescent="0.3">
      <c r="A16" s="27" t="s">
        <v>59</v>
      </c>
      <c r="B16" s="27" t="s">
        <v>60</v>
      </c>
      <c r="C16" s="28" t="s">
        <v>61</v>
      </c>
      <c r="D16" s="28">
        <v>2024</v>
      </c>
      <c r="E16" s="29" t="s">
        <v>34</v>
      </c>
      <c r="F16" s="30">
        <v>0</v>
      </c>
      <c r="G16" s="31">
        <v>404964</v>
      </c>
      <c r="H16" s="31">
        <v>195239</v>
      </c>
      <c r="I16" s="31">
        <v>0</v>
      </c>
      <c r="J16" s="31">
        <v>1980</v>
      </c>
      <c r="K16" s="32">
        <v>49839</v>
      </c>
      <c r="L16" s="33" t="s">
        <v>48</v>
      </c>
      <c r="M16" s="34">
        <v>0</v>
      </c>
      <c r="N16" s="34">
        <v>0</v>
      </c>
      <c r="O16" s="34">
        <v>6</v>
      </c>
      <c r="P16" s="34">
        <v>13</v>
      </c>
      <c r="Q16" s="34">
        <v>4</v>
      </c>
      <c r="R16" s="34">
        <v>0</v>
      </c>
      <c r="S16" s="34">
        <v>0</v>
      </c>
      <c r="T16" s="34">
        <v>0</v>
      </c>
      <c r="U16" s="35">
        <f t="shared" si="0"/>
        <v>23</v>
      </c>
      <c r="V16" s="36">
        <f t="shared" si="1"/>
        <v>652022</v>
      </c>
    </row>
    <row r="17" spans="1:22" x14ac:dyDescent="0.3">
      <c r="A17" s="27" t="s">
        <v>62</v>
      </c>
      <c r="B17" s="27" t="s">
        <v>63</v>
      </c>
      <c r="C17" s="28" t="s">
        <v>64</v>
      </c>
      <c r="D17" s="28">
        <v>2024</v>
      </c>
      <c r="E17" s="29" t="s">
        <v>34</v>
      </c>
      <c r="F17" s="30">
        <v>0</v>
      </c>
      <c r="G17" s="31">
        <v>297624</v>
      </c>
      <c r="H17" s="31">
        <v>153717</v>
      </c>
      <c r="I17" s="31">
        <v>0</v>
      </c>
      <c r="J17" s="31">
        <v>15580</v>
      </c>
      <c r="K17" s="32">
        <v>5879</v>
      </c>
      <c r="L17" s="33" t="s">
        <v>48</v>
      </c>
      <c r="M17" s="34">
        <v>0</v>
      </c>
      <c r="N17" s="34">
        <v>11</v>
      </c>
      <c r="O17" s="34">
        <v>8</v>
      </c>
      <c r="P17" s="34">
        <v>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21</v>
      </c>
      <c r="V17" s="36">
        <f t="shared" si="1"/>
        <v>472800</v>
      </c>
    </row>
    <row r="18" spans="1:22" x14ac:dyDescent="0.3">
      <c r="A18" s="27" t="s">
        <v>49</v>
      </c>
      <c r="B18" s="27" t="s">
        <v>65</v>
      </c>
      <c r="C18" s="28" t="s">
        <v>66</v>
      </c>
      <c r="D18" s="28">
        <v>2024</v>
      </c>
      <c r="E18" s="29" t="s">
        <v>34</v>
      </c>
      <c r="F18" s="30">
        <v>0</v>
      </c>
      <c r="G18" s="31">
        <v>625896</v>
      </c>
      <c r="H18" s="31">
        <v>747924</v>
      </c>
      <c r="I18" s="31">
        <v>0</v>
      </c>
      <c r="J18" s="31">
        <v>0</v>
      </c>
      <c r="K18" s="32">
        <v>0</v>
      </c>
      <c r="L18" s="33" t="s">
        <v>48</v>
      </c>
      <c r="M18" s="34">
        <v>0</v>
      </c>
      <c r="N18" s="34">
        <v>10</v>
      </c>
      <c r="O18" s="34">
        <v>17</v>
      </c>
      <c r="P18" s="34">
        <v>20</v>
      </c>
      <c r="Q18" s="34">
        <v>8</v>
      </c>
      <c r="R18" s="34">
        <v>0</v>
      </c>
      <c r="S18" s="34">
        <v>0</v>
      </c>
      <c r="T18" s="34">
        <v>0</v>
      </c>
      <c r="U18" s="35">
        <f t="shared" si="0"/>
        <v>55</v>
      </c>
      <c r="V18" s="36">
        <f t="shared" si="1"/>
        <v>1373820</v>
      </c>
    </row>
    <row r="19" spans="1:22" x14ac:dyDescent="0.3">
      <c r="A19" s="27" t="s">
        <v>62</v>
      </c>
      <c r="B19" s="27" t="s">
        <v>67</v>
      </c>
      <c r="C19" s="28" t="s">
        <v>68</v>
      </c>
      <c r="D19" s="28">
        <v>2024</v>
      </c>
      <c r="E19" s="29" t="s">
        <v>69</v>
      </c>
      <c r="F19" s="30">
        <v>97464</v>
      </c>
      <c r="G19" s="31">
        <v>57600</v>
      </c>
      <c r="H19" s="31">
        <v>481915</v>
      </c>
      <c r="I19" s="31">
        <v>63033</v>
      </c>
      <c r="J19" s="31">
        <v>13665</v>
      </c>
      <c r="K19" s="32">
        <v>71242</v>
      </c>
      <c r="L19" s="33" t="s">
        <v>48</v>
      </c>
      <c r="M19" s="34">
        <v>0</v>
      </c>
      <c r="N19" s="34">
        <v>1</v>
      </c>
      <c r="O19" s="34">
        <v>3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4</v>
      </c>
      <c r="V19" s="36">
        <f t="shared" si="1"/>
        <v>784919</v>
      </c>
    </row>
    <row r="20" spans="1:22" x14ac:dyDescent="0.3">
      <c r="A20" s="27" t="s">
        <v>62</v>
      </c>
      <c r="B20" s="27" t="s">
        <v>70</v>
      </c>
      <c r="C20" s="28" t="s">
        <v>71</v>
      </c>
      <c r="D20" s="28">
        <v>2024</v>
      </c>
      <c r="E20" s="29" t="s">
        <v>72</v>
      </c>
      <c r="F20" s="30">
        <v>0</v>
      </c>
      <c r="G20" s="31">
        <v>0</v>
      </c>
      <c r="H20" s="31">
        <v>366260</v>
      </c>
      <c r="I20" s="31">
        <v>0</v>
      </c>
      <c r="J20" s="31">
        <v>13740</v>
      </c>
      <c r="K20" s="32">
        <v>38000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418000</v>
      </c>
    </row>
    <row r="21" spans="1:22" x14ac:dyDescent="0.3">
      <c r="A21" s="27" t="s">
        <v>62</v>
      </c>
      <c r="B21" s="27" t="s">
        <v>73</v>
      </c>
      <c r="C21" s="28" t="s">
        <v>74</v>
      </c>
      <c r="D21" s="28">
        <v>2024</v>
      </c>
      <c r="E21" s="29" t="s">
        <v>34</v>
      </c>
      <c r="F21" s="30">
        <v>0</v>
      </c>
      <c r="G21" s="31">
        <v>793560</v>
      </c>
      <c r="H21" s="31">
        <v>565848</v>
      </c>
      <c r="I21" s="31">
        <v>0</v>
      </c>
      <c r="J21" s="31">
        <v>16067</v>
      </c>
      <c r="K21" s="32">
        <v>119144</v>
      </c>
      <c r="L21" s="33" t="s">
        <v>48</v>
      </c>
      <c r="M21" s="34">
        <v>0</v>
      </c>
      <c r="N21" s="34">
        <v>8</v>
      </c>
      <c r="O21" s="34">
        <v>30</v>
      </c>
      <c r="P21" s="34">
        <v>14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52</v>
      </c>
      <c r="V21" s="36">
        <f t="shared" si="1"/>
        <v>1494619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6BD1095B-8C54-414E-A827-E3E9EF62D399}"/>
  <conditionalFormatting sqref="D9:D31">
    <cfRule type="expression" dxfId="2" priority="1">
      <formula>OR($D9&gt;2024,AND($D9&lt;2024,$D9&lt;&gt;""))</formula>
    </cfRule>
  </conditionalFormatting>
  <conditionalFormatting sqref="V9:V3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1" xr:uid="{9884299E-87DC-420E-ABA2-A4B6EB295644}">
      <formula1>"N/A, FMR, Actual Rent"</formula1>
    </dataValidation>
    <dataValidation type="list" allowBlank="1" showInputMessage="1" showErrorMessage="1" sqref="E9:E31" xr:uid="{1A6D4A78-8887-42FB-B443-986A2245B923}">
      <formula1>"PH, TH, Joint TH &amp; PH-RRH, HMIS, SSO, TRA, PRA, SRA, S+C/SRO"</formula1>
    </dataValidation>
    <dataValidation allowBlank="1" showErrorMessage="1" sqref="A8:V8" xr:uid="{39810A07-C173-4405-A738-16D17757A34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2023-08-15T15:18:14Z</dcterms:created>
  <dcterms:modified xsi:type="dcterms:W3CDTF">2023-08-16T11:55:51Z</dcterms:modified>
</cp:coreProperties>
</file>