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2261EA7C-B17B-4C1C-817A-007F6B8F0263}" xr6:coauthVersionLast="47" xr6:coauthVersionMax="47" xr10:uidLastSave="{00000000-0000-0000-0000-000000000000}"/>
  <bookViews>
    <workbookView xWindow="735" yWindow="735" windowWidth="19238" windowHeight="11220" xr2:uid="{1A7B9CB7-96E6-404D-9CE2-E1848B0BFF46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9" i="1" l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<sst xmlns="http://schemas.openxmlformats.org/spreadsheetml/2006/main" count="89" uniqueCount="65">
  <si>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</si>
  <si>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</si>
  <si>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</si>
  <si>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</si>
  <si>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</si>
  <si>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</si>
  <si>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</si>
  <si>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</si>
  <si>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</si>
  <si>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</si>
  <si>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</si>
  <si>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</si>
  <si>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</si>
  <si>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</si>
  <si>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</si>
  <si>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</si>
  <si>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</si>
  <si>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</si>
  <si>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</si>
  <si>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</si>
  <si>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</si>
  <si>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</si>
  <si>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</si>
  <si>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</si>
  <si>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</si>
  <si>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</si>
  <si>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</si>
  <si>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</si>
  <si>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</si>
  <si>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</si>
  <si>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TN-509</t>
  </si>
  <si>
    <t>Fairviewhousing Management Corporation</t>
  </si>
  <si>
    <t>AppalachianFamily Housing PSH 2022</t>
  </si>
  <si>
    <t>TN0098L4J092215</t>
  </si>
  <si>
    <t>PH</t>
  </si>
  <si>
    <t>Actual Rent</t>
  </si>
  <si>
    <t/>
  </si>
  <si>
    <t>Knoxville</t>
  </si>
  <si>
    <t>Appalachian Regional CoC</t>
  </si>
  <si>
    <t>Appalachian Regional Coalition on Homelessness</t>
  </si>
  <si>
    <t>The Manna House PSH 2022</t>
  </si>
  <si>
    <t>TN0100L4J092215</t>
  </si>
  <si>
    <t xml:space="preserve">Kingsport Housing &amp; Redevelopment Authority </t>
  </si>
  <si>
    <t>KHRA COC PSH 2022</t>
  </si>
  <si>
    <t>TN0153L4J092213</t>
  </si>
  <si>
    <t>ARCH HMIS 2022</t>
  </si>
  <si>
    <t>TN0280L4J092206</t>
  </si>
  <si>
    <t>ARCH PSH 2 2022</t>
  </si>
  <si>
    <t>TN0293L4J092205</t>
  </si>
  <si>
    <t>A Safe Harbor Home, Inc.</t>
  </si>
  <si>
    <t>A Safe Harbor Home RRH Renewal 2022</t>
  </si>
  <si>
    <t>TN0313L4J092204</t>
  </si>
  <si>
    <t>FMR</t>
  </si>
  <si>
    <t>DV Services 2022</t>
  </si>
  <si>
    <t>TN0315D4J092204</t>
  </si>
  <si>
    <t>Joint TH &amp; PH-RRH</t>
  </si>
  <si>
    <t>FHMC RRH 2022</t>
  </si>
  <si>
    <t>TN0331L4J092203</t>
  </si>
  <si>
    <t>FHMC (Joint) TH RR PH 2022</t>
  </si>
  <si>
    <t>TN0332L4J092203</t>
  </si>
  <si>
    <t>ARCH CARE SSO-CE 2022</t>
  </si>
  <si>
    <t>TN0382L4J092201</t>
  </si>
  <si>
    <t>SSO</t>
  </si>
  <si>
    <t>Violence Intervention Program (VIP) 2022</t>
  </si>
  <si>
    <t>TN0383D4J092201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</si>
</sst>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B38D5-7F60-4899-A703-107A8DAB2E65}">
  <sheetPr codeName="Sheet329">
    <pageSetUpPr fitToPage="1"/>
  </sheetPr>
  <dimension ref="A1:DG29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37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38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39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1877834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99708</v>
      </c>
      <c r="H9" s="31">
        <v>53506</v>
      </c>
      <c r="I9" s="31">
        <v>0</v>
      </c>
      <c r="J9" s="31">
        <v>3077</v>
      </c>
      <c r="K9" s="32">
        <v>9620</v>
      </c>
      <c r="L9" s="33" t="s">
        <v>35</v>
      </c>
      <c r="M9" s="34">
        <v>0</v>
      </c>
      <c r="N9" s="34">
        <v>0</v>
      </c>
      <c r="O9" s="34">
        <v>0</v>
      </c>
      <c r="P9" s="34">
        <v>5</v>
      </c>
      <c r="Q9" s="34">
        <v>4</v>
      </c>
      <c r="R9" s="34">
        <v>1</v>
      </c>
      <c r="S9" s="34">
        <v>0</v>
      </c>
      <c r="T9" s="34">
        <v>0</v>
      </c>
      <c r="U9" s="35">
        <f t="shared" ref="U9:U29" si="0">SUM(M9:T9)</f>
        <v>10</v>
      </c>
      <c r="V9" s="36">
        <f t="shared" ref="V9:V29" si="1">SUM(F9:K9)</f>
        <v>165911</v>
      </c>
    </row>
    <row r="10" spans="1:22" x14ac:dyDescent="0.45">
      <c r="A10" s="27" t="s">
        <v>31</v>
      </c>
      <c r="B10" s="27" t="s">
        <v>40</v>
      </c>
      <c r="C10" s="28" t="s">
        <v>41</v>
      </c>
      <c r="D10" s="28">
        <v>2024</v>
      </c>
      <c r="E10" s="29" t="s">
        <v>34</v>
      </c>
      <c r="F10" s="30">
        <v>0</v>
      </c>
      <c r="G10" s="31">
        <v>0</v>
      </c>
      <c r="H10" s="31">
        <v>102520</v>
      </c>
      <c r="I10" s="31">
        <v>12220</v>
      </c>
      <c r="J10" s="31">
        <v>5717</v>
      </c>
      <c r="K10" s="32">
        <v>0</v>
      </c>
      <c r="L10" s="33" t="s">
        <v>36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120457</v>
      </c>
    </row>
    <row r="11" spans="1:22" x14ac:dyDescent="0.45">
      <c r="A11" s="27" t="s">
        <v>42</v>
      </c>
      <c r="B11" s="27" t="s">
        <v>43</v>
      </c>
      <c r="C11" s="28" t="s">
        <v>44</v>
      </c>
      <c r="D11" s="28">
        <v>2024</v>
      </c>
      <c r="E11" s="29" t="s">
        <v>34</v>
      </c>
      <c r="F11" s="30">
        <v>0</v>
      </c>
      <c r="G11" s="31">
        <v>549300</v>
      </c>
      <c r="H11" s="31">
        <v>31998</v>
      </c>
      <c r="I11" s="31">
        <v>0</v>
      </c>
      <c r="J11" s="31">
        <v>10000</v>
      </c>
      <c r="K11" s="32">
        <v>25000</v>
      </c>
      <c r="L11" s="33" t="s">
        <v>35</v>
      </c>
      <c r="M11" s="34">
        <v>0</v>
      </c>
      <c r="N11" s="34">
        <v>0</v>
      </c>
      <c r="O11" s="34">
        <v>75</v>
      </c>
      <c r="P11" s="34">
        <v>10</v>
      </c>
      <c r="Q11" s="34">
        <v>1</v>
      </c>
      <c r="R11" s="34">
        <v>0</v>
      </c>
      <c r="S11" s="34">
        <v>0</v>
      </c>
      <c r="T11" s="34">
        <v>0</v>
      </c>
      <c r="U11" s="35">
        <f t="shared" si="0"/>
        <v>86</v>
      </c>
      <c r="V11" s="36">
        <f t="shared" si="1"/>
        <v>616298</v>
      </c>
    </row>
    <row r="12" spans="1:22" x14ac:dyDescent="0.45">
      <c r="A12" s="27" t="s">
        <v>39</v>
      </c>
      <c r="B12" s="27" t="s">
        <v>45</v>
      </c>
      <c r="C12" s="28" t="s">
        <v>46</v>
      </c>
      <c r="D12" s="28">
        <v>2024</v>
      </c>
      <c r="E12" s="29" t="s">
        <v>17</v>
      </c>
      <c r="F12" s="30">
        <v>0</v>
      </c>
      <c r="G12" s="31">
        <v>0</v>
      </c>
      <c r="H12" s="31">
        <v>0</v>
      </c>
      <c r="I12" s="31">
        <v>0</v>
      </c>
      <c r="J12" s="31">
        <v>142433</v>
      </c>
      <c r="K12" s="32">
        <v>14235</v>
      </c>
      <c r="L12" s="33" t="s">
        <v>36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156668</v>
      </c>
    </row>
    <row r="13" spans="1:22" x14ac:dyDescent="0.45">
      <c r="A13" s="27" t="s">
        <v>39</v>
      </c>
      <c r="B13" s="27" t="s">
        <v>47</v>
      </c>
      <c r="C13" s="28" t="s">
        <v>48</v>
      </c>
      <c r="D13" s="28">
        <v>2024</v>
      </c>
      <c r="E13" s="29" t="s">
        <v>34</v>
      </c>
      <c r="F13" s="30">
        <v>0</v>
      </c>
      <c r="G13" s="31">
        <v>65640</v>
      </c>
      <c r="H13" s="31">
        <v>22419</v>
      </c>
      <c r="I13" s="31">
        <v>0</v>
      </c>
      <c r="J13" s="31">
        <v>0</v>
      </c>
      <c r="K13" s="32">
        <v>8151</v>
      </c>
      <c r="L13" s="33" t="s">
        <v>35</v>
      </c>
      <c r="M13" s="34">
        <v>0</v>
      </c>
      <c r="N13" s="34">
        <v>0</v>
      </c>
      <c r="O13" s="34">
        <v>8</v>
      </c>
      <c r="P13" s="34">
        <v>2</v>
      </c>
      <c r="Q13" s="34">
        <v>0</v>
      </c>
      <c r="R13" s="34">
        <v>0</v>
      </c>
      <c r="S13" s="34">
        <v>0</v>
      </c>
      <c r="T13" s="34">
        <v>0</v>
      </c>
      <c r="U13" s="35">
        <f t="shared" si="0"/>
        <v>10</v>
      </c>
      <c r="V13" s="36">
        <f t="shared" si="1"/>
        <v>96210</v>
      </c>
    </row>
    <row r="14" spans="1:22" x14ac:dyDescent="0.45">
      <c r="A14" s="27" t="s">
        <v>49</v>
      </c>
      <c r="B14" s="27" t="s">
        <v>50</v>
      </c>
      <c r="C14" s="28" t="s">
        <v>51</v>
      </c>
      <c r="D14" s="28">
        <v>2024</v>
      </c>
      <c r="E14" s="29" t="s">
        <v>34</v>
      </c>
      <c r="F14" s="30">
        <v>0</v>
      </c>
      <c r="G14" s="31">
        <v>45684</v>
      </c>
      <c r="H14" s="31">
        <v>43612</v>
      </c>
      <c r="I14" s="31">
        <v>0</v>
      </c>
      <c r="J14" s="31">
        <v>2480</v>
      </c>
      <c r="K14" s="32">
        <v>2000</v>
      </c>
      <c r="L14" s="33" t="s">
        <v>52</v>
      </c>
      <c r="M14" s="34">
        <v>0</v>
      </c>
      <c r="N14" s="34">
        <v>0</v>
      </c>
      <c r="O14" s="34">
        <v>3</v>
      </c>
      <c r="P14" s="34">
        <v>3</v>
      </c>
      <c r="Q14" s="34">
        <v>0</v>
      </c>
      <c r="R14" s="34">
        <v>0</v>
      </c>
      <c r="S14" s="34">
        <v>0</v>
      </c>
      <c r="T14" s="34">
        <v>0</v>
      </c>
      <c r="U14" s="35">
        <f t="shared" si="0"/>
        <v>6</v>
      </c>
      <c r="V14" s="36">
        <f t="shared" si="1"/>
        <v>93776</v>
      </c>
    </row>
    <row r="15" spans="1:22" x14ac:dyDescent="0.45">
      <c r="A15" s="27" t="s">
        <v>31</v>
      </c>
      <c r="B15" s="27" t="s">
        <v>53</v>
      </c>
      <c r="C15" s="28" t="s">
        <v>54</v>
      </c>
      <c r="D15" s="28">
        <v>2024</v>
      </c>
      <c r="E15" s="29" t="s">
        <v>55</v>
      </c>
      <c r="F15" s="30">
        <v>0</v>
      </c>
      <c r="G15" s="31">
        <v>0</v>
      </c>
      <c r="H15" s="31">
        <v>11690</v>
      </c>
      <c r="I15" s="31">
        <v>30000</v>
      </c>
      <c r="J15" s="31">
        <v>0</v>
      </c>
      <c r="K15" s="32">
        <v>0</v>
      </c>
      <c r="L15" s="33" t="s">
        <v>36</v>
      </c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41690</v>
      </c>
    </row>
    <row r="16" spans="1:22" x14ac:dyDescent="0.45">
      <c r="A16" s="27" t="s">
        <v>31</v>
      </c>
      <c r="B16" s="27" t="s">
        <v>56</v>
      </c>
      <c r="C16" s="28" t="s">
        <v>57</v>
      </c>
      <c r="D16" s="28">
        <v>2024</v>
      </c>
      <c r="E16" s="29" t="s">
        <v>34</v>
      </c>
      <c r="F16" s="30">
        <v>0</v>
      </c>
      <c r="G16" s="31">
        <v>64464</v>
      </c>
      <c r="H16" s="31">
        <v>22620</v>
      </c>
      <c r="I16" s="31">
        <v>0</v>
      </c>
      <c r="J16" s="31">
        <v>1650</v>
      </c>
      <c r="K16" s="32">
        <v>4984</v>
      </c>
      <c r="L16" s="33" t="s">
        <v>52</v>
      </c>
      <c r="M16" s="34">
        <v>0</v>
      </c>
      <c r="N16" s="34">
        <v>2</v>
      </c>
      <c r="O16" s="34">
        <v>4</v>
      </c>
      <c r="P16" s="34">
        <v>2</v>
      </c>
      <c r="Q16" s="34">
        <v>0</v>
      </c>
      <c r="R16" s="34">
        <v>0</v>
      </c>
      <c r="S16" s="34">
        <v>0</v>
      </c>
      <c r="T16" s="34">
        <v>0</v>
      </c>
      <c r="U16" s="35">
        <f t="shared" si="0"/>
        <v>8</v>
      </c>
      <c r="V16" s="36">
        <f t="shared" si="1"/>
        <v>93718</v>
      </c>
    </row>
    <row r="17" spans="1:22" x14ac:dyDescent="0.45">
      <c r="A17" s="27" t="s">
        <v>31</v>
      </c>
      <c r="B17" s="27" t="s">
        <v>58</v>
      </c>
      <c r="C17" s="28" t="s">
        <v>59</v>
      </c>
      <c r="D17" s="28">
        <v>2024</v>
      </c>
      <c r="E17" s="29" t="s">
        <v>55</v>
      </c>
      <c r="F17" s="30">
        <v>0</v>
      </c>
      <c r="G17" s="31">
        <v>0</v>
      </c>
      <c r="H17" s="31">
        <v>30566</v>
      </c>
      <c r="I17" s="31">
        <v>6250</v>
      </c>
      <c r="J17" s="31">
        <v>2175</v>
      </c>
      <c r="K17" s="32">
        <v>2144</v>
      </c>
      <c r="L17" s="33" t="s">
        <v>36</v>
      </c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41135</v>
      </c>
    </row>
    <row r="18" spans="1:22" x14ac:dyDescent="0.45">
      <c r="A18" s="27" t="s">
        <v>39</v>
      </c>
      <c r="B18" s="27" t="s">
        <v>60</v>
      </c>
      <c r="C18" s="28" t="s">
        <v>61</v>
      </c>
      <c r="D18" s="28">
        <v>2024</v>
      </c>
      <c r="E18" s="29" t="s">
        <v>62</v>
      </c>
      <c r="F18" s="30">
        <v>0</v>
      </c>
      <c r="G18" s="31">
        <v>0</v>
      </c>
      <c r="H18" s="31">
        <v>210733</v>
      </c>
      <c r="I18" s="31">
        <v>0</v>
      </c>
      <c r="J18" s="31">
        <v>0</v>
      </c>
      <c r="K18" s="32">
        <v>21073</v>
      </c>
      <c r="L18" s="33" t="s">
        <v>36</v>
      </c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231806</v>
      </c>
    </row>
    <row r="19" spans="1:22" x14ac:dyDescent="0.45">
      <c r="A19" s="27" t="s">
        <v>31</v>
      </c>
      <c r="B19" s="27" t="s">
        <v>63</v>
      </c>
      <c r="C19" s="28" t="s">
        <v>64</v>
      </c>
      <c r="D19" s="28">
        <v>2024</v>
      </c>
      <c r="E19" s="29" t="s">
        <v>55</v>
      </c>
      <c r="F19" s="30">
        <v>0</v>
      </c>
      <c r="G19" s="31">
        <v>142572</v>
      </c>
      <c r="H19" s="31">
        <v>63000</v>
      </c>
      <c r="I19" s="31">
        <v>8000</v>
      </c>
      <c r="J19" s="31">
        <v>6325</v>
      </c>
      <c r="K19" s="32">
        <v>268</v>
      </c>
      <c r="L19" s="33" t="s">
        <v>52</v>
      </c>
      <c r="M19" s="34">
        <v>6</v>
      </c>
      <c r="N19" s="34">
        <v>0</v>
      </c>
      <c r="O19" s="34">
        <v>5</v>
      </c>
      <c r="P19" s="34">
        <v>5</v>
      </c>
      <c r="Q19" s="34">
        <v>2</v>
      </c>
      <c r="R19" s="34">
        <v>0</v>
      </c>
      <c r="S19" s="34">
        <v>0</v>
      </c>
      <c r="T19" s="34">
        <v>0</v>
      </c>
      <c r="U19" s="35">
        <f t="shared" si="0"/>
        <v>18</v>
      </c>
      <c r="V19" s="36">
        <f t="shared" si="1"/>
        <v>220165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45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</sheetData>
  <autoFilter ref="A8:V8" xr:uid="{6FBB38D5-7F60-4899-A703-107A8DAB2E65}"/>
  <conditionalFormatting sqref="V9:V29">
    <cfRule type="cellIs" dxfId="2" priority="3" operator="lessThan">
      <formula>0</formula>
    </cfRule>
  </conditionalFormatting>
  <conditionalFormatting sqref="V9:V29">
    <cfRule type="expression" dxfId="1" priority="2">
      <formula>#REF!&lt;0</formula>
    </cfRule>
  </conditionalFormatting>
  <conditionalFormatting sqref="D9:D29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29" xr:uid="{0652ABC6-3F58-4257-BD64-3A4D74B560C4}">
      <formula1>"N/A, FMR, Actual Rent"</formula1>
    </dataValidation>
    <dataValidation type="list" allowBlank="1" showInputMessage="1" showErrorMessage="1" sqref="E9:E29" xr:uid="{46187675-7FF3-456D-94A4-0967247624C1}">
      <formula1>"PH, TH, Joint TH &amp; PH-RRH, HMIS, SSO, TRA, PRA, SRA, S+C/SRO"</formula1>
    </dataValidation>
    <dataValidation allowBlank="1" showErrorMessage="1" sqref="A8:V8" xr:uid="{C35ABC18-281C-4798-8B25-E0E1AEC8DD60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2023-05-19T14:09:55Z</dcterms:created>
  <dcterms:modified xsi:type="dcterms:W3CDTF">2023-05-19T14:51:36Z</dcterms:modified>
</cp:coreProperties>
</file>