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3 Reports\2023 GIW\Final GIWs - OneDrive\"/>
    </mc:Choice>
  </mc:AlternateContent>
  <xr:revisionPtr revIDLastSave="0" documentId="13_ncr:1_{DB2C78BF-D019-43FF-9C18-CFF69006D326}" xr6:coauthVersionLast="47" xr6:coauthVersionMax="47" xr10:uidLastSave="{00000000-0000-0000-0000-000000000000}"/>
  <bookViews>
    <workbookView xWindow="5724" yWindow="5724" windowWidth="34560" windowHeight="18540" xr2:uid="{E0C2D920-EE8D-494F-B504-E498C419DBFD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3" i="1" l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<sst xmlns="http://schemas.openxmlformats.org/spreadsheetml/2006/main" count="155" uniqueCount="103">
  <si>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</si>
  <si>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</si>
  <si>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</si>
  <si>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</si>
  <si>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</si>
  <si>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</si>
  <si>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</si>
  <si>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</si>
  <si>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</si>
  <si>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</si>
  <si>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</si>
  <si>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</si>
  <si>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</si>
  <si>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</si>
  <si>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</si>
  <si>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</si>
  <si>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</si>
  <si>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</si>
  <si>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</si>
  <si>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</si>
  <si>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</si>
  <si>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</si>
  <si>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</si>
  <si>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</si>
  <si>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</si>
  <si>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</si>
  <si>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</si>
  <si>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</si>
  <si>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</si>
  <si>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</si>
  <si>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TN-501</t>
  </si>
  <si>
    <t>Case Management Incorporated</t>
  </si>
  <si>
    <t>Alice Avenue Project FY 2022</t>
  </si>
  <si>
    <t>TN0015L4J012215</t>
  </si>
  <si>
    <t>PH</t>
  </si>
  <si>
    <t/>
  </si>
  <si>
    <t>Knoxville</t>
  </si>
  <si>
    <t>Memphis/Shelby County CoC</t>
  </si>
  <si>
    <t>Community Alliance for the Homeless</t>
  </si>
  <si>
    <t>Alpha Omega Veterans Services, Inc.</t>
  </si>
  <si>
    <t>FY 2022 - Court St.</t>
  </si>
  <si>
    <t>TN0017L4J012215</t>
  </si>
  <si>
    <t>Home Plus Care FY2022</t>
  </si>
  <si>
    <t>TN0024L4J012215</t>
  </si>
  <si>
    <t>FMR</t>
  </si>
  <si>
    <t>HMIS Consolidated Grant FY2022</t>
  </si>
  <si>
    <t>TN0025L4J012215</t>
  </si>
  <si>
    <t>Behavioral Health Initiatives, Inc.</t>
  </si>
  <si>
    <t>Phoenix Project FY2022</t>
  </si>
  <si>
    <t>TN0033L4J012215</t>
  </si>
  <si>
    <t>Alliance Healthcare Services</t>
  </si>
  <si>
    <t>STAY 2022</t>
  </si>
  <si>
    <t>TN0112L4J012214</t>
  </si>
  <si>
    <t>FY 2022 - Combined Depot</t>
  </si>
  <si>
    <t>TN0145L4J012213</t>
  </si>
  <si>
    <t>Door of Hope, Inc.</t>
  </si>
  <si>
    <t>Door of Hope 245 N. Bellevue FY2022</t>
  </si>
  <si>
    <t>TN0146L4J012213</t>
  </si>
  <si>
    <t>NHW 2022</t>
  </si>
  <si>
    <t>TN0147L4J012213</t>
  </si>
  <si>
    <t>Promise Development Corporation</t>
  </si>
  <si>
    <t>Promise Leasing FY2022</t>
  </si>
  <si>
    <t>TN0221L4J012209</t>
  </si>
  <si>
    <t>Catholic Charities, Inc</t>
  </si>
  <si>
    <t>Genesis Homeless Services FY22</t>
  </si>
  <si>
    <t>TN0241L4J012207</t>
  </si>
  <si>
    <t>Memphis/Shelby County Coordinated Entry System FY2022</t>
  </si>
  <si>
    <t>TN0259L4J012206</t>
  </si>
  <si>
    <t>SSO</t>
  </si>
  <si>
    <t>Friends For Life Corporation</t>
  </si>
  <si>
    <t>Aloysius Scattered Sites Renewal 2022</t>
  </si>
  <si>
    <t>TN0362L4J012201</t>
  </si>
  <si>
    <t>Door of Hope Madison Place FY2022</t>
  </si>
  <si>
    <t>TN0364L4J012201</t>
  </si>
  <si>
    <t>Promise Leasing Expansion FY2022</t>
  </si>
  <si>
    <t>TN0365L4J012201</t>
  </si>
  <si>
    <t>St. John's Community Services - Tennessee</t>
  </si>
  <si>
    <t>SJCS Memphis YHDP PSH Services 2022</t>
  </si>
  <si>
    <t>TN0398Y4J011900</t>
  </si>
  <si>
    <t>YHDP Joint TH-RRH</t>
  </si>
  <si>
    <t>TN0399Y4J011900</t>
  </si>
  <si>
    <t>Joint TH &amp; PH-RRH</t>
  </si>
  <si>
    <t>OUTMemphis: The LGBTQ+ Center for the Mid-South</t>
  </si>
  <si>
    <t>YHDP Metamorphosis Project</t>
  </si>
  <si>
    <t>TN0400Y4J011900</t>
  </si>
  <si>
    <t>YHDP Navigation</t>
  </si>
  <si>
    <t>TN0401Y4J011900</t>
  </si>
  <si>
    <t>Methodist Le Bonheur Community Outreach</t>
  </si>
  <si>
    <t>Memphis Host Homes Project</t>
  </si>
  <si>
    <t>TN0402Y4J011900</t>
  </si>
  <si>
    <t>YHDP Coordinated Entry</t>
  </si>
  <si>
    <t>TN0403Y4J011900</t>
  </si>
  <si>
    <t>YHDP HMIS</t>
  </si>
  <si>
    <t>TN0404Y4J011900</t>
  </si>
  <si>
    <t>Hope House Day Care Center Inc.</t>
  </si>
  <si>
    <t>Housing Support for Young Parents Living with HIV</t>
  </si>
  <si>
    <t>TN0405Y4J011900</t>
  </si>
  <si>
    <t>Love Doesn't Hurt</t>
  </si>
  <si>
    <t>Emergency Services FY22</t>
  </si>
  <si>
    <t>TN0418D4J012200</t>
  </si>
  <si>
    <t>Metropolitan Inter-Faith Association</t>
  </si>
  <si>
    <t>MIFA RRH - New Project FY2022</t>
  </si>
  <si>
    <t>TN0420T4J012200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</si>
</sst>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4D0F8-3F08-4861-8E10-0C4B8806B324}">
  <sheetPr codeName="Sheet7">
    <pageSetUpPr fitToPage="1"/>
  </sheetPr>
  <dimension ref="A1:V4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" customHeight="1" x14ac:dyDescent="0.3">
      <c r="A5" s="5" t="s">
        <v>4</v>
      </c>
      <c r="B5" s="6">
        <f ca="1">SUM(OFFSET(V8,1,0,500,1))</f>
        <v>8925446.5</v>
      </c>
      <c r="C5" s="7"/>
      <c r="D5" s="7"/>
      <c r="E5" s="7"/>
      <c r="F5" s="7"/>
      <c r="G5" s="8"/>
    </row>
    <row r="6" spans="1:22" ht="14.4" customHeight="1" x14ac:dyDescent="0.3">
      <c r="A6" s="9"/>
      <c r="B6" s="10"/>
      <c r="C6" s="10"/>
      <c r="D6" s="10"/>
      <c r="E6" s="9"/>
      <c r="F6" s="11"/>
      <c r="G6" s="12"/>
    </row>
    <row r="7" spans="1:22" ht="14.4" customHeight="1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0</v>
      </c>
      <c r="I9" s="31">
        <v>16612</v>
      </c>
      <c r="J9" s="31">
        <v>0</v>
      </c>
      <c r="K9" s="32">
        <v>657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43" si="0">SUM(M9:T9)</f>
        <v>0</v>
      </c>
      <c r="V9" s="36">
        <f t="shared" ref="V9:V43" si="1">SUM(F9:K9)</f>
        <v>17269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0</v>
      </c>
      <c r="H10" s="31">
        <v>73540</v>
      </c>
      <c r="I10" s="31">
        <v>108814</v>
      </c>
      <c r="J10" s="31">
        <v>0</v>
      </c>
      <c r="K10" s="32">
        <v>8058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190412</v>
      </c>
    </row>
    <row r="11" spans="1:22" x14ac:dyDescent="0.3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483060</v>
      </c>
      <c r="H11" s="31">
        <v>0</v>
      </c>
      <c r="I11" s="31">
        <v>0</v>
      </c>
      <c r="J11" s="31">
        <v>0</v>
      </c>
      <c r="K11" s="32">
        <v>22122</v>
      </c>
      <c r="L11" s="33" t="s">
        <v>44</v>
      </c>
      <c r="M11" s="34">
        <v>0</v>
      </c>
      <c r="N11" s="34">
        <v>0</v>
      </c>
      <c r="O11" s="34">
        <v>10</v>
      </c>
      <c r="P11" s="34">
        <v>15</v>
      </c>
      <c r="Q11" s="34">
        <v>13</v>
      </c>
      <c r="R11" s="34">
        <v>2</v>
      </c>
      <c r="S11" s="34">
        <v>0</v>
      </c>
      <c r="T11" s="34">
        <v>0</v>
      </c>
      <c r="U11" s="35">
        <f t="shared" si="0"/>
        <v>40</v>
      </c>
      <c r="V11" s="36">
        <f t="shared" si="1"/>
        <v>505182</v>
      </c>
    </row>
    <row r="12" spans="1:22" x14ac:dyDescent="0.3">
      <c r="A12" s="27" t="s">
        <v>38</v>
      </c>
      <c r="B12" s="27" t="s">
        <v>45</v>
      </c>
      <c r="C12" s="28" t="s">
        <v>46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253954</v>
      </c>
      <c r="K12" s="32">
        <v>10492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264446</v>
      </c>
    </row>
    <row r="13" spans="1:22" x14ac:dyDescent="0.3">
      <c r="A13" s="27" t="s">
        <v>47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0</v>
      </c>
      <c r="G13" s="31">
        <v>0</v>
      </c>
      <c r="H13" s="31">
        <v>0</v>
      </c>
      <c r="I13" s="31">
        <v>96627</v>
      </c>
      <c r="J13" s="31">
        <v>0</v>
      </c>
      <c r="K13" s="32">
        <v>3825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100452</v>
      </c>
    </row>
    <row r="14" spans="1:22" x14ac:dyDescent="0.3">
      <c r="A14" s="27" t="s">
        <v>50</v>
      </c>
      <c r="B14" s="27" t="s">
        <v>51</v>
      </c>
      <c r="C14" s="28" t="s">
        <v>52</v>
      </c>
      <c r="D14" s="28">
        <v>2024</v>
      </c>
      <c r="E14" s="29" t="s">
        <v>34</v>
      </c>
      <c r="F14" s="30">
        <v>314375</v>
      </c>
      <c r="G14" s="31">
        <v>0</v>
      </c>
      <c r="H14" s="31">
        <v>234604</v>
      </c>
      <c r="I14" s="31">
        <v>175318</v>
      </c>
      <c r="J14" s="31">
        <v>0</v>
      </c>
      <c r="K14" s="32">
        <v>43391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767688</v>
      </c>
    </row>
    <row r="15" spans="1:22" x14ac:dyDescent="0.3">
      <c r="A15" s="27" t="s">
        <v>39</v>
      </c>
      <c r="B15" s="27" t="s">
        <v>53</v>
      </c>
      <c r="C15" s="28" t="s">
        <v>54</v>
      </c>
      <c r="D15" s="28">
        <v>2024</v>
      </c>
      <c r="E15" s="29" t="s">
        <v>34</v>
      </c>
      <c r="F15" s="30">
        <v>0</v>
      </c>
      <c r="G15" s="31">
        <v>0</v>
      </c>
      <c r="H15" s="31">
        <v>76360</v>
      </c>
      <c r="I15" s="31">
        <v>202081</v>
      </c>
      <c r="J15" s="31">
        <v>0</v>
      </c>
      <c r="K15" s="32">
        <v>12004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290445</v>
      </c>
    </row>
    <row r="16" spans="1:22" x14ac:dyDescent="0.3">
      <c r="A16" s="27" t="s">
        <v>55</v>
      </c>
      <c r="B16" s="27" t="s">
        <v>56</v>
      </c>
      <c r="C16" s="28" t="s">
        <v>57</v>
      </c>
      <c r="D16" s="28">
        <v>2024</v>
      </c>
      <c r="E16" s="29" t="s">
        <v>34</v>
      </c>
      <c r="F16" s="30">
        <v>460967</v>
      </c>
      <c r="G16" s="31">
        <v>0</v>
      </c>
      <c r="H16" s="31">
        <v>176926</v>
      </c>
      <c r="I16" s="31">
        <v>146220</v>
      </c>
      <c r="J16" s="31">
        <v>0</v>
      </c>
      <c r="K16" s="32">
        <v>35923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820036</v>
      </c>
    </row>
    <row r="17" spans="1:22" x14ac:dyDescent="0.3">
      <c r="A17" s="27" t="s">
        <v>50</v>
      </c>
      <c r="B17" s="27" t="s">
        <v>58</v>
      </c>
      <c r="C17" s="28" t="s">
        <v>59</v>
      </c>
      <c r="D17" s="28">
        <v>2024</v>
      </c>
      <c r="E17" s="29" t="s">
        <v>34</v>
      </c>
      <c r="F17" s="30">
        <v>0</v>
      </c>
      <c r="G17" s="31">
        <v>0</v>
      </c>
      <c r="H17" s="31">
        <v>58440</v>
      </c>
      <c r="I17" s="31">
        <v>191584</v>
      </c>
      <c r="J17" s="31">
        <v>0</v>
      </c>
      <c r="K17" s="32">
        <v>10564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260588</v>
      </c>
    </row>
    <row r="18" spans="1:22" x14ac:dyDescent="0.3">
      <c r="A18" s="27" t="s">
        <v>60</v>
      </c>
      <c r="B18" s="27" t="s">
        <v>61</v>
      </c>
      <c r="C18" s="28" t="s">
        <v>62</v>
      </c>
      <c r="D18" s="28">
        <v>2024</v>
      </c>
      <c r="E18" s="29" t="s">
        <v>34</v>
      </c>
      <c r="F18" s="30">
        <v>474747</v>
      </c>
      <c r="G18" s="31">
        <v>0</v>
      </c>
      <c r="H18" s="31">
        <v>210344</v>
      </c>
      <c r="I18" s="31">
        <v>138325</v>
      </c>
      <c r="J18" s="31">
        <v>0</v>
      </c>
      <c r="K18" s="32">
        <v>18115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841531</v>
      </c>
    </row>
    <row r="19" spans="1:22" x14ac:dyDescent="0.3">
      <c r="A19" s="27" t="s">
        <v>63</v>
      </c>
      <c r="B19" s="27" t="s">
        <v>64</v>
      </c>
      <c r="C19" s="28" t="s">
        <v>65</v>
      </c>
      <c r="D19" s="28">
        <v>2024</v>
      </c>
      <c r="E19" s="29" t="s">
        <v>34</v>
      </c>
      <c r="F19" s="30">
        <v>0</v>
      </c>
      <c r="G19" s="31">
        <v>342720</v>
      </c>
      <c r="H19" s="31">
        <v>324251</v>
      </c>
      <c r="I19" s="31">
        <v>0</v>
      </c>
      <c r="J19" s="31">
        <v>0</v>
      </c>
      <c r="K19" s="32">
        <v>45962</v>
      </c>
      <c r="L19" s="33" t="s">
        <v>44</v>
      </c>
      <c r="M19" s="34">
        <v>0</v>
      </c>
      <c r="N19" s="34">
        <v>2</v>
      </c>
      <c r="O19" s="34">
        <v>20</v>
      </c>
      <c r="P19" s="34">
        <v>2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24</v>
      </c>
      <c r="V19" s="36">
        <f t="shared" si="1"/>
        <v>712933</v>
      </c>
    </row>
    <row r="20" spans="1:22" x14ac:dyDescent="0.3">
      <c r="A20" s="27" t="s">
        <v>38</v>
      </c>
      <c r="B20" s="27" t="s">
        <v>66</v>
      </c>
      <c r="C20" s="28" t="s">
        <v>67</v>
      </c>
      <c r="D20" s="28">
        <v>2024</v>
      </c>
      <c r="E20" s="29" t="s">
        <v>68</v>
      </c>
      <c r="F20" s="30">
        <v>0</v>
      </c>
      <c r="G20" s="31">
        <v>0</v>
      </c>
      <c r="H20" s="31">
        <v>147625</v>
      </c>
      <c r="I20" s="31">
        <v>0</v>
      </c>
      <c r="J20" s="31">
        <v>0</v>
      </c>
      <c r="K20" s="32">
        <v>14250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161875</v>
      </c>
    </row>
    <row r="21" spans="1:22" x14ac:dyDescent="0.3">
      <c r="A21" s="27" t="s">
        <v>69</v>
      </c>
      <c r="B21" s="27" t="s">
        <v>70</v>
      </c>
      <c r="C21" s="28" t="s">
        <v>71</v>
      </c>
      <c r="D21" s="28">
        <v>2024</v>
      </c>
      <c r="E21" s="29" t="s">
        <v>34</v>
      </c>
      <c r="F21" s="30">
        <v>483384</v>
      </c>
      <c r="G21" s="31">
        <v>0</v>
      </c>
      <c r="H21" s="31">
        <v>221452</v>
      </c>
      <c r="I21" s="31">
        <v>49467</v>
      </c>
      <c r="J21" s="31">
        <v>0</v>
      </c>
      <c r="K21" s="32">
        <v>52853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807156</v>
      </c>
    </row>
    <row r="22" spans="1:22" x14ac:dyDescent="0.3">
      <c r="A22" s="27" t="s">
        <v>55</v>
      </c>
      <c r="B22" s="27" t="s">
        <v>72</v>
      </c>
      <c r="C22" s="28" t="s">
        <v>73</v>
      </c>
      <c r="D22" s="28">
        <v>2024</v>
      </c>
      <c r="E22" s="29" t="s">
        <v>34</v>
      </c>
      <c r="F22" s="30">
        <v>0</v>
      </c>
      <c r="G22" s="31">
        <v>0</v>
      </c>
      <c r="H22" s="31">
        <v>25000</v>
      </c>
      <c r="I22" s="31">
        <v>80528</v>
      </c>
      <c r="J22" s="31">
        <v>0</v>
      </c>
      <c r="K22" s="32">
        <v>9100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114628</v>
      </c>
    </row>
    <row r="23" spans="1:22" x14ac:dyDescent="0.3">
      <c r="A23" s="27" t="s">
        <v>60</v>
      </c>
      <c r="B23" s="27" t="s">
        <v>74</v>
      </c>
      <c r="C23" s="28" t="s">
        <v>75</v>
      </c>
      <c r="D23" s="28">
        <v>2024</v>
      </c>
      <c r="E23" s="29" t="s">
        <v>34</v>
      </c>
      <c r="F23" s="30">
        <v>336540</v>
      </c>
      <c r="G23" s="31">
        <v>0</v>
      </c>
      <c r="H23" s="31">
        <v>99719</v>
      </c>
      <c r="I23" s="31">
        <v>53474</v>
      </c>
      <c r="J23" s="31">
        <v>0</v>
      </c>
      <c r="K23" s="32">
        <v>35178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524911</v>
      </c>
    </row>
    <row r="24" spans="1:22" x14ac:dyDescent="0.3">
      <c r="A24" s="27" t="s">
        <v>76</v>
      </c>
      <c r="B24" s="27" t="s">
        <v>77</v>
      </c>
      <c r="C24" s="28" t="s">
        <v>78</v>
      </c>
      <c r="D24" s="28">
        <v>2024</v>
      </c>
      <c r="E24" s="29" t="s">
        <v>34</v>
      </c>
      <c r="F24" s="30">
        <v>0</v>
      </c>
      <c r="G24" s="31">
        <v>32952</v>
      </c>
      <c r="H24" s="31">
        <v>85230</v>
      </c>
      <c r="I24" s="31">
        <v>0</v>
      </c>
      <c r="J24" s="31">
        <v>0</v>
      </c>
      <c r="K24" s="32">
        <v>11818</v>
      </c>
      <c r="L24" s="33" t="s">
        <v>44</v>
      </c>
      <c r="M24" s="34">
        <v>2</v>
      </c>
      <c r="N24" s="34">
        <v>0</v>
      </c>
      <c r="O24" s="34">
        <v>1</v>
      </c>
      <c r="P24" s="34">
        <v>1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4</v>
      </c>
      <c r="V24" s="36">
        <f t="shared" si="1"/>
        <v>130000</v>
      </c>
    </row>
    <row r="25" spans="1:22" x14ac:dyDescent="0.3">
      <c r="A25" s="27" t="s">
        <v>38</v>
      </c>
      <c r="B25" s="27" t="s">
        <v>79</v>
      </c>
      <c r="C25" s="28" t="s">
        <v>80</v>
      </c>
      <c r="D25" s="28">
        <v>2024</v>
      </c>
      <c r="E25" s="29" t="s">
        <v>81</v>
      </c>
      <c r="F25" s="30">
        <v>0</v>
      </c>
      <c r="G25" s="31">
        <v>199788</v>
      </c>
      <c r="H25" s="31">
        <v>317438</v>
      </c>
      <c r="I25" s="31">
        <v>0</v>
      </c>
      <c r="J25" s="31">
        <v>2400</v>
      </c>
      <c r="K25" s="32">
        <v>51412</v>
      </c>
      <c r="L25" s="33" t="s">
        <v>44</v>
      </c>
      <c r="M25" s="34">
        <v>0</v>
      </c>
      <c r="N25" s="34">
        <v>1</v>
      </c>
      <c r="O25" s="34">
        <v>14</v>
      </c>
      <c r="P25" s="34">
        <v>4</v>
      </c>
      <c r="Q25" s="34">
        <v>1</v>
      </c>
      <c r="R25" s="34">
        <v>0</v>
      </c>
      <c r="S25" s="34">
        <v>0</v>
      </c>
      <c r="T25" s="34">
        <v>0</v>
      </c>
      <c r="U25" s="35">
        <f t="shared" si="0"/>
        <v>20</v>
      </c>
      <c r="V25" s="36">
        <f t="shared" si="1"/>
        <v>571038</v>
      </c>
    </row>
    <row r="26" spans="1:22" x14ac:dyDescent="0.3">
      <c r="A26" s="27" t="s">
        <v>82</v>
      </c>
      <c r="B26" s="27" t="s">
        <v>83</v>
      </c>
      <c r="C26" s="28" t="s">
        <v>84</v>
      </c>
      <c r="D26" s="28">
        <v>2024</v>
      </c>
      <c r="E26" s="29" t="s">
        <v>81</v>
      </c>
      <c r="F26" s="30">
        <v>0</v>
      </c>
      <c r="G26" s="31">
        <v>76032</v>
      </c>
      <c r="H26" s="31">
        <v>78094</v>
      </c>
      <c r="I26" s="31">
        <v>4500</v>
      </c>
      <c r="J26" s="31">
        <v>500</v>
      </c>
      <c r="K26" s="32">
        <v>15874</v>
      </c>
      <c r="L26" s="33" t="s">
        <v>44</v>
      </c>
      <c r="M26" s="34">
        <v>0</v>
      </c>
      <c r="N26" s="34">
        <v>0</v>
      </c>
      <c r="O26" s="34">
        <v>8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8</v>
      </c>
      <c r="V26" s="36">
        <f t="shared" si="1"/>
        <v>175000</v>
      </c>
    </row>
    <row r="27" spans="1:22" x14ac:dyDescent="0.3">
      <c r="A27" s="27" t="s">
        <v>38</v>
      </c>
      <c r="B27" s="27" t="s">
        <v>85</v>
      </c>
      <c r="C27" s="28" t="s">
        <v>86</v>
      </c>
      <c r="D27" s="28">
        <v>2024</v>
      </c>
      <c r="E27" s="29" t="s">
        <v>68</v>
      </c>
      <c r="F27" s="30">
        <v>0</v>
      </c>
      <c r="G27" s="31">
        <v>0</v>
      </c>
      <c r="H27" s="31">
        <v>438750</v>
      </c>
      <c r="I27" s="31">
        <v>0</v>
      </c>
      <c r="J27" s="31">
        <v>0</v>
      </c>
      <c r="K27" s="32">
        <v>43870</v>
      </c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482620</v>
      </c>
    </row>
    <row r="28" spans="1:22" x14ac:dyDescent="0.3">
      <c r="A28" s="27" t="s">
        <v>87</v>
      </c>
      <c r="B28" s="27" t="s">
        <v>88</v>
      </c>
      <c r="C28" s="28" t="s">
        <v>89</v>
      </c>
      <c r="D28" s="28">
        <v>2024</v>
      </c>
      <c r="E28" s="29" t="s">
        <v>68</v>
      </c>
      <c r="F28" s="30">
        <v>0</v>
      </c>
      <c r="G28" s="31">
        <v>0</v>
      </c>
      <c r="H28" s="31">
        <v>79500</v>
      </c>
      <c r="I28" s="31">
        <v>0</v>
      </c>
      <c r="J28" s="31">
        <v>500</v>
      </c>
      <c r="K28" s="32">
        <v>0</v>
      </c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80000</v>
      </c>
    </row>
    <row r="29" spans="1:22" x14ac:dyDescent="0.3">
      <c r="A29" s="27" t="s">
        <v>38</v>
      </c>
      <c r="B29" s="27" t="s">
        <v>90</v>
      </c>
      <c r="C29" s="28" t="s">
        <v>91</v>
      </c>
      <c r="D29" s="28">
        <v>2024</v>
      </c>
      <c r="E29" s="29" t="s">
        <v>68</v>
      </c>
      <c r="F29" s="30">
        <v>0</v>
      </c>
      <c r="G29" s="31">
        <v>0</v>
      </c>
      <c r="H29" s="31">
        <v>65000</v>
      </c>
      <c r="I29" s="31">
        <v>0</v>
      </c>
      <c r="J29" s="31">
        <v>0</v>
      </c>
      <c r="K29" s="32">
        <v>4999.5</v>
      </c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69999.5</v>
      </c>
    </row>
    <row r="30" spans="1:22" x14ac:dyDescent="0.3">
      <c r="A30" s="27" t="s">
        <v>38</v>
      </c>
      <c r="B30" s="27" t="s">
        <v>92</v>
      </c>
      <c r="C30" s="28" t="s">
        <v>93</v>
      </c>
      <c r="D30" s="28">
        <v>2024</v>
      </c>
      <c r="E30" s="29" t="s">
        <v>17</v>
      </c>
      <c r="F30" s="30">
        <v>0</v>
      </c>
      <c r="G30" s="31">
        <v>0</v>
      </c>
      <c r="H30" s="31">
        <v>0</v>
      </c>
      <c r="I30" s="31">
        <v>0</v>
      </c>
      <c r="J30" s="31">
        <v>55000</v>
      </c>
      <c r="K30" s="32">
        <v>5000</v>
      </c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60000</v>
      </c>
    </row>
    <row r="31" spans="1:22" x14ac:dyDescent="0.3">
      <c r="A31" s="27" t="s">
        <v>94</v>
      </c>
      <c r="B31" s="27" t="s">
        <v>95</v>
      </c>
      <c r="C31" s="28" t="s">
        <v>96</v>
      </c>
      <c r="D31" s="28">
        <v>2024</v>
      </c>
      <c r="E31" s="29" t="s">
        <v>81</v>
      </c>
      <c r="F31" s="30">
        <v>8328</v>
      </c>
      <c r="G31" s="31">
        <v>172608</v>
      </c>
      <c r="H31" s="31">
        <v>44622</v>
      </c>
      <c r="I31" s="31">
        <v>0</v>
      </c>
      <c r="J31" s="31">
        <v>0</v>
      </c>
      <c r="K31" s="32">
        <v>6760</v>
      </c>
      <c r="L31" s="33" t="s">
        <v>44</v>
      </c>
      <c r="M31" s="34">
        <v>0</v>
      </c>
      <c r="N31" s="34">
        <v>0</v>
      </c>
      <c r="O31" s="34">
        <v>0</v>
      </c>
      <c r="P31" s="34">
        <v>2</v>
      </c>
      <c r="Q31" s="34">
        <v>8</v>
      </c>
      <c r="R31" s="34">
        <v>2</v>
      </c>
      <c r="S31" s="34">
        <v>0</v>
      </c>
      <c r="T31" s="34">
        <v>0</v>
      </c>
      <c r="U31" s="35">
        <f t="shared" si="0"/>
        <v>12</v>
      </c>
      <c r="V31" s="36">
        <f t="shared" si="1"/>
        <v>232318</v>
      </c>
    </row>
    <row r="32" spans="1:22" x14ac:dyDescent="0.3">
      <c r="A32" s="27" t="s">
        <v>97</v>
      </c>
      <c r="B32" s="27" t="s">
        <v>98</v>
      </c>
      <c r="C32" s="28" t="s">
        <v>99</v>
      </c>
      <c r="D32" s="28">
        <v>2024</v>
      </c>
      <c r="E32" s="29" t="s">
        <v>81</v>
      </c>
      <c r="F32" s="30">
        <v>65664</v>
      </c>
      <c r="G32" s="31">
        <v>65664</v>
      </c>
      <c r="H32" s="31">
        <v>8000</v>
      </c>
      <c r="I32" s="31">
        <v>1000</v>
      </c>
      <c r="J32" s="31">
        <v>53000</v>
      </c>
      <c r="K32" s="32">
        <v>0</v>
      </c>
      <c r="L32" s="33" t="s">
        <v>44</v>
      </c>
      <c r="M32" s="34">
        <v>0</v>
      </c>
      <c r="N32" s="34">
        <v>0</v>
      </c>
      <c r="O32" s="34">
        <v>0</v>
      </c>
      <c r="P32" s="34">
        <v>6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6</v>
      </c>
      <c r="V32" s="36">
        <f t="shared" si="1"/>
        <v>193328</v>
      </c>
    </row>
    <row r="33" spans="1:22" x14ac:dyDescent="0.3">
      <c r="A33" s="27" t="s">
        <v>100</v>
      </c>
      <c r="B33" s="27" t="s">
        <v>101</v>
      </c>
      <c r="C33" s="28" t="s">
        <v>102</v>
      </c>
      <c r="D33" s="28">
        <v>2024</v>
      </c>
      <c r="E33" s="29" t="s">
        <v>34</v>
      </c>
      <c r="F33" s="30">
        <v>0</v>
      </c>
      <c r="G33" s="31">
        <v>406680</v>
      </c>
      <c r="H33" s="31">
        <v>108296</v>
      </c>
      <c r="I33" s="31">
        <v>0</v>
      </c>
      <c r="J33" s="31">
        <v>1000</v>
      </c>
      <c r="K33" s="32">
        <v>35615</v>
      </c>
      <c r="L33" s="33" t="s">
        <v>44</v>
      </c>
      <c r="M33" s="34">
        <v>0</v>
      </c>
      <c r="N33" s="34">
        <v>0</v>
      </c>
      <c r="O33" s="34">
        <v>8</v>
      </c>
      <c r="P33" s="34">
        <v>26</v>
      </c>
      <c r="Q33" s="34">
        <v>2</v>
      </c>
      <c r="R33" s="34">
        <v>1</v>
      </c>
      <c r="S33" s="34">
        <v>0</v>
      </c>
      <c r="T33" s="34">
        <v>0</v>
      </c>
      <c r="U33" s="35">
        <f t="shared" si="0"/>
        <v>37</v>
      </c>
      <c r="V33" s="36">
        <f t="shared" si="1"/>
        <v>551591</v>
      </c>
    </row>
    <row r="34" spans="1:22" x14ac:dyDescent="0.3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3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3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3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3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3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3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3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3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3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</sheetData>
  <autoFilter ref="A8:V8" xr:uid="{53B4D0F8-3F08-4861-8E10-0C4B8806B324}"/>
  <conditionalFormatting sqref="D9:D43">
    <cfRule type="expression" dxfId="2" priority="1">
      <formula>OR($D9&gt;2024,AND($D9&lt;2024,$D9&lt;&gt;""))</formula>
    </cfRule>
  </conditionalFormatting>
  <conditionalFormatting sqref="V9:V43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43" xr:uid="{CF9E2575-2BE6-4BEB-8C2C-668F1E214B89}">
      <formula1>"N/A, FMR, Actual Rent"</formula1>
    </dataValidation>
    <dataValidation type="list" allowBlank="1" showInputMessage="1" showErrorMessage="1" sqref="E9:E43" xr:uid="{4855104A-5832-4F37-9AF6-C633E950F4B3}">
      <formula1>"PH, TH, Joint TH &amp; PH-RRH, HMIS, SSO, TRA, PRA, SRA, S+C/SRO"</formula1>
    </dataValidation>
    <dataValidation allowBlank="1" showErrorMessage="1" sqref="A8:V8" xr:uid="{1FC35A1B-DBB1-4D40-90FE-D38F951765FE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2023-08-15T15:18:17Z</dcterms:created>
  <dcterms:modified xsi:type="dcterms:W3CDTF">2023-08-25T03:13:53Z</dcterms:modified>
</cp:coreProperties>
</file>