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3 Reports\2023 GIW\Final GIWs - OneDrive\"/>
    </mc:Choice>
  </mc:AlternateContent>
  <xr:revisionPtr revIDLastSave="0" documentId="13_ncr:1_{7C4FF7F4-677D-47A1-80FB-835C44059CDC}" xr6:coauthVersionLast="47" xr6:coauthVersionMax="47" xr10:uidLastSave="{00000000-0000-0000-0000-000000000000}"/>
  <bookViews>
    <workbookView xWindow="5724" yWindow="5724" windowWidth="34560" windowHeight="18540" xr2:uid="{67A8D3ED-0EF1-45CE-92F2-40D74250B59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<sst xmlns="http://schemas.openxmlformats.org/spreadsheetml/2006/main" count="103" uniqueCount="78">
  <si>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</si>
  <si>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</si>
  <si>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</si>
  <si>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</si>
  <si>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</si>
  <si>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</si>
  <si>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</si>
  <si>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</si>
  <si>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</si>
  <si>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</si>
  <si>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</si>
  <si>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</si>
  <si>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</si>
  <si>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</si>
  <si>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</si>
  <si>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</si>
  <si>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</si>
  <si>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</si>
  <si>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</si>
  <si>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</si>
  <si>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</si>
  <si>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</si>
  <si>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</si>
  <si>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</si>
  <si>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</si>
  <si>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</si>
  <si>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</si>
  <si>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</si>
  <si>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</si>
  <si>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</si>
  <si>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SD-500</t>
  </si>
  <si>
    <t>Sioux Falls Housing and Redevelopment Commission</t>
  </si>
  <si>
    <t>FY 2022 S+C 29-unit Grant (SD0002L8T002114)</t>
  </si>
  <si>
    <t>SD0002L8T002215</t>
  </si>
  <si>
    <t>PH</t>
  </si>
  <si>
    <t>FMR</t>
  </si>
  <si>
    <t>Denver</t>
  </si>
  <si>
    <t>South Dakota Statewide CoC</t>
  </si>
  <si>
    <t>South Dakota Housing Development Authority</t>
  </si>
  <si>
    <t>Cornerstone Rescue Mission</t>
  </si>
  <si>
    <t>Cornerstone Apartments Permanent Supportive Housing</t>
  </si>
  <si>
    <t>SD0005L8T002214</t>
  </si>
  <si>
    <t/>
  </si>
  <si>
    <t>Lewis &amp; Clark Behavioral Health Services, Inc.</t>
  </si>
  <si>
    <t>Lewis and Clark Housing Project</t>
  </si>
  <si>
    <t>SD0007L8T002214</t>
  </si>
  <si>
    <t>SD-500 CoC HMIS FY 2022</t>
  </si>
  <si>
    <t>SD0014L8T002213</t>
  </si>
  <si>
    <t>FY2022 4-unit S+C Grant (SD0016L8T002107)</t>
  </si>
  <si>
    <t>SD0016L8T002208</t>
  </si>
  <si>
    <t>FY2022 Safe Home Grant (SD0021L8T002106)</t>
  </si>
  <si>
    <t>SD0021L8T002207</t>
  </si>
  <si>
    <t>Inter-Lakes Community Action Partnership</t>
  </si>
  <si>
    <t>Heartland House Rapid Rehousing Program</t>
  </si>
  <si>
    <t>SD0023L8T002206</t>
  </si>
  <si>
    <t>SD-500 CoC SSO CES FY 2022</t>
  </si>
  <si>
    <t>SD0028L8T002205</t>
  </si>
  <si>
    <t>SSO</t>
  </si>
  <si>
    <t xml:space="preserve">Journey On </t>
  </si>
  <si>
    <t>2022 Journey On YHDP Street Outreach</t>
  </si>
  <si>
    <t>SD0040Y8T001900</t>
  </si>
  <si>
    <t>Pathways Shelter for the Homeless</t>
  </si>
  <si>
    <t>2022 YHDP - Pathways Shelter for the Homeless</t>
  </si>
  <si>
    <t>SD0041Y8T001900</t>
  </si>
  <si>
    <t>Joint TH &amp; PH-RRH</t>
  </si>
  <si>
    <t>LGBTQ+ Family Connections Center</t>
  </si>
  <si>
    <t>Drop-In Center, The Circle</t>
  </si>
  <si>
    <t>SD0042Y8T001900</t>
  </si>
  <si>
    <t>Wambli Ska Okolakiciye</t>
  </si>
  <si>
    <t>Oonagazi lapi kta po (“get/come to the stronghold”)</t>
  </si>
  <si>
    <t>SD0043Y8T001900</t>
  </si>
  <si>
    <t>Transitional Housing</t>
  </si>
  <si>
    <t>SD0047Y8T001900</t>
  </si>
  <si>
    <t>TH</t>
  </si>
  <si>
    <t>SD-500 - YNEW - SD-500 CoC YHDP HMIS FY 2022</t>
  </si>
  <si>
    <t>SD0044Y8T001900</t>
  </si>
  <si>
    <t>SD-500 - YNEW - SD-500 CoC YHDP SSO CES FY 2022</t>
  </si>
  <si>
    <t>SD0045Y8T001900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</si>
</sst>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B534B-043F-4462-A220-BFC0671396E5}">
  <sheetPr codeName="Sheet6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" customHeight="1" x14ac:dyDescent="0.3">
      <c r="A5" s="5" t="s">
        <v>4</v>
      </c>
      <c r="B5" s="6">
        <f ca="1">SUM(OFFSET(V8,1,0,500,1))</f>
        <v>2755830.5</v>
      </c>
      <c r="C5" s="7"/>
      <c r="D5" s="7"/>
      <c r="E5" s="7"/>
      <c r="F5" s="7"/>
      <c r="G5" s="8"/>
    </row>
    <row r="6" spans="1:22" ht="14.4" customHeight="1" x14ac:dyDescent="0.3">
      <c r="A6" s="9"/>
      <c r="B6" s="10"/>
      <c r="C6" s="10"/>
      <c r="D6" s="10"/>
      <c r="E6" s="9"/>
      <c r="F6" s="11"/>
      <c r="G6" s="12"/>
    </row>
    <row r="7" spans="1:22" ht="14.4" customHeight="1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259428</v>
      </c>
      <c r="H9" s="31">
        <v>0</v>
      </c>
      <c r="I9" s="31">
        <v>0</v>
      </c>
      <c r="J9" s="31">
        <v>0</v>
      </c>
      <c r="K9" s="32">
        <v>13860</v>
      </c>
      <c r="L9" s="33" t="s">
        <v>35</v>
      </c>
      <c r="M9" s="34">
        <v>0</v>
      </c>
      <c r="N9" s="34">
        <v>2</v>
      </c>
      <c r="O9" s="34">
        <v>24</v>
      </c>
      <c r="P9" s="34">
        <v>3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1" si="0">SUM(M9:T9)</f>
        <v>29</v>
      </c>
      <c r="V9" s="36">
        <f t="shared" ref="V9:V31" si="1">SUM(F9:K9)</f>
        <v>273288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70195</v>
      </c>
      <c r="I10" s="31">
        <v>0</v>
      </c>
      <c r="J10" s="31">
        <v>0</v>
      </c>
      <c r="K10" s="32">
        <v>1991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72186</v>
      </c>
    </row>
    <row r="11" spans="1:22" x14ac:dyDescent="0.3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0</v>
      </c>
      <c r="H11" s="31">
        <v>58752</v>
      </c>
      <c r="I11" s="31">
        <v>94205</v>
      </c>
      <c r="J11" s="31">
        <v>0</v>
      </c>
      <c r="K11" s="32">
        <v>0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152957</v>
      </c>
    </row>
    <row r="12" spans="1:22" x14ac:dyDescent="0.3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39684</v>
      </c>
      <c r="K12" s="32">
        <v>0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39684</v>
      </c>
    </row>
    <row r="13" spans="1:22" x14ac:dyDescent="0.3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35184</v>
      </c>
      <c r="H13" s="31">
        <v>0</v>
      </c>
      <c r="I13" s="31">
        <v>0</v>
      </c>
      <c r="J13" s="31">
        <v>0</v>
      </c>
      <c r="K13" s="32">
        <v>1898</v>
      </c>
      <c r="L13" s="33" t="s">
        <v>35</v>
      </c>
      <c r="M13" s="34">
        <v>0</v>
      </c>
      <c r="N13" s="34">
        <v>0</v>
      </c>
      <c r="O13" s="34">
        <v>4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4</v>
      </c>
      <c r="V13" s="36">
        <f t="shared" si="1"/>
        <v>37082</v>
      </c>
    </row>
    <row r="14" spans="1:22" x14ac:dyDescent="0.3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40080</v>
      </c>
      <c r="H14" s="31">
        <v>0</v>
      </c>
      <c r="I14" s="31">
        <v>0</v>
      </c>
      <c r="J14" s="31">
        <v>0</v>
      </c>
      <c r="K14" s="32">
        <v>2093</v>
      </c>
      <c r="L14" s="33" t="s">
        <v>35</v>
      </c>
      <c r="M14" s="34">
        <v>0</v>
      </c>
      <c r="N14" s="34">
        <v>5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5</v>
      </c>
      <c r="V14" s="36">
        <f t="shared" si="1"/>
        <v>42173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456972</v>
      </c>
      <c r="H15" s="31">
        <v>158579</v>
      </c>
      <c r="I15" s="31">
        <v>0</v>
      </c>
      <c r="J15" s="31">
        <v>2030</v>
      </c>
      <c r="K15" s="32">
        <v>34579</v>
      </c>
      <c r="L15" s="33" t="s">
        <v>35</v>
      </c>
      <c r="M15" s="34">
        <v>0</v>
      </c>
      <c r="N15" s="34">
        <v>0</v>
      </c>
      <c r="O15" s="34">
        <v>2</v>
      </c>
      <c r="P15" s="34">
        <v>17</v>
      </c>
      <c r="Q15" s="34">
        <v>18</v>
      </c>
      <c r="R15" s="34">
        <v>0</v>
      </c>
      <c r="S15" s="34">
        <v>0</v>
      </c>
      <c r="T15" s="34">
        <v>0</v>
      </c>
      <c r="U15" s="35">
        <f t="shared" si="0"/>
        <v>37</v>
      </c>
      <c r="V15" s="36">
        <f t="shared" si="1"/>
        <v>652160</v>
      </c>
    </row>
    <row r="16" spans="1:22" x14ac:dyDescent="0.3">
      <c r="A16" s="27" t="s">
        <v>38</v>
      </c>
      <c r="B16" s="27" t="s">
        <v>55</v>
      </c>
      <c r="C16" s="28" t="s">
        <v>56</v>
      </c>
      <c r="D16" s="28">
        <v>2024</v>
      </c>
      <c r="E16" s="29" t="s">
        <v>57</v>
      </c>
      <c r="F16" s="30">
        <v>0</v>
      </c>
      <c r="G16" s="31">
        <v>0</v>
      </c>
      <c r="H16" s="31">
        <v>105144</v>
      </c>
      <c r="I16" s="31">
        <v>0</v>
      </c>
      <c r="J16" s="31">
        <v>0</v>
      </c>
      <c r="K16" s="32">
        <v>0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105144</v>
      </c>
    </row>
    <row r="17" spans="1:22" x14ac:dyDescent="0.3">
      <c r="A17" s="27" t="s">
        <v>58</v>
      </c>
      <c r="B17" s="27" t="s">
        <v>59</v>
      </c>
      <c r="C17" s="28" t="s">
        <v>60</v>
      </c>
      <c r="D17" s="28">
        <v>2024</v>
      </c>
      <c r="E17" s="29" t="s">
        <v>57</v>
      </c>
      <c r="F17" s="30">
        <v>0</v>
      </c>
      <c r="G17" s="31">
        <v>0</v>
      </c>
      <c r="H17" s="31">
        <v>151615</v>
      </c>
      <c r="I17" s="31">
        <v>0</v>
      </c>
      <c r="J17" s="31">
        <v>5085</v>
      </c>
      <c r="K17" s="32">
        <v>12800</v>
      </c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169500</v>
      </c>
    </row>
    <row r="18" spans="1:22" x14ac:dyDescent="0.3">
      <c r="A18" s="27" t="s">
        <v>61</v>
      </c>
      <c r="B18" s="27" t="s">
        <v>62</v>
      </c>
      <c r="C18" s="28" t="s">
        <v>63</v>
      </c>
      <c r="D18" s="28">
        <v>2024</v>
      </c>
      <c r="E18" s="29" t="s">
        <v>64</v>
      </c>
      <c r="F18" s="30">
        <v>0</v>
      </c>
      <c r="G18" s="31">
        <v>120408</v>
      </c>
      <c r="H18" s="31">
        <v>128620</v>
      </c>
      <c r="I18" s="31">
        <v>34000</v>
      </c>
      <c r="J18" s="31">
        <v>10150</v>
      </c>
      <c r="K18" s="32">
        <v>29317.5</v>
      </c>
      <c r="L18" s="33" t="s">
        <v>35</v>
      </c>
      <c r="M18" s="34">
        <v>0</v>
      </c>
      <c r="N18" s="34">
        <v>0</v>
      </c>
      <c r="O18" s="34">
        <v>6</v>
      </c>
      <c r="P18" s="34">
        <v>6</v>
      </c>
      <c r="Q18" s="34">
        <v>2</v>
      </c>
      <c r="R18" s="34">
        <v>0</v>
      </c>
      <c r="S18" s="34">
        <v>0</v>
      </c>
      <c r="T18" s="34">
        <v>0</v>
      </c>
      <c r="U18" s="35">
        <f t="shared" si="0"/>
        <v>14</v>
      </c>
      <c r="V18" s="36">
        <f t="shared" si="1"/>
        <v>322495.5</v>
      </c>
    </row>
    <row r="19" spans="1:22" x14ac:dyDescent="0.3">
      <c r="A19" s="27" t="s">
        <v>65</v>
      </c>
      <c r="B19" s="27" t="s">
        <v>66</v>
      </c>
      <c r="C19" s="28" t="s">
        <v>67</v>
      </c>
      <c r="D19" s="28">
        <v>2024</v>
      </c>
      <c r="E19" s="29" t="s">
        <v>57</v>
      </c>
      <c r="F19" s="30">
        <v>0</v>
      </c>
      <c r="G19" s="31">
        <v>0</v>
      </c>
      <c r="H19" s="31">
        <v>326145</v>
      </c>
      <c r="I19" s="31">
        <v>0</v>
      </c>
      <c r="J19" s="31">
        <v>0</v>
      </c>
      <c r="K19" s="32">
        <v>23605</v>
      </c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349750</v>
      </c>
    </row>
    <row r="20" spans="1:22" x14ac:dyDescent="0.3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57</v>
      </c>
      <c r="F20" s="30">
        <v>0</v>
      </c>
      <c r="G20" s="31">
        <v>0</v>
      </c>
      <c r="H20" s="31">
        <v>283213</v>
      </c>
      <c r="I20" s="31">
        <v>9665</v>
      </c>
      <c r="J20" s="31">
        <v>0</v>
      </c>
      <c r="K20" s="32">
        <v>29282.5</v>
      </c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322160.5</v>
      </c>
    </row>
    <row r="21" spans="1:22" x14ac:dyDescent="0.3">
      <c r="A21" s="27" t="s">
        <v>65</v>
      </c>
      <c r="B21" s="27" t="s">
        <v>71</v>
      </c>
      <c r="C21" s="28" t="s">
        <v>72</v>
      </c>
      <c r="D21" s="28">
        <v>2024</v>
      </c>
      <c r="E21" s="29" t="s">
        <v>73</v>
      </c>
      <c r="F21" s="30">
        <v>17484</v>
      </c>
      <c r="G21" s="31">
        <v>0</v>
      </c>
      <c r="H21" s="31">
        <v>80000</v>
      </c>
      <c r="I21" s="31">
        <v>20746</v>
      </c>
      <c r="J21" s="31">
        <v>0</v>
      </c>
      <c r="K21" s="32">
        <v>3865.5</v>
      </c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122095.5</v>
      </c>
    </row>
    <row r="22" spans="1:22" x14ac:dyDescent="0.3">
      <c r="A22" s="27" t="s">
        <v>38</v>
      </c>
      <c r="B22" s="27" t="s">
        <v>74</v>
      </c>
      <c r="C22" s="28" t="s">
        <v>75</v>
      </c>
      <c r="D22" s="28">
        <v>2024</v>
      </c>
      <c r="E22" s="29" t="s">
        <v>17</v>
      </c>
      <c r="F22" s="30">
        <v>0</v>
      </c>
      <c r="G22" s="31">
        <v>0</v>
      </c>
      <c r="H22" s="31">
        <v>0</v>
      </c>
      <c r="I22" s="31">
        <v>0</v>
      </c>
      <c r="J22" s="31">
        <v>45155</v>
      </c>
      <c r="K22" s="32">
        <v>0</v>
      </c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45155</v>
      </c>
    </row>
    <row r="23" spans="1:22" x14ac:dyDescent="0.3">
      <c r="A23" s="27" t="s">
        <v>38</v>
      </c>
      <c r="B23" s="27" t="s">
        <v>76</v>
      </c>
      <c r="C23" s="28" t="s">
        <v>77</v>
      </c>
      <c r="D23" s="28">
        <v>2024</v>
      </c>
      <c r="E23" s="29" t="s">
        <v>57</v>
      </c>
      <c r="F23" s="30">
        <v>0</v>
      </c>
      <c r="G23" s="31">
        <v>0</v>
      </c>
      <c r="H23" s="31">
        <v>50000</v>
      </c>
      <c r="I23" s="31">
        <v>0</v>
      </c>
      <c r="J23" s="31">
        <v>0</v>
      </c>
      <c r="K23" s="32">
        <v>0</v>
      </c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50000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52CB534B-043F-4462-A220-BFC0671396E5}"/>
  <conditionalFormatting sqref="D9:D31">
    <cfRule type="expression" dxfId="2" priority="1">
      <formula>OR($D9&gt;2024,AND($D9&lt;2024,$D9&lt;&gt;""))</formula>
    </cfRule>
  </conditionalFormatting>
  <conditionalFormatting sqref="V9:V3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1" xr:uid="{02B03889-297B-4A65-9D8A-E436B3817845}">
      <formula1>"N/A, FMR, Actual Rent"</formula1>
    </dataValidation>
    <dataValidation type="list" allowBlank="1" showInputMessage="1" showErrorMessage="1" sqref="E9:E31" xr:uid="{F62F70D8-AD00-4FE1-A245-CC599DA95A36}">
      <formula1>"PH, TH, Joint TH &amp; PH-RRH, HMIS, SSO, TRA, PRA, SRA, S+C/SRO"</formula1>
    </dataValidation>
    <dataValidation allowBlank="1" showErrorMessage="1" sqref="A8:V8" xr:uid="{BA8A733C-7058-41F6-8EC2-32FD8F06578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2023-08-15T15:18:18Z</dcterms:created>
  <dcterms:modified xsi:type="dcterms:W3CDTF">2023-08-25T03:15:42Z</dcterms:modified>
</cp:coreProperties>
</file>