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CEED25B5-035A-4DE8-B837-AD8C4DF57739}" xr6:coauthVersionLast="47" xr6:coauthVersionMax="47" xr10:uidLastSave="{00000000-0000-0000-0000-000000000000}"/>
  <bookViews>
    <workbookView xWindow="2205" yWindow="2205" windowWidth="19238" windowHeight="11220" xr2:uid="{AFB31FC9-F2DA-46B9-BC10-1026D1BA020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1" l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<sst xmlns="http://schemas.openxmlformats.org/spreadsheetml/2006/main" count="74" uniqueCount="57">
  <si>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</si>
  <si>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</si>
  <si>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</si>
  <si>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</si>
  <si>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</si>
  <si>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</si>
  <si>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</si>
  <si>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</si>
  <si>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</si>
  <si>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</si>
  <si>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</si>
  <si>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</si>
  <si>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</si>
  <si>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</si>
  <si>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</si>
  <si>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</si>
  <si>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</si>
  <si>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</si>
  <si>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</si>
  <si>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</si>
  <si>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</si>
  <si>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</si>
  <si>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</si>
  <si>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</si>
  <si>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</si>
  <si>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</si>
  <si>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</si>
  <si>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</si>
  <si>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</si>
  <si>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</si>
  <si>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OR-503</t>
  </si>
  <si>
    <t>NeighborImpact</t>
  </si>
  <si>
    <t>NeighborImpact PH-RRH Program</t>
  </si>
  <si>
    <t>OR0051L0E032215</t>
  </si>
  <si>
    <t>PH</t>
  </si>
  <si>
    <t>FMR</t>
  </si>
  <si>
    <t/>
  </si>
  <si>
    <t>Portland</t>
  </si>
  <si>
    <t>Central Oregon CoC</t>
  </si>
  <si>
    <t>Central Oregon Intergovernmental Council</t>
  </si>
  <si>
    <t>Welcome Home Grant</t>
  </si>
  <si>
    <t>OR0147L0E032208</t>
  </si>
  <si>
    <t>OR0207L0E032207</t>
  </si>
  <si>
    <t>Cascades RHY RRH Program</t>
  </si>
  <si>
    <t>OR0230L0E032206</t>
  </si>
  <si>
    <t>Central Oregon FUSE</t>
  </si>
  <si>
    <t>FUSE Permanent Supportive Housing</t>
  </si>
  <si>
    <t>OR0283L0E032203</t>
  </si>
  <si>
    <t>Family PSH</t>
  </si>
  <si>
    <t>OR0320L0E032201</t>
  </si>
  <si>
    <t>Central Oregon CES</t>
  </si>
  <si>
    <t>OR0321L0E032201</t>
  </si>
  <si>
    <t>SSO</t>
  </si>
  <si>
    <t>J Bar J Youth Services</t>
  </si>
  <si>
    <t>AT Home - RRH</t>
  </si>
  <si>
    <t>OR0322L0E032201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</si>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</sst>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F8837-9B50-4BD9-AB19-0E38B4D28DB2}">
  <sheetPr codeName="Sheet293">
    <pageSetUpPr fitToPage="1"/>
  </sheetPr>
  <dimension ref="A1:DG2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810554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198852</v>
      </c>
      <c r="H9" s="31">
        <v>19622</v>
      </c>
      <c r="I9" s="31">
        <v>0</v>
      </c>
      <c r="J9" s="31">
        <v>0</v>
      </c>
      <c r="K9" s="32">
        <v>3008</v>
      </c>
      <c r="L9" s="33" t="s">
        <v>35</v>
      </c>
      <c r="M9" s="34">
        <v>0</v>
      </c>
      <c r="N9" s="34">
        <v>1</v>
      </c>
      <c r="O9" s="34">
        <v>3</v>
      </c>
      <c r="P9" s="34">
        <v>7</v>
      </c>
      <c r="Q9" s="34">
        <v>3</v>
      </c>
      <c r="R9" s="34">
        <v>0</v>
      </c>
      <c r="S9" s="34">
        <v>0</v>
      </c>
      <c r="T9" s="34">
        <v>0</v>
      </c>
      <c r="U9" s="35">
        <f t="shared" ref="U9:U26" si="0">SUM(M9:T9)</f>
        <v>14</v>
      </c>
      <c r="V9" s="36">
        <f t="shared" ref="V9:V26" si="1">SUM(F9:K9)</f>
        <v>221482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47844</v>
      </c>
      <c r="H10" s="31">
        <v>9480</v>
      </c>
      <c r="I10" s="31">
        <v>0</v>
      </c>
      <c r="J10" s="31">
        <v>0</v>
      </c>
      <c r="K10" s="32">
        <v>843</v>
      </c>
      <c r="L10" s="33" t="s">
        <v>35</v>
      </c>
      <c r="M10" s="34">
        <v>0</v>
      </c>
      <c r="N10" s="34">
        <v>0</v>
      </c>
      <c r="O10" s="34">
        <v>0</v>
      </c>
      <c r="P10" s="34">
        <v>2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3</v>
      </c>
      <c r="V10" s="36">
        <f t="shared" si="1"/>
        <v>58167</v>
      </c>
    </row>
    <row r="11" spans="1:22" x14ac:dyDescent="0.45">
      <c r="A11" s="27" t="s">
        <v>31</v>
      </c>
      <c r="B11" s="27" t="s">
        <v>17</v>
      </c>
      <c r="C11" s="28" t="s">
        <v>42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50000</v>
      </c>
      <c r="K11" s="32">
        <v>3000</v>
      </c>
      <c r="L11" s="33" t="s">
        <v>36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53000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34</v>
      </c>
      <c r="F12" s="30">
        <v>0</v>
      </c>
      <c r="G12" s="31">
        <v>75456</v>
      </c>
      <c r="H12" s="31">
        <v>775</v>
      </c>
      <c r="I12" s="31">
        <v>0</v>
      </c>
      <c r="J12" s="31">
        <v>0</v>
      </c>
      <c r="K12" s="32">
        <v>1221</v>
      </c>
      <c r="L12" s="33" t="s">
        <v>35</v>
      </c>
      <c r="M12" s="34">
        <v>0</v>
      </c>
      <c r="N12" s="34">
        <v>0</v>
      </c>
      <c r="O12" s="34">
        <v>6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6</v>
      </c>
      <c r="V12" s="36">
        <f t="shared" si="1"/>
        <v>77452</v>
      </c>
    </row>
    <row r="13" spans="1:22" x14ac:dyDescent="0.45">
      <c r="A13" s="27" t="s">
        <v>45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100608</v>
      </c>
      <c r="H13" s="31">
        <v>51805</v>
      </c>
      <c r="I13" s="31">
        <v>0</v>
      </c>
      <c r="J13" s="31">
        <v>1750</v>
      </c>
      <c r="K13" s="32">
        <v>7751</v>
      </c>
      <c r="L13" s="33" t="s">
        <v>35</v>
      </c>
      <c r="M13" s="34">
        <v>0</v>
      </c>
      <c r="N13" s="34">
        <v>0</v>
      </c>
      <c r="O13" s="34">
        <v>8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8</v>
      </c>
      <c r="V13" s="36">
        <f t="shared" si="1"/>
        <v>161914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108036</v>
      </c>
      <c r="H14" s="31">
        <v>15249</v>
      </c>
      <c r="I14" s="31">
        <v>0</v>
      </c>
      <c r="J14" s="31">
        <v>0</v>
      </c>
      <c r="K14" s="32">
        <v>1500</v>
      </c>
      <c r="L14" s="33" t="s">
        <v>35</v>
      </c>
      <c r="M14" s="34">
        <v>0</v>
      </c>
      <c r="N14" s="34">
        <v>0</v>
      </c>
      <c r="O14" s="34">
        <v>0</v>
      </c>
      <c r="P14" s="34">
        <v>2</v>
      </c>
      <c r="Q14" s="34">
        <v>4</v>
      </c>
      <c r="R14" s="34">
        <v>0</v>
      </c>
      <c r="S14" s="34">
        <v>0</v>
      </c>
      <c r="T14" s="34">
        <v>0</v>
      </c>
      <c r="U14" s="35">
        <f t="shared" si="0"/>
        <v>6</v>
      </c>
      <c r="V14" s="36">
        <f t="shared" si="1"/>
        <v>124785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52</v>
      </c>
      <c r="F15" s="30">
        <v>0</v>
      </c>
      <c r="G15" s="31">
        <v>0</v>
      </c>
      <c r="H15" s="31">
        <v>37000</v>
      </c>
      <c r="I15" s="31">
        <v>0</v>
      </c>
      <c r="J15" s="31">
        <v>0</v>
      </c>
      <c r="K15" s="32">
        <v>718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37718</v>
      </c>
    </row>
    <row r="16" spans="1:22" x14ac:dyDescent="0.45">
      <c r="A16" s="27" t="s">
        <v>53</v>
      </c>
      <c r="B16" s="27" t="s">
        <v>54</v>
      </c>
      <c r="C16" s="28" t="s">
        <v>55</v>
      </c>
      <c r="D16" s="28">
        <v>2024</v>
      </c>
      <c r="E16" s="29" t="s">
        <v>56</v>
      </c>
      <c r="F16" s="30">
        <v>0</v>
      </c>
      <c r="G16" s="31">
        <v>44580</v>
      </c>
      <c r="H16" s="31">
        <v>24680</v>
      </c>
      <c r="I16" s="31">
        <v>0</v>
      </c>
      <c r="J16" s="31">
        <v>0</v>
      </c>
      <c r="K16" s="32">
        <v>6776</v>
      </c>
      <c r="L16" s="33" t="s">
        <v>35</v>
      </c>
      <c r="M16" s="34">
        <v>0</v>
      </c>
      <c r="N16" s="34">
        <v>0</v>
      </c>
      <c r="O16" s="34">
        <v>4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4</v>
      </c>
      <c r="V16" s="36">
        <f t="shared" si="1"/>
        <v>76036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</sheetData>
  <autoFilter ref="A8:V8" xr:uid="{B81F8837-9B50-4BD9-AB19-0E38B4D28DB2}"/>
  <conditionalFormatting sqref="V9:V26">
    <cfRule type="cellIs" dxfId="2" priority="3" operator="lessThan">
      <formula>0</formula>
    </cfRule>
  </conditionalFormatting>
  <conditionalFormatting sqref="V9:V26">
    <cfRule type="expression" dxfId="1" priority="2">
      <formula>#REF!&lt;0</formula>
    </cfRule>
  </conditionalFormatting>
  <conditionalFormatting sqref="D9:D26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6" xr:uid="{3F77EFBA-BA0D-4504-8CE2-CBA21576FD33}">
      <formula1>"N/A, FMR, Actual Rent"</formula1>
    </dataValidation>
    <dataValidation type="list" allowBlank="1" showInputMessage="1" showErrorMessage="1" sqref="E9:E26" xr:uid="{24E63784-40DD-440C-8D96-007FA93AFE5F}">
      <formula1>"PH, TH, Joint TH &amp; PH-RRH, HMIS, SSO, TRA, PRA, SRA, S+C/SRO"</formula1>
    </dataValidation>
    <dataValidation allowBlank="1" showErrorMessage="1" sqref="A8:V8" xr:uid="{5F9984A7-7AD3-4D2B-905D-4A5F5C766C7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2023-05-19T14:10:13Z</dcterms:created>
  <dcterms:modified xsi:type="dcterms:W3CDTF">2023-05-19T14:51:19Z</dcterms:modified>
</cp:coreProperties>
</file>